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2760" yWindow="32760" windowWidth="21600" windowHeight="9525" tabRatio="654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_xlnm._FilterDatabase" localSheetId="3" hidden="1">'Đơn tỉnh MB'!$A$1:$U$1200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AA4" i="10"/>
  <c r="AA5" i="10"/>
  <c r="AA6" i="10"/>
  <c r="AA7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27" i="10"/>
  <c r="AA28" i="10"/>
  <c r="AA29" i="10"/>
  <c r="AA30" i="10"/>
  <c r="AA31" i="10"/>
  <c r="AA32" i="10"/>
  <c r="AA33" i="10"/>
  <c r="AA34" i="10"/>
  <c r="AA35" i="10"/>
  <c r="AA36" i="10"/>
  <c r="AA37" i="10"/>
  <c r="AA38" i="10"/>
  <c r="AA39" i="10"/>
  <c r="AA40" i="10"/>
  <c r="AA41" i="10"/>
  <c r="AA42" i="10"/>
  <c r="AA43" i="10"/>
  <c r="AA44" i="10"/>
  <c r="AA45" i="10"/>
  <c r="AA46" i="10"/>
  <c r="AA47" i="10"/>
  <c r="AA48" i="10"/>
  <c r="AA49" i="10"/>
  <c r="AA50" i="10"/>
  <c r="AA51" i="10"/>
  <c r="AA52" i="10"/>
  <c r="AA53" i="10"/>
  <c r="AA54" i="10"/>
  <c r="AA55" i="10"/>
  <c r="AA56" i="10"/>
  <c r="AA57" i="10"/>
  <c r="AA58" i="10"/>
  <c r="AA59" i="10"/>
  <c r="AA60" i="10"/>
  <c r="AA61" i="10"/>
  <c r="AA62" i="10"/>
  <c r="AA63" i="10"/>
  <c r="AA64" i="10"/>
  <c r="AA65" i="10"/>
  <c r="AA66" i="10"/>
  <c r="AA67" i="10"/>
  <c r="AA68" i="10"/>
  <c r="AA69" i="10"/>
  <c r="AA70" i="10"/>
  <c r="AA71" i="10"/>
  <c r="AA72" i="10"/>
  <c r="AA73" i="10"/>
  <c r="AA74" i="10"/>
  <c r="AA75" i="10"/>
  <c r="AA76" i="10"/>
  <c r="AA77" i="10"/>
  <c r="AA78" i="10"/>
  <c r="AA79" i="10"/>
  <c r="AA80" i="10"/>
  <c r="AA81" i="10"/>
  <c r="AA82" i="10"/>
  <c r="AA83" i="10"/>
  <c r="AA84" i="10"/>
  <c r="AA85" i="10"/>
  <c r="AA86" i="10"/>
  <c r="AA87" i="10"/>
  <c r="AA88" i="10"/>
  <c r="AA89" i="10"/>
  <c r="AA90" i="10"/>
  <c r="AA91" i="10"/>
  <c r="AA92" i="10"/>
  <c r="AA93" i="10"/>
  <c r="AA94" i="10"/>
  <c r="AA95" i="10"/>
  <c r="AA96" i="10"/>
  <c r="AA97" i="10"/>
  <c r="AA98" i="10"/>
  <c r="AA99" i="10"/>
  <c r="AA100" i="10"/>
  <c r="AA101" i="10"/>
  <c r="AA102" i="10"/>
  <c r="AA103" i="10"/>
  <c r="AA104" i="10"/>
  <c r="AA105" i="10"/>
  <c r="AA106" i="10"/>
  <c r="AA107" i="10"/>
  <c r="AA108" i="10"/>
  <c r="AA109" i="10"/>
  <c r="AA110" i="10"/>
  <c r="AA111" i="10"/>
  <c r="AA112" i="10"/>
  <c r="AA113" i="10"/>
  <c r="AA114" i="10"/>
  <c r="AA115" i="10"/>
  <c r="AA116" i="10"/>
  <c r="AA117" i="10"/>
  <c r="AA118" i="10"/>
  <c r="AA119" i="10"/>
  <c r="AA120" i="10"/>
  <c r="AA121" i="10"/>
  <c r="AA122" i="10"/>
  <c r="AA123" i="10"/>
  <c r="AA124" i="10"/>
  <c r="AA125" i="10"/>
  <c r="AA126" i="10"/>
  <c r="AA127" i="10"/>
  <c r="AA128" i="10"/>
  <c r="AA129" i="10"/>
  <c r="AA130" i="10"/>
  <c r="AA131" i="10"/>
  <c r="AA132" i="10"/>
  <c r="AA133" i="10"/>
  <c r="AA134" i="10"/>
  <c r="AA135" i="10"/>
  <c r="AA136" i="10"/>
  <c r="AA137" i="10"/>
  <c r="AA138" i="10"/>
  <c r="AA139" i="10"/>
  <c r="AA140" i="10"/>
  <c r="AA141" i="10"/>
  <c r="AA142" i="10"/>
  <c r="AA143" i="10"/>
  <c r="AA144" i="10"/>
  <c r="AA145" i="10"/>
  <c r="AA146" i="10"/>
  <c r="AA147" i="10"/>
  <c r="AA148" i="10"/>
  <c r="AA149" i="10"/>
  <c r="AA150" i="10"/>
  <c r="AA151" i="10"/>
  <c r="AA152" i="10"/>
  <c r="AA153" i="10"/>
  <c r="AA154" i="10"/>
  <c r="AA155" i="10"/>
  <c r="AA156" i="10"/>
  <c r="AA157" i="10"/>
  <c r="AA158" i="10"/>
  <c r="AA159" i="10"/>
  <c r="AA160" i="10"/>
  <c r="AA161" i="10"/>
  <c r="AA162" i="10"/>
  <c r="AA163" i="10"/>
  <c r="AA164" i="10"/>
  <c r="AA165" i="10"/>
  <c r="AA166" i="10"/>
  <c r="AA167" i="10"/>
  <c r="AA168" i="10"/>
  <c r="AA169" i="10"/>
  <c r="AA170" i="10"/>
  <c r="AA171" i="10"/>
  <c r="AA172" i="10"/>
  <c r="AA173" i="10"/>
  <c r="AA174" i="10"/>
  <c r="AA175" i="10"/>
  <c r="AA176" i="10"/>
  <c r="AA177" i="10"/>
  <c r="AA178" i="10"/>
  <c r="AA179" i="10"/>
  <c r="AA180" i="10"/>
  <c r="AA181" i="10"/>
  <c r="AA182" i="10"/>
  <c r="AA183" i="10"/>
  <c r="AA184" i="10"/>
  <c r="AA185" i="10"/>
  <c r="AA186" i="10"/>
  <c r="AA187" i="10"/>
  <c r="AA188" i="10"/>
  <c r="AA189" i="10"/>
  <c r="AA190" i="10"/>
  <c r="AA191" i="10"/>
  <c r="AA192" i="10"/>
  <c r="AA193" i="10"/>
  <c r="AA194" i="10"/>
  <c r="AA195" i="10"/>
  <c r="AA196" i="10"/>
  <c r="AA197" i="10"/>
  <c r="AA198" i="10"/>
  <c r="AA199" i="10"/>
  <c r="AA200" i="10"/>
  <c r="AA201" i="10"/>
  <c r="AA202" i="10"/>
  <c r="AA203" i="10"/>
  <c r="AA204" i="10"/>
  <c r="AA205" i="10"/>
  <c r="AA206" i="10"/>
  <c r="AA207" i="10"/>
  <c r="AA208" i="10"/>
  <c r="AA209" i="10"/>
  <c r="AA210" i="10"/>
  <c r="AA211" i="10"/>
  <c r="AA212" i="10"/>
  <c r="AA213" i="10"/>
  <c r="AA214" i="10"/>
  <c r="AA215" i="10"/>
  <c r="AA216" i="10"/>
  <c r="AA217" i="10"/>
  <c r="AA218" i="10"/>
  <c r="AA219" i="10"/>
  <c r="AA220" i="10"/>
  <c r="AA221" i="10"/>
  <c r="AA222" i="10"/>
  <c r="AA223" i="10"/>
  <c r="AA224" i="10"/>
  <c r="AA225" i="10"/>
  <c r="AA226" i="10"/>
  <c r="AA227" i="10"/>
  <c r="AA228" i="10"/>
  <c r="AA229" i="10"/>
  <c r="AA230" i="10"/>
  <c r="AA231" i="10"/>
  <c r="AA232" i="10"/>
  <c r="AA233" i="10"/>
  <c r="AA234" i="10"/>
  <c r="AA235" i="10"/>
  <c r="AA236" i="10"/>
  <c r="AA237" i="10"/>
  <c r="AA238" i="10"/>
  <c r="AA239" i="10"/>
  <c r="AA240" i="10"/>
  <c r="AA241" i="10"/>
  <c r="AA242" i="10"/>
  <c r="AA243" i="10"/>
  <c r="AA244" i="10"/>
  <c r="AA245" i="10"/>
  <c r="AA246" i="10"/>
  <c r="AA247" i="10"/>
  <c r="AA248" i="10"/>
  <c r="AA249" i="10"/>
  <c r="AA250" i="10"/>
  <c r="AA251" i="10"/>
  <c r="AA252" i="10"/>
  <c r="AA253" i="10"/>
  <c r="AA254" i="10"/>
  <c r="AA255" i="10"/>
  <c r="AA256" i="10"/>
  <c r="AA257" i="10"/>
  <c r="AA258" i="10"/>
  <c r="AA259" i="10"/>
  <c r="AA260" i="10"/>
  <c r="AA261" i="10"/>
  <c r="AA262" i="10"/>
  <c r="AA263" i="10"/>
  <c r="AA264" i="10"/>
  <c r="AA265" i="10"/>
  <c r="AA266" i="10"/>
  <c r="AA267" i="10"/>
  <c r="AA268" i="10"/>
  <c r="AA269" i="10"/>
  <c r="AA270" i="10"/>
  <c r="AA271" i="10"/>
  <c r="AA272" i="10"/>
  <c r="AA273" i="10"/>
  <c r="AA274" i="10"/>
  <c r="AA275" i="10"/>
  <c r="AA276" i="10"/>
  <c r="AA277" i="10"/>
  <c r="AA278" i="10"/>
  <c r="AA279" i="10"/>
  <c r="AA280" i="10"/>
  <c r="AA281" i="10"/>
  <c r="AA282" i="10"/>
  <c r="AA283" i="10"/>
  <c r="AA284" i="10"/>
  <c r="AA285" i="10"/>
  <c r="AA286" i="10"/>
  <c r="AA287" i="10"/>
  <c r="AA288" i="10"/>
  <c r="AA289" i="10"/>
  <c r="AA290" i="10"/>
  <c r="AA291" i="10"/>
  <c r="AA292" i="10"/>
  <c r="AA293" i="10"/>
  <c r="AA294" i="10"/>
  <c r="AA295" i="10"/>
  <c r="AA296" i="10"/>
  <c r="AA297" i="10"/>
  <c r="AA298" i="10"/>
  <c r="AA299" i="10"/>
  <c r="AA300" i="10"/>
  <c r="AA301" i="10"/>
  <c r="AA302" i="10"/>
  <c r="AA303" i="10"/>
  <c r="AA304" i="10"/>
  <c r="AA305" i="10"/>
  <c r="AA306" i="10"/>
  <c r="AA307" i="10"/>
  <c r="AA308" i="10"/>
  <c r="AA309" i="10"/>
  <c r="AA310" i="10"/>
  <c r="AA311" i="10"/>
  <c r="AA312" i="10"/>
  <c r="AA313" i="10"/>
  <c r="AA314" i="10"/>
  <c r="AA315" i="10"/>
  <c r="AA316" i="10"/>
  <c r="AA317" i="10"/>
  <c r="AA318" i="10"/>
  <c r="AA319" i="10"/>
  <c r="AA320" i="10"/>
  <c r="AA321" i="10"/>
  <c r="AA322" i="10"/>
  <c r="AA323" i="10"/>
  <c r="AA324" i="10"/>
  <c r="AA325" i="10"/>
  <c r="AA326" i="10"/>
  <c r="AA327" i="10"/>
  <c r="AA328" i="10"/>
  <c r="AA329" i="10"/>
  <c r="AA330" i="10"/>
  <c r="AA331" i="10"/>
  <c r="AA332" i="10"/>
  <c r="AA333" i="10"/>
  <c r="AA334" i="10"/>
  <c r="AA335" i="10"/>
  <c r="AA336" i="10"/>
  <c r="AA337" i="10"/>
  <c r="AA338" i="10"/>
  <c r="AA339" i="10"/>
  <c r="AA340" i="10"/>
  <c r="AA341" i="10"/>
  <c r="AA342" i="10"/>
  <c r="AA343" i="10"/>
  <c r="AA344" i="10"/>
  <c r="AA345" i="10"/>
  <c r="AA346" i="10"/>
  <c r="AA347" i="10"/>
  <c r="AA348" i="10"/>
  <c r="AA349" i="10"/>
  <c r="AA350" i="10"/>
  <c r="AA351" i="10"/>
  <c r="AA352" i="10"/>
  <c r="AA353" i="10"/>
  <c r="AA354" i="10"/>
  <c r="AA355" i="10"/>
  <c r="AA356" i="10"/>
  <c r="AA357" i="10"/>
  <c r="AA358" i="10"/>
  <c r="AA359" i="10"/>
  <c r="AA360" i="10"/>
  <c r="AA361" i="10"/>
  <c r="AA362" i="10"/>
  <c r="AA363" i="10"/>
  <c r="AA364" i="10"/>
  <c r="AA365" i="10"/>
  <c r="AA366" i="10"/>
  <c r="AA367" i="10"/>
  <c r="AA368" i="10"/>
  <c r="AA369" i="10"/>
  <c r="AA370" i="10"/>
  <c r="AA371" i="10"/>
  <c r="AA372" i="10"/>
  <c r="AA373" i="10"/>
  <c r="AA374" i="10"/>
  <c r="AA375" i="10"/>
  <c r="AA376" i="10"/>
  <c r="AA377" i="10"/>
  <c r="AA378" i="10"/>
  <c r="AA379" i="10"/>
  <c r="AA380" i="10"/>
  <c r="AA381" i="10"/>
  <c r="AA382" i="10"/>
  <c r="AA383" i="10"/>
  <c r="AA384" i="10"/>
  <c r="AA385" i="10"/>
  <c r="AA386" i="10"/>
  <c r="AA387" i="10"/>
  <c r="AA388" i="10"/>
  <c r="AA389" i="10"/>
  <c r="AA390" i="10"/>
  <c r="AA391" i="10"/>
  <c r="AA392" i="10"/>
  <c r="AA393" i="10"/>
  <c r="AA394" i="10"/>
  <c r="AA395" i="10"/>
  <c r="AA396" i="10"/>
  <c r="AA397" i="10"/>
  <c r="AA398" i="10"/>
  <c r="AA399" i="10"/>
  <c r="AA400" i="10"/>
  <c r="AA401" i="10"/>
  <c r="AA402" i="10"/>
  <c r="AA403" i="10"/>
  <c r="AA404" i="10"/>
  <c r="AA405" i="10"/>
  <c r="AA406" i="10"/>
  <c r="AA407" i="10"/>
  <c r="AA408" i="10"/>
  <c r="AA409" i="10"/>
  <c r="AA410" i="10"/>
  <c r="AA411" i="10"/>
  <c r="AA412" i="10"/>
  <c r="AA413" i="10"/>
  <c r="AA414" i="10"/>
  <c r="AA415" i="10"/>
  <c r="AA416" i="10"/>
  <c r="AA417" i="10"/>
  <c r="AA418" i="10"/>
  <c r="AA419" i="10"/>
  <c r="AA420" i="10"/>
  <c r="AA421" i="10"/>
  <c r="AA422" i="10"/>
  <c r="AA423" i="10"/>
  <c r="AA424" i="10"/>
  <c r="AA425" i="10"/>
  <c r="AA426" i="10"/>
  <c r="AA427" i="10"/>
  <c r="AA428" i="10"/>
  <c r="AA429" i="10"/>
  <c r="AA430" i="10"/>
  <c r="AA431" i="10"/>
  <c r="AA432" i="10"/>
  <c r="AA433" i="10"/>
  <c r="AA434" i="10"/>
  <c r="AA435" i="10"/>
  <c r="AA436" i="10"/>
  <c r="AA437" i="10"/>
  <c r="AA438" i="10"/>
  <c r="AA439" i="10"/>
  <c r="AA440" i="10"/>
  <c r="AA441" i="10"/>
  <c r="AA442" i="10"/>
  <c r="AA443" i="10"/>
  <c r="AA444" i="10"/>
  <c r="AA445" i="10"/>
  <c r="AA446" i="10"/>
  <c r="AA447" i="10"/>
  <c r="AA448" i="10"/>
  <c r="AA449" i="10"/>
  <c r="AA450" i="10"/>
  <c r="AA451" i="10"/>
  <c r="AA452" i="10"/>
  <c r="AA453" i="10"/>
  <c r="AA454" i="10"/>
  <c r="AA455" i="10"/>
  <c r="AA456" i="10"/>
  <c r="AA457" i="10"/>
  <c r="AA458" i="10"/>
  <c r="AA459" i="10"/>
  <c r="AA460" i="10"/>
  <c r="AA461" i="10"/>
  <c r="AA462" i="10"/>
  <c r="AA463" i="10"/>
  <c r="AA464" i="10"/>
  <c r="AA465" i="10"/>
  <c r="AA466" i="10"/>
  <c r="AA467" i="10"/>
  <c r="AA468" i="10"/>
  <c r="AA469" i="10"/>
  <c r="AA470" i="10"/>
  <c r="AA471" i="10"/>
  <c r="AA472" i="10"/>
  <c r="AA473" i="10"/>
  <c r="AA474" i="10"/>
  <c r="AA475" i="10"/>
  <c r="AA476" i="10"/>
  <c r="AA477" i="10"/>
  <c r="AA478" i="10"/>
  <c r="AA479" i="10"/>
  <c r="AA480" i="10"/>
  <c r="AA481" i="10"/>
  <c r="AA482" i="10"/>
  <c r="AA483" i="10"/>
  <c r="AA484" i="10"/>
  <c r="AA485" i="10"/>
  <c r="AA486" i="10"/>
  <c r="AA487" i="10"/>
  <c r="AA488" i="10"/>
  <c r="AA489" i="10"/>
  <c r="AA490" i="10"/>
  <c r="AA491" i="10"/>
  <c r="AA492" i="10"/>
  <c r="AA493" i="10"/>
  <c r="AA494" i="10"/>
  <c r="AA495" i="10"/>
  <c r="AA496" i="10"/>
  <c r="AA497" i="10"/>
  <c r="AA498" i="10"/>
  <c r="AA499" i="10"/>
  <c r="AA500" i="10"/>
  <c r="AA501" i="10"/>
  <c r="AA502" i="10"/>
  <c r="AA503" i="10"/>
  <c r="AA504" i="10"/>
  <c r="AA505" i="10"/>
  <c r="AA506" i="10"/>
  <c r="AA507" i="10"/>
  <c r="AA508" i="10"/>
  <c r="AA509" i="10"/>
  <c r="AA510" i="10"/>
  <c r="AA511" i="10"/>
  <c r="AA512" i="10"/>
  <c r="AA513" i="10"/>
  <c r="AA514" i="10"/>
  <c r="AA515" i="10"/>
  <c r="AA516" i="10"/>
  <c r="AA517" i="10"/>
  <c r="AA518" i="10"/>
  <c r="AA519" i="10"/>
  <c r="AA520" i="10"/>
  <c r="AA521" i="10"/>
  <c r="AA522" i="10"/>
  <c r="AA523" i="10"/>
  <c r="AA524" i="10"/>
  <c r="AA525" i="10"/>
  <c r="AA526" i="10"/>
  <c r="AA527" i="10"/>
  <c r="AA528" i="10"/>
  <c r="AA529" i="10"/>
  <c r="AA530" i="10"/>
  <c r="AA531" i="10"/>
  <c r="AA532" i="10"/>
  <c r="AA533" i="10"/>
  <c r="AA534" i="10"/>
  <c r="AA535" i="10"/>
  <c r="AA536" i="10"/>
  <c r="AA537" i="10"/>
  <c r="AA538" i="10"/>
  <c r="AA539" i="10"/>
  <c r="AA540" i="10"/>
  <c r="AA541" i="10"/>
  <c r="AA542" i="10"/>
  <c r="AA543" i="10"/>
  <c r="AA544" i="10"/>
  <c r="AA545" i="10"/>
  <c r="AA546" i="10"/>
  <c r="AA547" i="10"/>
  <c r="AA548" i="10"/>
  <c r="AA549" i="10"/>
  <c r="AA550" i="10"/>
  <c r="AA551" i="10"/>
  <c r="AA552" i="10"/>
  <c r="AA553" i="10"/>
  <c r="AA554" i="10"/>
  <c r="AA555" i="10"/>
  <c r="AA556" i="10"/>
  <c r="AA557" i="10"/>
  <c r="AA558" i="10"/>
  <c r="AA559" i="10"/>
  <c r="AA560" i="10"/>
  <c r="AA561" i="10"/>
  <c r="AA562" i="10"/>
  <c r="AA563" i="10"/>
  <c r="AA564" i="10"/>
  <c r="AA565" i="10"/>
  <c r="AA566" i="10"/>
  <c r="AA567" i="10"/>
  <c r="AA568" i="10"/>
  <c r="AA569" i="10"/>
  <c r="AA570" i="10"/>
  <c r="AA571" i="10"/>
  <c r="AA572" i="10"/>
  <c r="AA573" i="10"/>
  <c r="AA574" i="10"/>
  <c r="AA575" i="10"/>
  <c r="AA576" i="10"/>
  <c r="AA577" i="10"/>
  <c r="AA578" i="10"/>
  <c r="AA579" i="10"/>
  <c r="AA580" i="10"/>
  <c r="AA581" i="10"/>
  <c r="AA582" i="10"/>
  <c r="AA583" i="10"/>
  <c r="AA584" i="10"/>
  <c r="AA585" i="10"/>
  <c r="AA586" i="10"/>
  <c r="AA587" i="10"/>
  <c r="AA588" i="10"/>
  <c r="AA589" i="10"/>
  <c r="AA590" i="10"/>
  <c r="AA591" i="10"/>
  <c r="AA592" i="10"/>
  <c r="AA593" i="10"/>
  <c r="AA594" i="10"/>
  <c r="AA595" i="10"/>
  <c r="AA596" i="10"/>
  <c r="AA597" i="10"/>
  <c r="AA598" i="10"/>
  <c r="AA599" i="10"/>
  <c r="AA600" i="10"/>
  <c r="AA601" i="10"/>
  <c r="AA602" i="10"/>
  <c r="AA603" i="10"/>
  <c r="AA604" i="10"/>
  <c r="AA605" i="10"/>
  <c r="AA606" i="10"/>
  <c r="AA607" i="10"/>
  <c r="AA608" i="10"/>
  <c r="AA609" i="10"/>
  <c r="AA610" i="10"/>
  <c r="AA611" i="10"/>
  <c r="AA612" i="10"/>
  <c r="AA613" i="10"/>
  <c r="AA614" i="10"/>
  <c r="AA615" i="10"/>
  <c r="AA616" i="10"/>
  <c r="AA617" i="10"/>
  <c r="AA618" i="10"/>
  <c r="AA619" i="10"/>
  <c r="AA620" i="10"/>
  <c r="AA621" i="10"/>
  <c r="AA622" i="10"/>
  <c r="AA623" i="10"/>
  <c r="AA624" i="10"/>
  <c r="AA625" i="10"/>
  <c r="AA626" i="10"/>
  <c r="AA627" i="10"/>
  <c r="AA628" i="10"/>
  <c r="AA629" i="10"/>
  <c r="AA630" i="10"/>
  <c r="AA631" i="10"/>
  <c r="AA632" i="10"/>
  <c r="AA633" i="10"/>
  <c r="AA634" i="10"/>
  <c r="AA635" i="10"/>
  <c r="AA636" i="10"/>
  <c r="AA637" i="10"/>
  <c r="AA638" i="10"/>
  <c r="AA639" i="10"/>
  <c r="AA640" i="10"/>
  <c r="AA641" i="10"/>
  <c r="AA642" i="10"/>
  <c r="AA643" i="10"/>
  <c r="AA644" i="10"/>
  <c r="AA645" i="10"/>
  <c r="AA646" i="10"/>
  <c r="AA647" i="10"/>
  <c r="AA648" i="10"/>
  <c r="AA649" i="10"/>
  <c r="AA650" i="10"/>
  <c r="AA651" i="10"/>
  <c r="AA652" i="10"/>
  <c r="AA653" i="10"/>
  <c r="AA654" i="10"/>
  <c r="AA655" i="10"/>
  <c r="AA656" i="10"/>
  <c r="AA657" i="10"/>
  <c r="AA658" i="10"/>
  <c r="AA659" i="10"/>
  <c r="AA660" i="10"/>
  <c r="AA661" i="10"/>
  <c r="AA662" i="10"/>
  <c r="AA663" i="10"/>
  <c r="AA664" i="10"/>
  <c r="AA665" i="10"/>
  <c r="AA666" i="10"/>
  <c r="AA667" i="10"/>
  <c r="AA668" i="10"/>
  <c r="AA669" i="10"/>
  <c r="AA670" i="10"/>
  <c r="AA671" i="10"/>
  <c r="AA672" i="10"/>
  <c r="AA673" i="10"/>
  <c r="AA674" i="10"/>
  <c r="AA675" i="10"/>
  <c r="AA676" i="10"/>
  <c r="AA677" i="10"/>
  <c r="AA678" i="10"/>
  <c r="AA679" i="10"/>
  <c r="AA680" i="10"/>
  <c r="AA681" i="10"/>
  <c r="AA682" i="10"/>
  <c r="AA683" i="10"/>
  <c r="AA684" i="10"/>
  <c r="AA685" i="10"/>
  <c r="AA686" i="10"/>
  <c r="AA687" i="10"/>
  <c r="AA688" i="10"/>
  <c r="AA689" i="10"/>
  <c r="AA690" i="10"/>
  <c r="AA691" i="10"/>
  <c r="AA692" i="10"/>
  <c r="AA693" i="10"/>
  <c r="AA694" i="10"/>
  <c r="AA695" i="10"/>
  <c r="AA696" i="10"/>
  <c r="AA697" i="10"/>
  <c r="AA698" i="10"/>
  <c r="AA699" i="10"/>
  <c r="AA700" i="10"/>
  <c r="AA701" i="10"/>
  <c r="AA702" i="10"/>
  <c r="AA703" i="10"/>
  <c r="AA704" i="10"/>
  <c r="AA705" i="10"/>
  <c r="AA706" i="10"/>
  <c r="AA707" i="10"/>
  <c r="AA708" i="10"/>
  <c r="AA709" i="10"/>
  <c r="AA710" i="10"/>
  <c r="AA711" i="10"/>
  <c r="AA712" i="10"/>
  <c r="AA713" i="10"/>
  <c r="AA714" i="10"/>
  <c r="AA715" i="10"/>
  <c r="AA716" i="10"/>
  <c r="AA717" i="10"/>
  <c r="AA718" i="10"/>
  <c r="AA719" i="10"/>
  <c r="AA720" i="10"/>
  <c r="AA721" i="10"/>
  <c r="AA722" i="10"/>
  <c r="AA723" i="10"/>
  <c r="AA724" i="10"/>
  <c r="AA725" i="10"/>
  <c r="AA726" i="10"/>
  <c r="AA727" i="10"/>
  <c r="AA728" i="10"/>
  <c r="AA729" i="10"/>
  <c r="AA730" i="10"/>
  <c r="AA731" i="10"/>
  <c r="AA732" i="10"/>
  <c r="AA733" i="10"/>
  <c r="AA734" i="10"/>
  <c r="AA735" i="10"/>
  <c r="AA736" i="10"/>
  <c r="AA737" i="10"/>
  <c r="AA738" i="10"/>
  <c r="AA739" i="10"/>
  <c r="AA740" i="10"/>
  <c r="AA741" i="10"/>
  <c r="AA742" i="10"/>
  <c r="AA743" i="10"/>
  <c r="AA744" i="10"/>
  <c r="AA745" i="10"/>
  <c r="AA746" i="10"/>
  <c r="AA747" i="10"/>
  <c r="AA748" i="10"/>
  <c r="AA749" i="10"/>
  <c r="AA750" i="10"/>
  <c r="AA751" i="10"/>
  <c r="AA752" i="10"/>
  <c r="AA753" i="10"/>
  <c r="AA754" i="10"/>
  <c r="AA755" i="10"/>
  <c r="AA756" i="10"/>
  <c r="AA757" i="10"/>
  <c r="AA758" i="10"/>
  <c r="AA759" i="10"/>
  <c r="AA760" i="10"/>
  <c r="AA761" i="10"/>
  <c r="AA762" i="10"/>
  <c r="AA763" i="10"/>
  <c r="AA764" i="10"/>
  <c r="AA765" i="10"/>
  <c r="AA766" i="10"/>
  <c r="AA767" i="10"/>
  <c r="AA768" i="10"/>
  <c r="AA769" i="10"/>
  <c r="AA770" i="10"/>
  <c r="AA771" i="10"/>
  <c r="AA772" i="10"/>
  <c r="AA773" i="10"/>
  <c r="AA774" i="10"/>
  <c r="AA775" i="10"/>
  <c r="AA776" i="10"/>
  <c r="AA777" i="10"/>
  <c r="AA778" i="10"/>
  <c r="AA779" i="10"/>
  <c r="AA780" i="10"/>
  <c r="AA781" i="10"/>
  <c r="AA782" i="10"/>
  <c r="AA783" i="10"/>
  <c r="AA784" i="10"/>
  <c r="AA785" i="10"/>
  <c r="AA786" i="10"/>
  <c r="AA787" i="10"/>
  <c r="AA788" i="10"/>
  <c r="AA789" i="10"/>
  <c r="AA790" i="10"/>
  <c r="AA791" i="10"/>
  <c r="AA792" i="10"/>
  <c r="AA793" i="10"/>
  <c r="AA794" i="10"/>
  <c r="AA795" i="10"/>
  <c r="AA796" i="10"/>
  <c r="AA797" i="10"/>
  <c r="AA798" i="10"/>
  <c r="AA799" i="10"/>
  <c r="AA800" i="10"/>
  <c r="AA801" i="10"/>
  <c r="AA802" i="10"/>
  <c r="AA803" i="10"/>
  <c r="AA804" i="10"/>
  <c r="AA805" i="10"/>
  <c r="AA806" i="10"/>
  <c r="AA807" i="10"/>
  <c r="AA808" i="10"/>
  <c r="AA809" i="10"/>
  <c r="AA810" i="10"/>
  <c r="AA811" i="10"/>
  <c r="AA812" i="10"/>
  <c r="AA813" i="10"/>
  <c r="AA814" i="10"/>
  <c r="AA815" i="10"/>
  <c r="AA816" i="10"/>
  <c r="AA817" i="10"/>
  <c r="AA818" i="10"/>
  <c r="AA819" i="10"/>
  <c r="AA820" i="10"/>
  <c r="AA821" i="10"/>
  <c r="AA822" i="10"/>
  <c r="AA823" i="10"/>
  <c r="AA824" i="10"/>
  <c r="AA825" i="10"/>
  <c r="AA826" i="10"/>
  <c r="AA827" i="10"/>
  <c r="AA828" i="10"/>
  <c r="AA829" i="10"/>
  <c r="AA830" i="10"/>
  <c r="AA831" i="10"/>
  <c r="AA832" i="10"/>
  <c r="AA833" i="10"/>
  <c r="AA834" i="10"/>
  <c r="AA835" i="10"/>
  <c r="AA836" i="10"/>
  <c r="AA837" i="10"/>
  <c r="AA838" i="10"/>
  <c r="AA839" i="10"/>
  <c r="AA840" i="10"/>
  <c r="AA841" i="10"/>
  <c r="AA842" i="10"/>
  <c r="AA843" i="10"/>
  <c r="AA844" i="10"/>
  <c r="AA845" i="10"/>
  <c r="AA846" i="10"/>
  <c r="AA847" i="10"/>
  <c r="AA848" i="10"/>
  <c r="AA849" i="10"/>
  <c r="AA850" i="10"/>
  <c r="AA851" i="10"/>
  <c r="AA852" i="10"/>
  <c r="AA853" i="10"/>
  <c r="AA854" i="10"/>
  <c r="AA855" i="10"/>
  <c r="AA856" i="10"/>
  <c r="AA857" i="10"/>
  <c r="AA858" i="10"/>
  <c r="AA859" i="10"/>
  <c r="AA860" i="10"/>
  <c r="AA861" i="10"/>
  <c r="AA862" i="10"/>
  <c r="AA863" i="10"/>
  <c r="AA864" i="10"/>
  <c r="AA865" i="10"/>
  <c r="AA866" i="10"/>
  <c r="AA867" i="10"/>
  <c r="AA868" i="10"/>
  <c r="AA869" i="10"/>
  <c r="AA870" i="10"/>
  <c r="AA871" i="10"/>
  <c r="AA872" i="10"/>
  <c r="AA873" i="10"/>
  <c r="AA874" i="10"/>
  <c r="AA875" i="10"/>
  <c r="AA876" i="10"/>
  <c r="AA877" i="10"/>
  <c r="AA878" i="10"/>
  <c r="AA879" i="10"/>
  <c r="AA880" i="10"/>
  <c r="AA881" i="10"/>
  <c r="AA882" i="10"/>
  <c r="AA883" i="10"/>
  <c r="AA884" i="10"/>
  <c r="AA885" i="10"/>
  <c r="AA886" i="10"/>
  <c r="AA887" i="10"/>
  <c r="AA888" i="10"/>
  <c r="AA889" i="10"/>
  <c r="AA890" i="10"/>
  <c r="AA891" i="10"/>
  <c r="AA892" i="10"/>
  <c r="AA893" i="10"/>
  <c r="AA894" i="10"/>
  <c r="AA895" i="10"/>
  <c r="AA896" i="10"/>
  <c r="AA897" i="10"/>
  <c r="AA898" i="10"/>
  <c r="AA899" i="10"/>
  <c r="AA900" i="10"/>
  <c r="AA901" i="10"/>
  <c r="AA902" i="10"/>
  <c r="AA903" i="10"/>
  <c r="AA904" i="10"/>
  <c r="AA905" i="10"/>
  <c r="AA906" i="10"/>
  <c r="AA907" i="10"/>
  <c r="AA908" i="10"/>
  <c r="AA909" i="10"/>
  <c r="AA910" i="10"/>
  <c r="AA911" i="10"/>
  <c r="AA912" i="10"/>
  <c r="AA913" i="10"/>
  <c r="AA914" i="10"/>
  <c r="AA915" i="10"/>
  <c r="AA916" i="10"/>
  <c r="AA917" i="10"/>
  <c r="AA918" i="10"/>
  <c r="AA919" i="10"/>
  <c r="AA920" i="10"/>
  <c r="AA921" i="10"/>
  <c r="AA922" i="10"/>
  <c r="AA923" i="10"/>
  <c r="AA924" i="10"/>
  <c r="AA925" i="10"/>
  <c r="AA926" i="10"/>
  <c r="AA927" i="10"/>
  <c r="AA928" i="10"/>
  <c r="AA929" i="10"/>
  <c r="AA930" i="10"/>
  <c r="AA931" i="10"/>
  <c r="AA932" i="10"/>
  <c r="AA933" i="10"/>
  <c r="AA934" i="10"/>
  <c r="AA935" i="10"/>
  <c r="AA936" i="10"/>
  <c r="AA937" i="10"/>
  <c r="AA938" i="10"/>
  <c r="AA939" i="10"/>
  <c r="AA940" i="10"/>
  <c r="AA941" i="10"/>
  <c r="AA942" i="10"/>
  <c r="AA943" i="10"/>
  <c r="AA944" i="10"/>
  <c r="AA945" i="10"/>
  <c r="AA946" i="10"/>
  <c r="AA947" i="10"/>
  <c r="AA948" i="10"/>
  <c r="AA949" i="10"/>
  <c r="AA950" i="10"/>
  <c r="AA951" i="10"/>
  <c r="AA952" i="10"/>
  <c r="AA953" i="10"/>
  <c r="AA954" i="10"/>
  <c r="AA955" i="10"/>
  <c r="AA956" i="10"/>
  <c r="AA957" i="10"/>
  <c r="AA958" i="10"/>
  <c r="AA959" i="10"/>
  <c r="AA960" i="10"/>
  <c r="AA961" i="10"/>
  <c r="AA962" i="10"/>
  <c r="AA963" i="10"/>
  <c r="AA964" i="10"/>
  <c r="AA965" i="10"/>
  <c r="AA966" i="10"/>
  <c r="AA967" i="10"/>
  <c r="AA968" i="10"/>
  <c r="AA969" i="10"/>
  <c r="AA970" i="10"/>
  <c r="AA971" i="10"/>
  <c r="AA972" i="10"/>
  <c r="AA973" i="10"/>
  <c r="AA974" i="10"/>
  <c r="AA975" i="10"/>
  <c r="AA976" i="10"/>
  <c r="AA977" i="10"/>
  <c r="AA978" i="10"/>
  <c r="AA979" i="10"/>
  <c r="AA980" i="10"/>
  <c r="AA981" i="10"/>
  <c r="AA982" i="10"/>
  <c r="AA983" i="10"/>
  <c r="AA984" i="10"/>
  <c r="AA985" i="10"/>
  <c r="AA986" i="10"/>
  <c r="AA987" i="10"/>
  <c r="AA988" i="10"/>
  <c r="AA989" i="10"/>
  <c r="AA990" i="10"/>
  <c r="AA991" i="10"/>
  <c r="AA992" i="10"/>
  <c r="AA993" i="10"/>
  <c r="AA994" i="10"/>
  <c r="AA995" i="10"/>
  <c r="AA996" i="10"/>
  <c r="AA997" i="10"/>
  <c r="AA998" i="10"/>
  <c r="AA999" i="10"/>
  <c r="AA1000" i="10"/>
  <c r="AA1001" i="10"/>
  <c r="AA1002" i="10"/>
  <c r="AA1003" i="10"/>
  <c r="AA1004" i="10"/>
  <c r="AA1005" i="10"/>
  <c r="AA1006" i="10"/>
  <c r="AA1007" i="10"/>
  <c r="AA1008" i="10"/>
  <c r="AA1009" i="10"/>
  <c r="AA1010" i="10"/>
  <c r="AA1011" i="10"/>
  <c r="AA1012" i="10"/>
  <c r="AA1013" i="10"/>
  <c r="AA1014" i="10"/>
  <c r="AA1015" i="10"/>
  <c r="AA1016" i="10"/>
  <c r="AA1017" i="10"/>
  <c r="AA1018" i="10"/>
  <c r="AA1019" i="10"/>
  <c r="AA1020" i="10"/>
  <c r="AA1021" i="10"/>
  <c r="AA1022" i="10"/>
  <c r="AA1023" i="10"/>
  <c r="AA1024" i="10"/>
  <c r="AA1025" i="10"/>
  <c r="AA1026" i="10"/>
  <c r="AA1027" i="10"/>
  <c r="AA1028" i="10"/>
  <c r="AA1029" i="10"/>
  <c r="AA1030" i="10"/>
  <c r="AA1031" i="10"/>
  <c r="AA1032" i="10"/>
  <c r="AA1033" i="10"/>
  <c r="AA1034" i="10"/>
  <c r="AA1035" i="10"/>
  <c r="AA1036" i="10"/>
  <c r="AA1037" i="10"/>
  <c r="AA1038" i="10"/>
  <c r="AA1039" i="10"/>
  <c r="AA1040" i="10"/>
  <c r="AA1041" i="10"/>
  <c r="AA1042" i="10"/>
  <c r="AA1043" i="10"/>
  <c r="AA1044" i="10"/>
  <c r="AA1045" i="10"/>
  <c r="AA1046" i="10"/>
  <c r="AA1047" i="10"/>
  <c r="AA1048" i="10"/>
  <c r="AA1049" i="10"/>
  <c r="AA1050" i="10"/>
  <c r="AA1051" i="10"/>
  <c r="AA1052" i="10"/>
  <c r="AA1053" i="10"/>
  <c r="AA1054" i="10"/>
  <c r="AA1055" i="10"/>
  <c r="AA1056" i="10"/>
  <c r="AA1057" i="10"/>
  <c r="AA1058" i="10"/>
  <c r="AA1059" i="10"/>
  <c r="AA1060" i="10"/>
  <c r="AA1061" i="10"/>
  <c r="AA1062" i="10"/>
  <c r="AA1063" i="10"/>
  <c r="AA1064" i="10"/>
  <c r="AA1065" i="10"/>
  <c r="AA1066" i="10"/>
  <c r="AA1067" i="10"/>
  <c r="AA1068" i="10"/>
  <c r="AA1069" i="10"/>
  <c r="AA1070" i="10"/>
  <c r="AA1071" i="10"/>
  <c r="AA1072" i="10"/>
  <c r="AA1073" i="10"/>
  <c r="AA1074" i="10"/>
  <c r="AA1075" i="10"/>
  <c r="AA1076" i="10"/>
  <c r="AA1077" i="10"/>
  <c r="AA1078" i="10"/>
  <c r="AA1079" i="10"/>
  <c r="AA1080" i="10"/>
  <c r="AA1081" i="10"/>
  <c r="AA1082" i="10"/>
  <c r="AA1083" i="10"/>
  <c r="AA1084" i="10"/>
  <c r="AA1085" i="10"/>
  <c r="AA1086" i="10"/>
  <c r="AA1087" i="10"/>
  <c r="AA1088" i="10"/>
  <c r="AA1089" i="10"/>
  <c r="AA1090" i="10"/>
  <c r="AA1091" i="10"/>
  <c r="AA1092" i="10"/>
  <c r="AA1093" i="10"/>
  <c r="AA1094" i="10"/>
  <c r="AA1095" i="10"/>
  <c r="AA1096" i="10"/>
  <c r="AA1097" i="10"/>
  <c r="AA1098" i="10"/>
  <c r="AA1099" i="10"/>
  <c r="AA1100" i="10"/>
  <c r="AA1101" i="10"/>
  <c r="AA1102" i="10"/>
  <c r="AA1103" i="10"/>
  <c r="AA1104" i="10"/>
  <c r="AA1105" i="10"/>
  <c r="AA1106" i="10"/>
  <c r="AA1107" i="10"/>
  <c r="AA1108" i="10"/>
  <c r="AA1109" i="10"/>
  <c r="AA1110" i="10"/>
  <c r="AA1111" i="10"/>
  <c r="AA1112" i="10"/>
  <c r="AA1113" i="10"/>
  <c r="AA1114" i="10"/>
  <c r="AA1115" i="10"/>
  <c r="AA1116" i="10"/>
  <c r="AA1117" i="10"/>
  <c r="AA1118" i="10"/>
  <c r="AA1119" i="10"/>
  <c r="AA1120" i="10"/>
  <c r="AA1121" i="10"/>
  <c r="AA1122" i="10"/>
  <c r="AA1123" i="10"/>
  <c r="AA1124" i="10"/>
  <c r="AA1125" i="10"/>
  <c r="AA1126" i="10"/>
  <c r="AA1127" i="10"/>
  <c r="AA1128" i="10"/>
  <c r="AA1129" i="10"/>
  <c r="AA1130" i="10"/>
  <c r="AA1131" i="10"/>
  <c r="AA1132" i="10"/>
  <c r="AA1133" i="10"/>
  <c r="AA1134" i="10"/>
  <c r="AA1135" i="10"/>
  <c r="AA1136" i="10"/>
  <c r="AA1137" i="10"/>
  <c r="AA1138" i="10"/>
  <c r="AA1139" i="10"/>
  <c r="AA1140" i="10"/>
  <c r="AA1141" i="10"/>
  <c r="AA1142" i="10"/>
  <c r="AA1143" i="10"/>
  <c r="AA1144" i="10"/>
  <c r="AA1145" i="10"/>
  <c r="AA1146" i="10"/>
  <c r="AA1147" i="10"/>
  <c r="AA1148" i="10"/>
  <c r="AA1149" i="10"/>
  <c r="AA1150" i="10"/>
  <c r="AA1151" i="10"/>
  <c r="AA1152" i="10"/>
  <c r="AA1153" i="10"/>
  <c r="AA1154" i="10"/>
  <c r="AA1155" i="10"/>
  <c r="AA1156" i="10"/>
  <c r="AA1157" i="10"/>
  <c r="AA1158" i="10"/>
  <c r="AA1159" i="10"/>
  <c r="AA1160" i="10"/>
  <c r="AA1161" i="10"/>
  <c r="AA1162" i="10"/>
  <c r="AA1163" i="10"/>
  <c r="AA1164" i="10"/>
  <c r="AA1165" i="10"/>
  <c r="AA1166" i="10"/>
  <c r="AA1167" i="10"/>
  <c r="AA1168" i="10"/>
  <c r="AA1169" i="10"/>
  <c r="AA1170" i="10"/>
  <c r="AA1171" i="10"/>
  <c r="AA1172" i="10"/>
  <c r="AA1173" i="10"/>
  <c r="AA1174" i="10"/>
  <c r="AA1175" i="10"/>
  <c r="AA1176" i="10"/>
  <c r="AA1177" i="10"/>
  <c r="AA1178" i="10"/>
  <c r="AA1179" i="10"/>
  <c r="AA1180" i="10"/>
  <c r="AA1181" i="10"/>
  <c r="AA1182" i="10"/>
  <c r="AA1183" i="10"/>
  <c r="AA1184" i="10"/>
  <c r="AA1185" i="10"/>
  <c r="AA1186" i="10"/>
  <c r="AA1187" i="10"/>
  <c r="AA1188" i="10"/>
  <c r="AA1189" i="10"/>
  <c r="AA1190" i="10"/>
  <c r="AA1191" i="10"/>
  <c r="AA1192" i="10"/>
  <c r="AA1193" i="10"/>
  <c r="AA1194" i="10"/>
  <c r="AA1195" i="10"/>
  <c r="AA1196" i="10"/>
  <c r="AA1197" i="10"/>
  <c r="AA1198" i="10"/>
  <c r="AA1199" i="10"/>
  <c r="AA1200" i="10"/>
  <c r="AA3" i="10"/>
  <c r="AA2" i="10"/>
  <c r="B2" i="10" s="1"/>
  <c r="AA4" i="1" l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A905" i="1"/>
  <c r="AA906" i="1"/>
  <c r="AA907" i="1"/>
  <c r="AA908" i="1"/>
  <c r="AA909" i="1"/>
  <c r="AA910" i="1"/>
  <c r="AA911" i="1"/>
  <c r="AA912" i="1"/>
  <c r="AA913" i="1"/>
  <c r="AA914" i="1"/>
  <c r="AA915" i="1"/>
  <c r="AA916" i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984" i="1"/>
  <c r="AA985" i="1"/>
  <c r="AA986" i="1"/>
  <c r="AA987" i="1"/>
  <c r="AA988" i="1"/>
  <c r="AA989" i="1"/>
  <c r="AA990" i="1"/>
  <c r="AA991" i="1"/>
  <c r="AA992" i="1"/>
  <c r="AA993" i="1"/>
  <c r="AA994" i="1"/>
  <c r="AA995" i="1"/>
  <c r="AA996" i="1"/>
  <c r="AA997" i="1"/>
  <c r="AA998" i="1"/>
  <c r="AA999" i="1"/>
  <c r="AA1000" i="1"/>
  <c r="AA1001" i="1"/>
  <c r="AA1002" i="1"/>
  <c r="AA1003" i="1"/>
  <c r="AA1004" i="1"/>
  <c r="AA1005" i="1"/>
  <c r="AA1006" i="1"/>
  <c r="AA1007" i="1"/>
  <c r="AA1008" i="1"/>
  <c r="AA1009" i="1"/>
  <c r="AA1010" i="1"/>
  <c r="AA1011" i="1"/>
  <c r="AA1012" i="1"/>
  <c r="AA1013" i="1"/>
  <c r="AA1014" i="1"/>
  <c r="AA1015" i="1"/>
  <c r="AA1016" i="1"/>
  <c r="AA1017" i="1"/>
  <c r="AA1018" i="1"/>
  <c r="AA1019" i="1"/>
  <c r="AA1020" i="1"/>
  <c r="AA1021" i="1"/>
  <c r="AA1022" i="1"/>
  <c r="AA1023" i="1"/>
  <c r="AA1024" i="1"/>
  <c r="AA1025" i="1"/>
  <c r="AA1026" i="1"/>
  <c r="AA1027" i="1"/>
  <c r="AA1028" i="1"/>
  <c r="AA1029" i="1"/>
  <c r="AA1030" i="1"/>
  <c r="AA1031" i="1"/>
  <c r="AA1032" i="1"/>
  <c r="AA1033" i="1"/>
  <c r="AA1034" i="1"/>
  <c r="AA1035" i="1"/>
  <c r="AA1036" i="1"/>
  <c r="AA1037" i="1"/>
  <c r="AA1038" i="1"/>
  <c r="AA1039" i="1"/>
  <c r="AA1040" i="1"/>
  <c r="AA1041" i="1"/>
  <c r="AA1042" i="1"/>
  <c r="AA1043" i="1"/>
  <c r="AA1044" i="1"/>
  <c r="AA1045" i="1"/>
  <c r="AA1046" i="1"/>
  <c r="AA1047" i="1"/>
  <c r="AA1048" i="1"/>
  <c r="AA1049" i="1"/>
  <c r="AA1050" i="1"/>
  <c r="AA1051" i="1"/>
  <c r="AA1052" i="1"/>
  <c r="AA1053" i="1"/>
  <c r="AA1054" i="1"/>
  <c r="AA1055" i="1"/>
  <c r="AA1056" i="1"/>
  <c r="AA1057" i="1"/>
  <c r="AA1058" i="1"/>
  <c r="AA1059" i="1"/>
  <c r="AA1060" i="1"/>
  <c r="AA1061" i="1"/>
  <c r="AA1062" i="1"/>
  <c r="AA1063" i="1"/>
  <c r="AA1064" i="1"/>
  <c r="AA1065" i="1"/>
  <c r="AA1066" i="1"/>
  <c r="AA1067" i="1"/>
  <c r="AA1068" i="1"/>
  <c r="AA1069" i="1"/>
  <c r="AA1070" i="1"/>
  <c r="AA1071" i="1"/>
  <c r="AA1072" i="1"/>
  <c r="AA1073" i="1"/>
  <c r="AA1074" i="1"/>
  <c r="AA1075" i="1"/>
  <c r="AA1076" i="1"/>
  <c r="AA1077" i="1"/>
  <c r="AA1078" i="1"/>
  <c r="AA1079" i="1"/>
  <c r="AA1080" i="1"/>
  <c r="AA1081" i="1"/>
  <c r="AA1082" i="1"/>
  <c r="AA1083" i="1"/>
  <c r="AA1084" i="1"/>
  <c r="AA1085" i="1"/>
  <c r="AA1086" i="1"/>
  <c r="AA1087" i="1"/>
  <c r="AA1088" i="1"/>
  <c r="AA1089" i="1"/>
  <c r="AA1090" i="1"/>
  <c r="AA1091" i="1"/>
  <c r="AA1092" i="1"/>
  <c r="AA1093" i="1"/>
  <c r="AA1094" i="1"/>
  <c r="AA1095" i="1"/>
  <c r="AA1096" i="1"/>
  <c r="AA1097" i="1"/>
  <c r="AA1098" i="1"/>
  <c r="AA1099" i="1"/>
  <c r="AA1100" i="1"/>
  <c r="AA1101" i="1"/>
  <c r="AA1102" i="1"/>
  <c r="AA1103" i="1"/>
  <c r="AA1104" i="1"/>
  <c r="AA1105" i="1"/>
  <c r="AA1106" i="1"/>
  <c r="AA1107" i="1"/>
  <c r="AA1108" i="1"/>
  <c r="AA1109" i="1"/>
  <c r="AA1110" i="1"/>
  <c r="AA1111" i="1"/>
  <c r="AA1112" i="1"/>
  <c r="AA1113" i="1"/>
  <c r="AA1114" i="1"/>
  <c r="AA1115" i="1"/>
  <c r="AA1116" i="1"/>
  <c r="AA1117" i="1"/>
  <c r="AA1118" i="1"/>
  <c r="AA1119" i="1"/>
  <c r="AA1120" i="1"/>
  <c r="AA1121" i="1"/>
  <c r="AA1122" i="1"/>
  <c r="AA1123" i="1"/>
  <c r="AA1124" i="1"/>
  <c r="AA1125" i="1"/>
  <c r="AA1126" i="1"/>
  <c r="AA1127" i="1"/>
  <c r="AA1128" i="1"/>
  <c r="AA1129" i="1"/>
  <c r="AA1130" i="1"/>
  <c r="AA1131" i="1"/>
  <c r="AA1132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6" i="1"/>
  <c r="AA1147" i="1"/>
  <c r="AA1148" i="1"/>
  <c r="AA1149" i="1"/>
  <c r="AA1150" i="1"/>
  <c r="AA1151" i="1"/>
  <c r="AA1152" i="1"/>
  <c r="AA1153" i="1"/>
  <c r="AA1154" i="1"/>
  <c r="AA1155" i="1"/>
  <c r="AA1156" i="1"/>
  <c r="AA1157" i="1"/>
  <c r="AA1158" i="1"/>
  <c r="AA1159" i="1"/>
  <c r="AA1160" i="1"/>
  <c r="AA1161" i="1"/>
  <c r="AA1162" i="1"/>
  <c r="AA1163" i="1"/>
  <c r="AA1164" i="1"/>
  <c r="AA1165" i="1"/>
  <c r="AA1166" i="1"/>
  <c r="AA1167" i="1"/>
  <c r="AA1168" i="1"/>
  <c r="AA1169" i="1"/>
  <c r="AA1170" i="1"/>
  <c r="AA1171" i="1"/>
  <c r="AA1172" i="1"/>
  <c r="AA1173" i="1"/>
  <c r="AA1174" i="1"/>
  <c r="AA1175" i="1"/>
  <c r="AA1176" i="1"/>
  <c r="AA1177" i="1"/>
  <c r="AA1178" i="1"/>
  <c r="AA1179" i="1"/>
  <c r="AA1180" i="1"/>
  <c r="AA1181" i="1"/>
  <c r="AA1182" i="1"/>
  <c r="AA1183" i="1"/>
  <c r="AA1184" i="1"/>
  <c r="AA1185" i="1"/>
  <c r="AA1186" i="1"/>
  <c r="AA1187" i="1"/>
  <c r="AA1188" i="1"/>
  <c r="AA1189" i="1"/>
  <c r="AA1190" i="1"/>
  <c r="AA1191" i="1"/>
  <c r="AA1192" i="1"/>
  <c r="AA1193" i="1"/>
  <c r="AA1194" i="1"/>
  <c r="AA1195" i="1"/>
  <c r="AA1196" i="1"/>
  <c r="AA1197" i="1"/>
  <c r="AA1198" i="1"/>
  <c r="AA1199" i="1"/>
  <c r="AA1200" i="1"/>
  <c r="AA1201" i="1"/>
  <c r="AA1202" i="1"/>
  <c r="AA1203" i="1"/>
  <c r="AA1204" i="1"/>
  <c r="AA1205" i="1"/>
  <c r="AA1206" i="1"/>
  <c r="AA1207" i="1"/>
  <c r="AA1208" i="1"/>
  <c r="AA1209" i="1"/>
  <c r="AA1210" i="1"/>
  <c r="AA1211" i="1"/>
  <c r="AA1212" i="1"/>
  <c r="AA1213" i="1"/>
  <c r="AA1214" i="1"/>
  <c r="AA1215" i="1"/>
  <c r="AA1216" i="1"/>
  <c r="AA1217" i="1"/>
  <c r="AA1218" i="1"/>
  <c r="AA1219" i="1"/>
  <c r="AA1220" i="1"/>
  <c r="AA1221" i="1"/>
  <c r="AA1222" i="1"/>
  <c r="AA1223" i="1"/>
  <c r="AA1224" i="1"/>
  <c r="AA1225" i="1"/>
  <c r="AA1226" i="1"/>
  <c r="AA1227" i="1"/>
  <c r="AA1228" i="1"/>
  <c r="AA1229" i="1"/>
  <c r="AA1230" i="1"/>
  <c r="AA1231" i="1"/>
  <c r="AA1232" i="1"/>
  <c r="AA1233" i="1"/>
  <c r="AA1234" i="1"/>
  <c r="AA1235" i="1"/>
  <c r="AA1236" i="1"/>
  <c r="AA1237" i="1"/>
  <c r="AA1238" i="1"/>
  <c r="AA1239" i="1"/>
  <c r="AA1240" i="1"/>
  <c r="AA1241" i="1"/>
  <c r="AA1242" i="1"/>
  <c r="AA1243" i="1"/>
  <c r="AA1244" i="1"/>
  <c r="AA1245" i="1"/>
  <c r="AA1246" i="1"/>
  <c r="AA1247" i="1"/>
  <c r="AA1248" i="1"/>
  <c r="AA1249" i="1"/>
  <c r="AA1250" i="1"/>
  <c r="AA1251" i="1"/>
  <c r="AA1252" i="1"/>
  <c r="AA1253" i="1"/>
  <c r="AA1254" i="1"/>
  <c r="AA1255" i="1"/>
  <c r="AA1256" i="1"/>
  <c r="AA1257" i="1"/>
  <c r="AA1258" i="1"/>
  <c r="AA1259" i="1"/>
  <c r="AA1260" i="1"/>
  <c r="AA1261" i="1"/>
  <c r="AA1262" i="1"/>
  <c r="AA1263" i="1"/>
  <c r="AA1264" i="1"/>
  <c r="AA1265" i="1"/>
  <c r="AA1266" i="1"/>
  <c r="AA1267" i="1"/>
  <c r="AA1268" i="1"/>
  <c r="AA1269" i="1"/>
  <c r="AA1270" i="1"/>
  <c r="AA1271" i="1"/>
  <c r="AA1272" i="1"/>
  <c r="AA1273" i="1"/>
  <c r="AA1274" i="1"/>
  <c r="AA1275" i="1"/>
  <c r="AA1276" i="1"/>
  <c r="AA1277" i="1"/>
  <c r="AA1278" i="1"/>
  <c r="AA1279" i="1"/>
  <c r="AA1280" i="1"/>
  <c r="AA1281" i="1"/>
  <c r="AA1282" i="1"/>
  <c r="AA1283" i="1"/>
  <c r="AA1284" i="1"/>
  <c r="AA1285" i="1"/>
  <c r="AA1286" i="1"/>
  <c r="AA1287" i="1"/>
  <c r="AA1288" i="1"/>
  <c r="AA1289" i="1"/>
  <c r="AA1290" i="1"/>
  <c r="AA1291" i="1"/>
  <c r="AA1292" i="1"/>
  <c r="AA1293" i="1"/>
  <c r="AA1294" i="1"/>
  <c r="AA1295" i="1"/>
  <c r="AA1296" i="1"/>
  <c r="AA1297" i="1"/>
  <c r="AA1298" i="1"/>
  <c r="AA1299" i="1"/>
  <c r="AA1300" i="1"/>
  <c r="AA1301" i="1"/>
  <c r="AA1302" i="1"/>
  <c r="AA1303" i="1"/>
  <c r="AA1304" i="1"/>
  <c r="AA1305" i="1"/>
  <c r="AA1306" i="1"/>
  <c r="AA1307" i="1"/>
  <c r="AA1308" i="1"/>
  <c r="AA1309" i="1"/>
  <c r="AA1310" i="1"/>
  <c r="AA1311" i="1"/>
  <c r="AA1312" i="1"/>
  <c r="AA1313" i="1"/>
  <c r="AA1314" i="1"/>
  <c r="AA1315" i="1"/>
  <c r="AA1316" i="1"/>
  <c r="AA1317" i="1"/>
  <c r="AA1318" i="1"/>
  <c r="AA1319" i="1"/>
  <c r="AA1320" i="1"/>
  <c r="AA1321" i="1"/>
  <c r="AA1322" i="1"/>
  <c r="AA1323" i="1"/>
  <c r="AA1324" i="1"/>
  <c r="AA1325" i="1"/>
  <c r="AA1326" i="1"/>
  <c r="AA1327" i="1"/>
  <c r="AA1328" i="1"/>
  <c r="AA1329" i="1"/>
  <c r="AA1330" i="1"/>
  <c r="AA1331" i="1"/>
  <c r="AA1332" i="1"/>
  <c r="AA1333" i="1"/>
  <c r="AA1334" i="1"/>
  <c r="AA1335" i="1"/>
  <c r="AA1336" i="1"/>
  <c r="AA1337" i="1"/>
  <c r="AA1338" i="1"/>
  <c r="AA1339" i="1"/>
  <c r="AA1340" i="1"/>
  <c r="AA1341" i="1"/>
  <c r="AA1342" i="1"/>
  <c r="AA1343" i="1"/>
  <c r="AA1344" i="1"/>
  <c r="AA1345" i="1"/>
  <c r="AA1346" i="1"/>
  <c r="AA1347" i="1"/>
  <c r="AA1348" i="1"/>
  <c r="AA1349" i="1"/>
  <c r="AA1350" i="1"/>
  <c r="AA1351" i="1"/>
  <c r="AA1352" i="1"/>
  <c r="AA1353" i="1"/>
  <c r="AA1354" i="1"/>
  <c r="AA1355" i="1"/>
  <c r="AA1356" i="1"/>
  <c r="AA1357" i="1"/>
  <c r="AA1358" i="1"/>
  <c r="AA1359" i="1"/>
  <c r="AA1360" i="1"/>
  <c r="AA1361" i="1"/>
  <c r="AA1362" i="1"/>
  <c r="AA1363" i="1"/>
  <c r="AA1364" i="1"/>
  <c r="AA1365" i="1"/>
  <c r="AA1366" i="1"/>
  <c r="AA1367" i="1"/>
  <c r="AA1368" i="1"/>
  <c r="AA1369" i="1"/>
  <c r="AA1370" i="1"/>
  <c r="AA1371" i="1"/>
  <c r="AA1372" i="1"/>
  <c r="AA1373" i="1"/>
  <c r="AA1374" i="1"/>
  <c r="AA1375" i="1"/>
  <c r="AA1376" i="1"/>
  <c r="AA1377" i="1"/>
  <c r="AA1378" i="1"/>
  <c r="AA1379" i="1"/>
  <c r="AA1380" i="1"/>
  <c r="AA1381" i="1"/>
  <c r="AA1382" i="1"/>
  <c r="AA1383" i="1"/>
  <c r="AA1384" i="1"/>
  <c r="AA1385" i="1"/>
  <c r="AA1386" i="1"/>
  <c r="AA1387" i="1"/>
  <c r="AA1388" i="1"/>
  <c r="AA1389" i="1"/>
  <c r="AA1390" i="1"/>
  <c r="AA1391" i="1"/>
  <c r="AA1392" i="1"/>
  <c r="AA1393" i="1"/>
  <c r="AA1394" i="1"/>
  <c r="AA1395" i="1"/>
  <c r="AA1396" i="1"/>
  <c r="AA1397" i="1"/>
  <c r="AA1398" i="1"/>
  <c r="AA1399" i="1"/>
  <c r="AA1400" i="1"/>
  <c r="AA1401" i="1"/>
  <c r="AA1402" i="1"/>
  <c r="AA1403" i="1"/>
  <c r="AA1404" i="1"/>
  <c r="AA1405" i="1"/>
  <c r="AA1406" i="1"/>
  <c r="AA1407" i="1"/>
  <c r="AA1408" i="1"/>
  <c r="AA1409" i="1"/>
  <c r="AA1410" i="1"/>
  <c r="AA1411" i="1"/>
  <c r="AA1412" i="1"/>
  <c r="AA1413" i="1"/>
  <c r="AA1414" i="1"/>
  <c r="AA1415" i="1"/>
  <c r="AA1416" i="1"/>
  <c r="AA1417" i="1"/>
  <c r="AA1418" i="1"/>
  <c r="AA1419" i="1"/>
  <c r="AA1420" i="1"/>
  <c r="AA1421" i="1"/>
  <c r="AA1422" i="1"/>
  <c r="AA1423" i="1"/>
  <c r="AA1424" i="1"/>
  <c r="AA1425" i="1"/>
  <c r="AA1426" i="1"/>
  <c r="AA1427" i="1"/>
  <c r="AA1428" i="1"/>
  <c r="AA1429" i="1"/>
  <c r="AA1430" i="1"/>
  <c r="AA1431" i="1"/>
  <c r="AA1432" i="1"/>
  <c r="AA1433" i="1"/>
  <c r="AA1434" i="1"/>
  <c r="AA1435" i="1"/>
  <c r="AA1436" i="1"/>
  <c r="AA1437" i="1"/>
  <c r="AA1438" i="1"/>
  <c r="AA1439" i="1"/>
  <c r="AA1440" i="1"/>
  <c r="AA1441" i="1"/>
  <c r="AA1442" i="1"/>
  <c r="AA1443" i="1"/>
  <c r="AA1444" i="1"/>
  <c r="AA1445" i="1"/>
  <c r="AA1446" i="1"/>
  <c r="AA1447" i="1"/>
  <c r="AA1448" i="1"/>
  <c r="AA1449" i="1"/>
  <c r="AA1450" i="1"/>
  <c r="AA1451" i="1"/>
  <c r="AA1452" i="1"/>
  <c r="AA1453" i="1"/>
  <c r="AA1454" i="1"/>
  <c r="AA1455" i="1"/>
  <c r="AA1456" i="1"/>
  <c r="AA1457" i="1"/>
  <c r="AA1458" i="1"/>
  <c r="AA1459" i="1"/>
  <c r="AA1460" i="1"/>
  <c r="AA1461" i="1"/>
  <c r="AA1462" i="1"/>
  <c r="AA1463" i="1"/>
  <c r="AA1464" i="1"/>
  <c r="AA1465" i="1"/>
  <c r="AA1466" i="1"/>
  <c r="AA1467" i="1"/>
  <c r="AA1468" i="1"/>
  <c r="AA1469" i="1"/>
  <c r="AA1470" i="1"/>
  <c r="AA1471" i="1"/>
  <c r="AA1472" i="1"/>
  <c r="AA1473" i="1"/>
  <c r="AA1474" i="1"/>
  <c r="AA1475" i="1"/>
  <c r="AA1476" i="1"/>
  <c r="AA1477" i="1"/>
  <c r="AA1478" i="1"/>
  <c r="AA1479" i="1"/>
  <c r="AA1480" i="1"/>
  <c r="AA1481" i="1"/>
  <c r="AA1482" i="1"/>
  <c r="AA1483" i="1"/>
  <c r="AA1484" i="1"/>
  <c r="AA1485" i="1"/>
  <c r="AA1486" i="1"/>
  <c r="AA1487" i="1"/>
  <c r="AA1488" i="1"/>
  <c r="AA1489" i="1"/>
  <c r="AA1490" i="1"/>
  <c r="AA1491" i="1"/>
  <c r="AA1492" i="1"/>
  <c r="AA1493" i="1"/>
  <c r="AA1494" i="1"/>
  <c r="AA1495" i="1"/>
  <c r="AA1496" i="1"/>
  <c r="AA1497" i="1"/>
  <c r="AA1498" i="1"/>
  <c r="AA1499" i="1"/>
  <c r="AA1500" i="1"/>
  <c r="AA1501" i="1"/>
  <c r="AA1502" i="1"/>
  <c r="AA1503" i="1"/>
  <c r="AA1504" i="1"/>
  <c r="AA1505" i="1"/>
  <c r="AA1506" i="1"/>
  <c r="AA1507" i="1"/>
  <c r="AA1508" i="1"/>
  <c r="AA1509" i="1"/>
  <c r="AA1510" i="1"/>
  <c r="AA1511" i="1"/>
  <c r="AA1512" i="1"/>
  <c r="AA1513" i="1"/>
  <c r="AA1514" i="1"/>
  <c r="AA1515" i="1"/>
  <c r="AA1516" i="1"/>
  <c r="AA1517" i="1"/>
  <c r="AA1518" i="1"/>
  <c r="AA1519" i="1"/>
  <c r="AA1520" i="1"/>
  <c r="AA1521" i="1"/>
  <c r="AA1522" i="1"/>
  <c r="AA1523" i="1"/>
  <c r="AA1524" i="1"/>
  <c r="AA1525" i="1"/>
  <c r="AA1526" i="1"/>
  <c r="AA1527" i="1"/>
  <c r="AA1528" i="1"/>
  <c r="AA1529" i="1"/>
  <c r="AA1530" i="1"/>
  <c r="AA1531" i="1"/>
  <c r="AA1532" i="1"/>
  <c r="AA1533" i="1"/>
  <c r="AA1534" i="1"/>
  <c r="AA1535" i="1"/>
  <c r="AA1536" i="1"/>
  <c r="AA1537" i="1"/>
  <c r="AA1538" i="1"/>
  <c r="AA1539" i="1"/>
  <c r="AA1540" i="1"/>
  <c r="AA1541" i="1"/>
  <c r="AA1542" i="1"/>
  <c r="AA1543" i="1"/>
  <c r="AA1544" i="1"/>
  <c r="AA1545" i="1"/>
  <c r="AA1546" i="1"/>
  <c r="AA1547" i="1"/>
  <c r="AA1548" i="1"/>
  <c r="AA1549" i="1"/>
  <c r="AA1550" i="1"/>
  <c r="AA1551" i="1"/>
  <c r="AA1552" i="1"/>
  <c r="AA1553" i="1"/>
  <c r="AA1554" i="1"/>
  <c r="AA1555" i="1"/>
  <c r="AA1556" i="1"/>
  <c r="AA1557" i="1"/>
  <c r="AA1558" i="1"/>
  <c r="AA1559" i="1"/>
  <c r="AA1560" i="1"/>
  <c r="AA1561" i="1"/>
  <c r="AA1562" i="1"/>
  <c r="AA1563" i="1"/>
  <c r="AA1564" i="1"/>
  <c r="AA1565" i="1"/>
  <c r="AA1566" i="1"/>
  <c r="AA1567" i="1"/>
  <c r="AA1568" i="1"/>
  <c r="AA1569" i="1"/>
  <c r="AA1570" i="1"/>
  <c r="AA1571" i="1"/>
  <c r="AA1572" i="1"/>
  <c r="AA1573" i="1"/>
  <c r="AA1574" i="1"/>
  <c r="AA1575" i="1"/>
  <c r="AA1576" i="1"/>
  <c r="AA1577" i="1"/>
  <c r="AA1578" i="1"/>
  <c r="AA1579" i="1"/>
  <c r="AA1580" i="1"/>
  <c r="AA1581" i="1"/>
  <c r="AA1582" i="1"/>
  <c r="AA1583" i="1"/>
  <c r="AA1584" i="1"/>
  <c r="AA1585" i="1"/>
  <c r="AA1586" i="1"/>
  <c r="AA1587" i="1"/>
  <c r="AA1588" i="1"/>
  <c r="AA1589" i="1"/>
  <c r="AA1590" i="1"/>
  <c r="AA1591" i="1"/>
  <c r="AA1592" i="1"/>
  <c r="AA1593" i="1"/>
  <c r="AA1594" i="1"/>
  <c r="AA1595" i="1"/>
  <c r="AA1596" i="1"/>
  <c r="AA1597" i="1"/>
  <c r="AA1598" i="1"/>
  <c r="AA1599" i="1"/>
  <c r="AA1600" i="1"/>
  <c r="AA1601" i="1"/>
  <c r="AA1602" i="1"/>
  <c r="AA1603" i="1"/>
  <c r="AA1604" i="1"/>
  <c r="AA1605" i="1"/>
  <c r="AA1606" i="1"/>
  <c r="AA1607" i="1"/>
  <c r="AA1608" i="1"/>
  <c r="AA1609" i="1"/>
  <c r="AA1610" i="1"/>
  <c r="AA1611" i="1"/>
  <c r="AA1612" i="1"/>
  <c r="AA1613" i="1"/>
  <c r="AA1614" i="1"/>
  <c r="AA1615" i="1"/>
  <c r="AA1616" i="1"/>
  <c r="AA1617" i="1"/>
  <c r="AA1618" i="1"/>
  <c r="AA1619" i="1"/>
  <c r="AA1620" i="1"/>
  <c r="AA1621" i="1"/>
  <c r="AA1622" i="1"/>
  <c r="AA1623" i="1"/>
  <c r="AA1624" i="1"/>
  <c r="AA1625" i="1"/>
  <c r="AA1626" i="1"/>
  <c r="AA1627" i="1"/>
  <c r="AA1628" i="1"/>
  <c r="AA1629" i="1"/>
  <c r="AA1630" i="1"/>
  <c r="AA1631" i="1"/>
  <c r="AA1632" i="1"/>
  <c r="AA1633" i="1"/>
  <c r="AA1634" i="1"/>
  <c r="AA1635" i="1"/>
  <c r="AA1636" i="1"/>
  <c r="AA1637" i="1"/>
  <c r="AA1638" i="1"/>
  <c r="AA1639" i="1"/>
  <c r="AA1640" i="1"/>
  <c r="AA1641" i="1"/>
  <c r="AA1642" i="1"/>
  <c r="AA1643" i="1"/>
  <c r="AA1644" i="1"/>
  <c r="AA1645" i="1"/>
  <c r="AA1646" i="1"/>
  <c r="AA1647" i="1"/>
  <c r="AA1648" i="1"/>
  <c r="AA1649" i="1"/>
  <c r="AA1650" i="1"/>
  <c r="AA1651" i="1"/>
  <c r="AA1652" i="1"/>
  <c r="AA1653" i="1"/>
  <c r="AA1654" i="1"/>
  <c r="AA1655" i="1"/>
  <c r="AA1656" i="1"/>
  <c r="AA1657" i="1"/>
  <c r="AA1658" i="1"/>
  <c r="AA1659" i="1"/>
  <c r="AA1660" i="1"/>
  <c r="AA1661" i="1"/>
  <c r="AA1662" i="1"/>
  <c r="AA1663" i="1"/>
  <c r="AA1664" i="1"/>
  <c r="AA1665" i="1"/>
  <c r="AA1666" i="1"/>
  <c r="AA1667" i="1"/>
  <c r="AA1668" i="1"/>
  <c r="AA1669" i="1"/>
  <c r="AA1670" i="1"/>
  <c r="AA1671" i="1"/>
  <c r="AA1672" i="1"/>
  <c r="AA1673" i="1"/>
  <c r="AA1674" i="1"/>
  <c r="AA1675" i="1"/>
  <c r="AA1676" i="1"/>
  <c r="AA1677" i="1"/>
  <c r="AA1678" i="1"/>
  <c r="AA1679" i="1"/>
  <c r="AA1680" i="1"/>
  <c r="AA1681" i="1"/>
  <c r="AA1682" i="1"/>
  <c r="AA1683" i="1"/>
  <c r="AA1684" i="1"/>
  <c r="AA3" i="1"/>
  <c r="AA2" i="1"/>
  <c r="AA2" i="11"/>
  <c r="AA2" i="5"/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2" i="1"/>
  <c r="AA684" i="11"/>
  <c r="AA685" i="11"/>
  <c r="AA686" i="11"/>
  <c r="AA687" i="11"/>
  <c r="AA688" i="11"/>
  <c r="AA689" i="11"/>
  <c r="AA690" i="11"/>
  <c r="AA691" i="11"/>
  <c r="AA692" i="11"/>
  <c r="AA693" i="11"/>
  <c r="AA694" i="11"/>
  <c r="AA695" i="11"/>
  <c r="AA696" i="11"/>
  <c r="AA697" i="11"/>
  <c r="AA698" i="11"/>
  <c r="AA699" i="11"/>
  <c r="AA700" i="11"/>
  <c r="AA701" i="11"/>
  <c r="AA702" i="11"/>
  <c r="AA703" i="11"/>
  <c r="AA704" i="11"/>
  <c r="AA705" i="11"/>
  <c r="AA706" i="11"/>
  <c r="AA707" i="11"/>
  <c r="AA708" i="11"/>
  <c r="AA709" i="11"/>
  <c r="AA710" i="11"/>
  <c r="AA711" i="11"/>
  <c r="AA712" i="11"/>
  <c r="AA713" i="11"/>
  <c r="AA714" i="11"/>
  <c r="AA715" i="11"/>
  <c r="AA716" i="11"/>
  <c r="AA717" i="11"/>
  <c r="AA718" i="11"/>
  <c r="AA719" i="11"/>
  <c r="AA720" i="11"/>
  <c r="AA721" i="11"/>
  <c r="AA722" i="11"/>
  <c r="AA723" i="11"/>
  <c r="AA724" i="11"/>
  <c r="AA725" i="11"/>
  <c r="AA726" i="11"/>
  <c r="AA727" i="11"/>
  <c r="AA728" i="11"/>
  <c r="AA729" i="11"/>
  <c r="AA730" i="11"/>
  <c r="AA731" i="11"/>
  <c r="AA732" i="11"/>
  <c r="AA733" i="11"/>
  <c r="AA734" i="11"/>
  <c r="AA735" i="11"/>
  <c r="AA736" i="11"/>
  <c r="AA737" i="11"/>
  <c r="AA738" i="11"/>
  <c r="AA739" i="11"/>
  <c r="AA740" i="11"/>
  <c r="AA741" i="11"/>
  <c r="AA742" i="11"/>
  <c r="AA743" i="11"/>
  <c r="AA744" i="11"/>
  <c r="AA745" i="11"/>
  <c r="AA746" i="11"/>
  <c r="AA747" i="11"/>
  <c r="AA748" i="11"/>
  <c r="AA749" i="11"/>
  <c r="AA750" i="11"/>
  <c r="AA751" i="11"/>
  <c r="AA752" i="11"/>
  <c r="AA753" i="11"/>
  <c r="AA754" i="11"/>
  <c r="AA755" i="11"/>
  <c r="AA756" i="11"/>
  <c r="AA757" i="11"/>
  <c r="AA758" i="11"/>
  <c r="AA759" i="11"/>
  <c r="AA760" i="11"/>
  <c r="AA761" i="11"/>
  <c r="AA762" i="11"/>
  <c r="AA763" i="11"/>
  <c r="AA764" i="11"/>
  <c r="AA765" i="11"/>
  <c r="AA766" i="11"/>
  <c r="AA767" i="11"/>
  <c r="AA768" i="11"/>
  <c r="AA769" i="11"/>
  <c r="AA770" i="11"/>
  <c r="AA771" i="11"/>
  <c r="AA772" i="11"/>
  <c r="AA773" i="11"/>
  <c r="AA774" i="11"/>
  <c r="AA775" i="11"/>
  <c r="AA776" i="11"/>
  <c r="AA777" i="11"/>
  <c r="AA778" i="11"/>
  <c r="AA779" i="11"/>
  <c r="AA780" i="11"/>
  <c r="AA781" i="11"/>
  <c r="AA782" i="11"/>
  <c r="AA783" i="11"/>
  <c r="AA784" i="11"/>
  <c r="AA785" i="11"/>
  <c r="AA786" i="11"/>
  <c r="AA787" i="11"/>
  <c r="AA788" i="11"/>
  <c r="AA789" i="11"/>
  <c r="AA790" i="11"/>
  <c r="AA791" i="11"/>
  <c r="AA792" i="11"/>
  <c r="AA793" i="11"/>
  <c r="AA794" i="11"/>
  <c r="AA795" i="11"/>
  <c r="AA796" i="11"/>
  <c r="AA797" i="11"/>
  <c r="AA798" i="11"/>
  <c r="AA799" i="11"/>
  <c r="AA800" i="11"/>
  <c r="AA801" i="11"/>
  <c r="AA802" i="11"/>
  <c r="AA803" i="11"/>
  <c r="AA804" i="11"/>
  <c r="AA805" i="11"/>
  <c r="AA806" i="11"/>
  <c r="AA807" i="11"/>
  <c r="AA808" i="11"/>
  <c r="AA809" i="11"/>
  <c r="AA810" i="11"/>
  <c r="AA811" i="11"/>
  <c r="AA812" i="11"/>
  <c r="AA813" i="11"/>
  <c r="AA814" i="11"/>
  <c r="AA815" i="11"/>
  <c r="AA816" i="11"/>
  <c r="AA817" i="11"/>
  <c r="AA818" i="11"/>
  <c r="AA819" i="11"/>
  <c r="AA820" i="11"/>
  <c r="AA821" i="11"/>
  <c r="AA822" i="11"/>
  <c r="AA823" i="11"/>
  <c r="AA824" i="11"/>
  <c r="AA825" i="11"/>
  <c r="AA826" i="11"/>
  <c r="AA827" i="11"/>
  <c r="AA828" i="11"/>
  <c r="AA829" i="11"/>
  <c r="AA830" i="11"/>
  <c r="AA831" i="11"/>
  <c r="AA832" i="11"/>
  <c r="AA833" i="11"/>
  <c r="AA834" i="11"/>
  <c r="AA835" i="11"/>
  <c r="AA836" i="11"/>
  <c r="AA837" i="11"/>
  <c r="AA838" i="11"/>
  <c r="AA839" i="11"/>
  <c r="AA840" i="11"/>
  <c r="AA841" i="11"/>
  <c r="AA842" i="11"/>
  <c r="AA843" i="11"/>
  <c r="AA844" i="11"/>
  <c r="AA845" i="11"/>
  <c r="AA846" i="11"/>
  <c r="AA847" i="11"/>
  <c r="AA848" i="11"/>
  <c r="AA849" i="11"/>
  <c r="AA850" i="11"/>
  <c r="AA851" i="11"/>
  <c r="AA852" i="11"/>
  <c r="AA853" i="11"/>
  <c r="AA854" i="11"/>
  <c r="AA855" i="11"/>
  <c r="AA856" i="11"/>
  <c r="AA857" i="11"/>
  <c r="AA858" i="11"/>
  <c r="AA859" i="11"/>
  <c r="AA860" i="11"/>
  <c r="AA861" i="11"/>
  <c r="AA862" i="11"/>
  <c r="AA863" i="11"/>
  <c r="AA864" i="11"/>
  <c r="AA865" i="11"/>
  <c r="AA866" i="11"/>
  <c r="AA867" i="11"/>
  <c r="AA868" i="11"/>
  <c r="AA869" i="11"/>
  <c r="AA870" i="11"/>
  <c r="AA871" i="11"/>
  <c r="AA872" i="11"/>
  <c r="AA873" i="11"/>
  <c r="AA874" i="11"/>
  <c r="AA875" i="11"/>
  <c r="AA876" i="11"/>
  <c r="AA877" i="11"/>
  <c r="AA878" i="11"/>
  <c r="AA879" i="11"/>
  <c r="AA880" i="11"/>
  <c r="AA881" i="11"/>
  <c r="AA882" i="11"/>
  <c r="AA883" i="11"/>
  <c r="AA884" i="11"/>
  <c r="AA885" i="11"/>
  <c r="AA886" i="11"/>
  <c r="AA887" i="11"/>
  <c r="AA888" i="11"/>
  <c r="AA889" i="11"/>
  <c r="AA890" i="11"/>
  <c r="AA891" i="11"/>
  <c r="AA892" i="11"/>
  <c r="AA893" i="11"/>
  <c r="AA894" i="11"/>
  <c r="AA895" i="11"/>
  <c r="AA896" i="11"/>
  <c r="AA897" i="11"/>
  <c r="AA898" i="11"/>
  <c r="AA899" i="11"/>
  <c r="AA900" i="11"/>
  <c r="AA901" i="11"/>
  <c r="AA902" i="11"/>
  <c r="AA903" i="11"/>
  <c r="AA904" i="11"/>
  <c r="AA905" i="11"/>
  <c r="AA906" i="11"/>
  <c r="AA907" i="11"/>
  <c r="AA908" i="11"/>
  <c r="AA909" i="11"/>
  <c r="AA910" i="11"/>
  <c r="AA911" i="11"/>
  <c r="AA912" i="11"/>
  <c r="AA913" i="11"/>
  <c r="AA914" i="11"/>
  <c r="AA915" i="11"/>
  <c r="AA916" i="11"/>
  <c r="AA917" i="11"/>
  <c r="AA918" i="11"/>
  <c r="AA919" i="11"/>
  <c r="AA920" i="11"/>
  <c r="AA921" i="11"/>
  <c r="AA922" i="11"/>
  <c r="AA923" i="11"/>
  <c r="AA924" i="11"/>
  <c r="AA925" i="11"/>
  <c r="AA926" i="11"/>
  <c r="AA927" i="11"/>
  <c r="AA928" i="11"/>
  <c r="AA929" i="11"/>
  <c r="AA930" i="11"/>
  <c r="AA931" i="11"/>
  <c r="AA932" i="11"/>
  <c r="AA933" i="11"/>
  <c r="AA934" i="11"/>
  <c r="AA935" i="11"/>
  <c r="AA936" i="11"/>
  <c r="AA937" i="11"/>
  <c r="AA938" i="11"/>
  <c r="AA939" i="11"/>
  <c r="AA940" i="11"/>
  <c r="AA941" i="11"/>
  <c r="AA942" i="11"/>
  <c r="AA943" i="11"/>
  <c r="AA944" i="11"/>
  <c r="AA945" i="11"/>
  <c r="AA946" i="11"/>
  <c r="AA947" i="11"/>
  <c r="AA948" i="11"/>
  <c r="AA949" i="11"/>
  <c r="AA950" i="11"/>
  <c r="AA951" i="11"/>
  <c r="AA952" i="11"/>
  <c r="AA953" i="11"/>
  <c r="AA954" i="11"/>
  <c r="AA955" i="11"/>
  <c r="AA956" i="11"/>
  <c r="AA957" i="11"/>
  <c r="AA958" i="11"/>
  <c r="AA959" i="11"/>
  <c r="AA960" i="11"/>
  <c r="AA961" i="11"/>
  <c r="AA962" i="11"/>
  <c r="AA963" i="11"/>
  <c r="AA964" i="11"/>
  <c r="AA965" i="11"/>
  <c r="AA966" i="11"/>
  <c r="AA967" i="11"/>
  <c r="AA968" i="11"/>
  <c r="AA969" i="11"/>
  <c r="AA970" i="11"/>
  <c r="AA971" i="11"/>
  <c r="AA972" i="11"/>
  <c r="AA973" i="11"/>
  <c r="AA974" i="11"/>
  <c r="AA975" i="11"/>
  <c r="AA976" i="11"/>
  <c r="AA977" i="11"/>
  <c r="AA978" i="11"/>
  <c r="AA979" i="11"/>
  <c r="AA980" i="11"/>
  <c r="AA981" i="11"/>
  <c r="AA982" i="11"/>
  <c r="AA983" i="11"/>
  <c r="AA984" i="11"/>
  <c r="AA985" i="11"/>
  <c r="AA986" i="11"/>
  <c r="AA987" i="11"/>
  <c r="AA988" i="11"/>
  <c r="AA989" i="11"/>
  <c r="AA990" i="11"/>
  <c r="AA991" i="11"/>
  <c r="AA992" i="11"/>
  <c r="AA993" i="11"/>
  <c r="AA994" i="11"/>
  <c r="AA995" i="11"/>
  <c r="AA996" i="11"/>
  <c r="AA997" i="11"/>
  <c r="AA998" i="11"/>
  <c r="AA999" i="11"/>
  <c r="AA1000" i="11"/>
  <c r="AA1001" i="11"/>
  <c r="AA1002" i="11"/>
  <c r="AA1003" i="11"/>
  <c r="AA1004" i="11"/>
  <c r="AA1005" i="11"/>
  <c r="AA1006" i="11"/>
  <c r="AA1007" i="11"/>
  <c r="AA1008" i="11"/>
  <c r="AA1009" i="11"/>
  <c r="AA1010" i="11"/>
  <c r="AA1011" i="11"/>
  <c r="AA1012" i="11"/>
  <c r="AA1013" i="11"/>
  <c r="AA1014" i="11"/>
  <c r="AA1015" i="11"/>
  <c r="AA1016" i="11"/>
  <c r="AA1017" i="11"/>
  <c r="AA1018" i="11"/>
  <c r="AA1019" i="11"/>
  <c r="AA1020" i="11"/>
  <c r="AA1021" i="11"/>
  <c r="AA1022" i="11"/>
  <c r="AA1023" i="11"/>
  <c r="AA1024" i="11"/>
  <c r="AA1025" i="11"/>
  <c r="AA1026" i="11"/>
  <c r="AA1027" i="11"/>
  <c r="AA1028" i="11"/>
  <c r="AA1029" i="11"/>
  <c r="AA1030" i="11"/>
  <c r="AA1031" i="11"/>
  <c r="AA1032" i="11"/>
  <c r="AA1033" i="11"/>
  <c r="AA1034" i="11"/>
  <c r="AA1035" i="11"/>
  <c r="AA1036" i="11"/>
  <c r="AA1037" i="11"/>
  <c r="AA1038" i="11"/>
  <c r="AA1039" i="11"/>
  <c r="AA1040" i="11"/>
  <c r="AA1041" i="11"/>
  <c r="AA1042" i="11"/>
  <c r="AA1043" i="11"/>
  <c r="AA1044" i="11"/>
  <c r="AA1045" i="11"/>
  <c r="AA1046" i="11"/>
  <c r="AA1047" i="11"/>
  <c r="AA1048" i="11"/>
  <c r="AA1049" i="11"/>
  <c r="AA1050" i="11"/>
  <c r="AA1051" i="11"/>
  <c r="AA1052" i="11"/>
  <c r="AA1053" i="11"/>
  <c r="AA1054" i="11"/>
  <c r="AA1055" i="11"/>
  <c r="AA1056" i="11"/>
  <c r="AA1057" i="11"/>
  <c r="AA1058" i="11"/>
  <c r="AA1059" i="11"/>
  <c r="AA1060" i="11"/>
  <c r="AA1061" i="11"/>
  <c r="AA1062" i="11"/>
  <c r="AA1063" i="11"/>
  <c r="AA1064" i="11"/>
  <c r="AA1065" i="11"/>
  <c r="AA1066" i="11"/>
  <c r="AA1067" i="11"/>
  <c r="AA1068" i="11"/>
  <c r="AA1069" i="11"/>
  <c r="AA1070" i="11"/>
  <c r="AA1071" i="11"/>
  <c r="AA1072" i="11"/>
  <c r="AA1073" i="11"/>
  <c r="AA1074" i="11"/>
  <c r="AA1075" i="11"/>
  <c r="AA1076" i="11"/>
  <c r="AA1077" i="11"/>
  <c r="AA1078" i="11"/>
  <c r="AA1079" i="11"/>
  <c r="AA1080" i="11"/>
  <c r="AA1081" i="11"/>
  <c r="AA1082" i="11"/>
  <c r="AA1083" i="11"/>
  <c r="AA1084" i="11"/>
  <c r="AA1085" i="11"/>
  <c r="AA1086" i="11"/>
  <c r="AA1087" i="11"/>
  <c r="AA1088" i="11"/>
  <c r="AA1089" i="11"/>
  <c r="AA1090" i="11"/>
  <c r="AA1091" i="11"/>
  <c r="AA1092" i="11"/>
  <c r="AA1093" i="11"/>
  <c r="AA1094" i="11"/>
  <c r="AA1095" i="11"/>
  <c r="AA1096" i="11"/>
  <c r="AA1097" i="11"/>
  <c r="AA1098" i="11"/>
  <c r="AA1099" i="11"/>
  <c r="AA1100" i="11"/>
  <c r="AA1101" i="11"/>
  <c r="AA1102" i="11"/>
  <c r="AA1103" i="11"/>
  <c r="AA1104" i="11"/>
  <c r="AA1105" i="11"/>
  <c r="AA1106" i="11"/>
  <c r="AA1107" i="11"/>
  <c r="AA1108" i="11"/>
  <c r="AA1109" i="11"/>
  <c r="AA1110" i="11"/>
  <c r="AA1111" i="11"/>
  <c r="AA1112" i="11"/>
  <c r="AA1113" i="11"/>
  <c r="AA1114" i="11"/>
  <c r="AA1115" i="11"/>
  <c r="AA1116" i="11"/>
  <c r="AA1117" i="11"/>
  <c r="AA1118" i="11"/>
  <c r="AA1119" i="11"/>
  <c r="AA1120" i="11"/>
  <c r="AA1121" i="11"/>
  <c r="AA1122" i="11"/>
  <c r="AA1123" i="11"/>
  <c r="AA1124" i="11"/>
  <c r="AA1125" i="11"/>
  <c r="AA1126" i="11"/>
  <c r="AA1127" i="11"/>
  <c r="AA1128" i="11"/>
  <c r="AA1129" i="11"/>
  <c r="AA1130" i="11"/>
  <c r="AA1131" i="11"/>
  <c r="AA1132" i="11"/>
  <c r="AA1133" i="11"/>
  <c r="AA1134" i="11"/>
  <c r="AA1135" i="11"/>
  <c r="AA1136" i="11"/>
  <c r="AA1137" i="11"/>
  <c r="AA1138" i="11"/>
  <c r="AA1139" i="11"/>
  <c r="AA1140" i="11"/>
  <c r="AA1141" i="11"/>
  <c r="AA1142" i="11"/>
  <c r="AA1143" i="11"/>
  <c r="AA1144" i="11"/>
  <c r="AA1145" i="11"/>
  <c r="AA1146" i="11"/>
  <c r="AA1147" i="11"/>
  <c r="AA1148" i="11"/>
  <c r="AA1149" i="11"/>
  <c r="AA1150" i="11"/>
  <c r="AA1151" i="11"/>
  <c r="AA1152" i="11"/>
  <c r="AA1153" i="11"/>
  <c r="AA1154" i="11"/>
  <c r="AA1155" i="11"/>
  <c r="AA1156" i="11"/>
  <c r="AA1157" i="11"/>
  <c r="AA1158" i="11"/>
  <c r="AA1159" i="11"/>
  <c r="AA1160" i="11"/>
  <c r="AA1161" i="11"/>
  <c r="AA1162" i="11"/>
  <c r="AA1163" i="11"/>
  <c r="AA1164" i="11"/>
  <c r="AA1165" i="11"/>
  <c r="AA1166" i="11"/>
  <c r="AA1167" i="11"/>
  <c r="AA1168" i="11"/>
  <c r="AA1169" i="11"/>
  <c r="AA1170" i="11"/>
  <c r="AA1171" i="11"/>
  <c r="AA1172" i="11"/>
  <c r="AA1173" i="11"/>
  <c r="AA1174" i="11"/>
  <c r="AA1175" i="11"/>
  <c r="AA1176" i="11"/>
  <c r="AA1177" i="11"/>
  <c r="AA1178" i="11"/>
  <c r="AA1179" i="11"/>
  <c r="AA1180" i="11"/>
  <c r="AA1181" i="11"/>
  <c r="AA1182" i="11"/>
  <c r="AA1183" i="11"/>
  <c r="AA1184" i="11"/>
  <c r="AA1185" i="11"/>
  <c r="AA1186" i="11"/>
  <c r="AA1187" i="11"/>
  <c r="AA1188" i="11"/>
  <c r="AA1189" i="11"/>
  <c r="AA1190" i="11"/>
  <c r="AA1191" i="11"/>
  <c r="AA1192" i="11"/>
  <c r="AA1193" i="11"/>
  <c r="AA1194" i="11"/>
  <c r="AA1195" i="11"/>
  <c r="AA1196" i="11"/>
  <c r="AA1197" i="11"/>
  <c r="AA1198" i="11"/>
  <c r="AA1199" i="11"/>
  <c r="AA1200" i="11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AA324" i="5"/>
  <c r="AA325" i="5"/>
  <c r="AA326" i="5"/>
  <c r="AA327" i="5"/>
  <c r="AA328" i="5"/>
  <c r="AA329" i="5"/>
  <c r="AA330" i="5"/>
  <c r="AA331" i="5"/>
  <c r="AA332" i="5"/>
  <c r="AA333" i="5"/>
  <c r="AA334" i="5"/>
  <c r="AA335" i="5"/>
  <c r="AA336" i="5"/>
  <c r="AA337" i="5"/>
  <c r="AA338" i="5"/>
  <c r="AA339" i="5"/>
  <c r="AA340" i="5"/>
  <c r="AA341" i="5"/>
  <c r="AA342" i="5"/>
  <c r="AA343" i="5"/>
  <c r="AA344" i="5"/>
  <c r="AA345" i="5"/>
  <c r="AA346" i="5"/>
  <c r="AA347" i="5"/>
  <c r="AA348" i="5"/>
  <c r="AA349" i="5"/>
  <c r="AA350" i="5"/>
  <c r="AA351" i="5"/>
  <c r="AA352" i="5"/>
  <c r="AA353" i="5"/>
  <c r="AA354" i="5"/>
  <c r="AA355" i="5"/>
  <c r="AA356" i="5"/>
  <c r="AA357" i="5"/>
  <c r="AA358" i="5"/>
  <c r="AA359" i="5"/>
  <c r="AA360" i="5"/>
  <c r="AA361" i="5"/>
  <c r="AA362" i="5"/>
  <c r="AA363" i="5"/>
  <c r="AA364" i="5"/>
  <c r="AA365" i="5"/>
  <c r="AA366" i="5"/>
  <c r="AA367" i="5"/>
  <c r="AA368" i="5"/>
  <c r="AA369" i="5"/>
  <c r="AA370" i="5"/>
  <c r="AA371" i="5"/>
  <c r="AA372" i="5"/>
  <c r="AA373" i="5"/>
  <c r="AA374" i="5"/>
  <c r="AA375" i="5"/>
  <c r="AA376" i="5"/>
  <c r="AA377" i="5"/>
  <c r="AA378" i="5"/>
  <c r="AA379" i="5"/>
  <c r="AA380" i="5"/>
  <c r="AA381" i="5"/>
  <c r="AA382" i="5"/>
  <c r="AA383" i="5"/>
  <c r="AA384" i="5"/>
  <c r="AA385" i="5"/>
  <c r="AA386" i="5"/>
  <c r="AA387" i="5"/>
  <c r="AA388" i="5"/>
  <c r="AA389" i="5"/>
  <c r="AA390" i="5"/>
  <c r="AA391" i="5"/>
  <c r="AA392" i="5"/>
  <c r="AA393" i="5"/>
  <c r="AA394" i="5"/>
  <c r="AA395" i="5"/>
  <c r="AA396" i="5"/>
  <c r="AA397" i="5"/>
  <c r="AA398" i="5"/>
  <c r="AA399" i="5"/>
  <c r="AA400" i="5"/>
  <c r="AA401" i="5"/>
  <c r="AA402" i="5"/>
  <c r="AA403" i="5"/>
  <c r="AA404" i="5"/>
  <c r="AA405" i="5"/>
  <c r="AA406" i="5"/>
  <c r="AA407" i="5"/>
  <c r="AA408" i="5"/>
  <c r="AA409" i="5"/>
  <c r="AA410" i="5"/>
  <c r="AA411" i="5"/>
  <c r="AA412" i="5"/>
  <c r="AA413" i="5"/>
  <c r="AA414" i="5"/>
  <c r="AA415" i="5"/>
  <c r="AA416" i="5"/>
  <c r="AA417" i="5"/>
  <c r="AA418" i="5"/>
  <c r="AA419" i="5"/>
  <c r="AA420" i="5"/>
  <c r="AA421" i="5"/>
  <c r="AA422" i="5"/>
  <c r="AA423" i="5"/>
  <c r="AA424" i="5"/>
  <c r="AA425" i="5"/>
  <c r="AA426" i="5"/>
  <c r="AA427" i="5"/>
  <c r="AA428" i="5"/>
  <c r="AA429" i="5"/>
  <c r="AA430" i="5"/>
  <c r="AA431" i="5"/>
  <c r="AA432" i="5"/>
  <c r="AA433" i="5"/>
  <c r="AA434" i="5"/>
  <c r="AA435" i="5"/>
  <c r="AA436" i="5"/>
  <c r="AA437" i="5"/>
  <c r="AA438" i="5"/>
  <c r="AA439" i="5"/>
  <c r="AA440" i="5"/>
  <c r="AA441" i="5"/>
  <c r="AA442" i="5"/>
  <c r="AA443" i="5"/>
  <c r="AA444" i="5"/>
  <c r="AA445" i="5"/>
  <c r="AA446" i="5"/>
  <c r="AA447" i="5"/>
  <c r="AA448" i="5"/>
  <c r="AA449" i="5"/>
  <c r="AA450" i="5"/>
  <c r="AA451" i="5"/>
  <c r="AA452" i="5"/>
  <c r="AA453" i="5"/>
  <c r="AA454" i="5"/>
  <c r="AA455" i="5"/>
  <c r="AA456" i="5"/>
  <c r="AA457" i="5"/>
  <c r="AA458" i="5"/>
  <c r="AA459" i="5"/>
  <c r="AA460" i="5"/>
  <c r="AA461" i="5"/>
  <c r="AA462" i="5"/>
  <c r="AA463" i="5"/>
  <c r="AA464" i="5"/>
  <c r="AA465" i="5"/>
  <c r="AA466" i="5"/>
  <c r="AA467" i="5"/>
  <c r="AA468" i="5"/>
  <c r="AA469" i="5"/>
  <c r="AA470" i="5"/>
  <c r="AA471" i="5"/>
  <c r="AA472" i="5"/>
  <c r="AA473" i="5"/>
  <c r="AA474" i="5"/>
  <c r="AA475" i="5"/>
  <c r="AA476" i="5"/>
  <c r="AA477" i="5"/>
  <c r="AA478" i="5"/>
  <c r="AA479" i="5"/>
  <c r="AA480" i="5"/>
  <c r="AA481" i="5"/>
  <c r="AA482" i="5"/>
  <c r="AA483" i="5"/>
  <c r="AA484" i="5"/>
  <c r="AA485" i="5"/>
  <c r="AA486" i="5"/>
  <c r="AA487" i="5"/>
  <c r="AA488" i="5"/>
  <c r="AA489" i="5"/>
  <c r="AA490" i="5"/>
  <c r="AA491" i="5"/>
  <c r="AA492" i="5"/>
  <c r="AA493" i="5"/>
  <c r="AA494" i="5"/>
  <c r="AA495" i="5"/>
  <c r="AA496" i="5"/>
  <c r="AA497" i="5"/>
  <c r="AA498" i="5"/>
  <c r="AA499" i="5"/>
  <c r="AA500" i="5"/>
  <c r="AA501" i="5"/>
  <c r="AA502" i="5"/>
  <c r="AA503" i="5"/>
  <c r="AA504" i="5"/>
  <c r="AA505" i="5"/>
  <c r="AA506" i="5"/>
  <c r="AA507" i="5"/>
  <c r="AA508" i="5"/>
  <c r="AA509" i="5"/>
  <c r="AA510" i="5"/>
  <c r="AA511" i="5"/>
  <c r="AA512" i="5"/>
  <c r="AA513" i="5"/>
  <c r="AA514" i="5"/>
  <c r="AA515" i="5"/>
  <c r="AA516" i="5"/>
  <c r="AA517" i="5"/>
  <c r="AA518" i="5"/>
  <c r="AA519" i="5"/>
  <c r="AA520" i="5"/>
  <c r="AA521" i="5"/>
  <c r="AA522" i="5"/>
  <c r="AA523" i="5"/>
  <c r="AA524" i="5"/>
  <c r="AA525" i="5"/>
  <c r="AA526" i="5"/>
  <c r="AA527" i="5"/>
  <c r="AA528" i="5"/>
  <c r="AA529" i="5"/>
  <c r="AA530" i="5"/>
  <c r="AA531" i="5"/>
  <c r="AA532" i="5"/>
  <c r="AA533" i="5"/>
  <c r="AA534" i="5"/>
  <c r="AA535" i="5"/>
  <c r="AA536" i="5"/>
  <c r="AA537" i="5"/>
  <c r="AA538" i="5"/>
  <c r="AA539" i="5"/>
  <c r="AA540" i="5"/>
  <c r="AA541" i="5"/>
  <c r="AA542" i="5"/>
  <c r="AA543" i="5"/>
  <c r="AA544" i="5"/>
  <c r="AA545" i="5"/>
  <c r="AA546" i="5"/>
  <c r="AA547" i="5"/>
  <c r="AA548" i="5"/>
  <c r="AA549" i="5"/>
  <c r="AA550" i="5"/>
  <c r="AA551" i="5"/>
  <c r="AA552" i="5"/>
  <c r="AA553" i="5"/>
  <c r="AA554" i="5"/>
  <c r="AA555" i="5"/>
  <c r="AA556" i="5"/>
  <c r="AA557" i="5"/>
  <c r="AA558" i="5"/>
  <c r="AA559" i="5"/>
  <c r="AA560" i="5"/>
  <c r="AA561" i="5"/>
  <c r="AA562" i="5"/>
  <c r="AA563" i="5"/>
  <c r="AA564" i="5"/>
  <c r="AA565" i="5"/>
  <c r="AA566" i="5"/>
  <c r="AA567" i="5"/>
  <c r="AA568" i="5"/>
  <c r="AA569" i="5"/>
  <c r="AA570" i="5"/>
  <c r="AA571" i="5"/>
  <c r="AA572" i="5"/>
  <c r="AA573" i="5"/>
  <c r="AA574" i="5"/>
  <c r="AA575" i="5"/>
  <c r="AA576" i="5"/>
  <c r="AA577" i="5"/>
  <c r="AA578" i="5"/>
  <c r="AA579" i="5"/>
  <c r="AA580" i="5"/>
  <c r="AA581" i="5"/>
  <c r="AA582" i="5"/>
  <c r="AA583" i="5"/>
  <c r="AA584" i="5"/>
  <c r="AA585" i="5"/>
  <c r="AA586" i="5"/>
  <c r="AA587" i="5"/>
  <c r="AA588" i="5"/>
  <c r="AA589" i="5"/>
  <c r="AA590" i="5"/>
  <c r="AA591" i="5"/>
  <c r="AA592" i="5"/>
  <c r="AA593" i="5"/>
  <c r="AA594" i="5"/>
  <c r="AA595" i="5"/>
  <c r="AA596" i="5"/>
  <c r="AA597" i="5"/>
  <c r="AA598" i="5"/>
  <c r="AA599" i="5"/>
  <c r="AA600" i="5"/>
  <c r="AA601" i="5"/>
  <c r="AA602" i="5"/>
  <c r="AA603" i="5"/>
  <c r="AA604" i="5"/>
  <c r="AA605" i="5"/>
  <c r="AA606" i="5"/>
  <c r="AA607" i="5"/>
  <c r="AA608" i="5"/>
  <c r="AA609" i="5"/>
  <c r="AA610" i="5"/>
  <c r="AA611" i="5"/>
  <c r="AA612" i="5"/>
  <c r="AA613" i="5"/>
  <c r="AA614" i="5"/>
  <c r="AA615" i="5"/>
  <c r="AA616" i="5"/>
  <c r="AA617" i="5"/>
  <c r="AA618" i="5"/>
  <c r="AA619" i="5"/>
  <c r="AA620" i="5"/>
  <c r="AA621" i="5"/>
  <c r="AA622" i="5"/>
  <c r="AA623" i="5"/>
  <c r="AA624" i="5"/>
  <c r="AA625" i="5"/>
  <c r="AA626" i="5"/>
  <c r="AA627" i="5"/>
  <c r="AA628" i="5"/>
  <c r="AA629" i="5"/>
  <c r="AA630" i="5"/>
  <c r="AA631" i="5"/>
  <c r="AA632" i="5"/>
  <c r="AA633" i="5"/>
  <c r="AA634" i="5"/>
  <c r="AA635" i="5"/>
  <c r="AA636" i="5"/>
  <c r="AA637" i="5"/>
  <c r="AA638" i="5"/>
  <c r="AA639" i="5"/>
  <c r="AA640" i="5"/>
  <c r="AA641" i="5"/>
  <c r="AA642" i="5"/>
  <c r="AA643" i="5"/>
  <c r="AA644" i="5"/>
  <c r="AA645" i="5"/>
  <c r="AA646" i="5"/>
  <c r="AA647" i="5"/>
  <c r="AA648" i="5"/>
  <c r="AA649" i="5"/>
  <c r="AA650" i="5"/>
  <c r="AA651" i="5"/>
  <c r="AA652" i="5"/>
  <c r="AA653" i="5"/>
  <c r="AA654" i="5"/>
  <c r="AA655" i="5"/>
  <c r="AA656" i="5"/>
  <c r="AA657" i="5"/>
  <c r="AA658" i="5"/>
  <c r="AA659" i="5"/>
  <c r="AA660" i="5"/>
  <c r="AA661" i="5"/>
  <c r="AA662" i="5"/>
  <c r="AA663" i="5"/>
  <c r="AA664" i="5"/>
  <c r="AA665" i="5"/>
  <c r="AA666" i="5"/>
  <c r="AA667" i="5"/>
  <c r="AA668" i="5"/>
  <c r="AA669" i="5"/>
  <c r="AA670" i="5"/>
  <c r="AA671" i="5"/>
  <c r="AA672" i="5"/>
  <c r="AA673" i="5"/>
  <c r="AA674" i="5"/>
  <c r="AA675" i="5"/>
  <c r="AA676" i="5"/>
  <c r="AA677" i="5"/>
  <c r="AA678" i="5"/>
  <c r="AA679" i="5"/>
  <c r="AA680" i="5"/>
  <c r="AA681" i="5"/>
  <c r="AA682" i="5"/>
  <c r="AA683" i="5"/>
  <c r="AA684" i="5"/>
  <c r="AA685" i="5"/>
  <c r="AA686" i="5"/>
  <c r="AA687" i="5"/>
  <c r="AA688" i="5"/>
  <c r="AA689" i="5"/>
  <c r="AA690" i="5"/>
  <c r="AA691" i="5"/>
  <c r="AA692" i="5"/>
  <c r="AA693" i="5"/>
  <c r="AA694" i="5"/>
  <c r="AA695" i="5"/>
  <c r="AA696" i="5"/>
  <c r="AA697" i="5"/>
  <c r="AA698" i="5"/>
  <c r="AA699" i="5"/>
  <c r="AA700" i="5"/>
  <c r="AA701" i="5"/>
  <c r="AA702" i="5"/>
  <c r="AA703" i="5"/>
  <c r="AA704" i="5"/>
  <c r="AA705" i="5"/>
  <c r="AA706" i="5"/>
  <c r="AA707" i="5"/>
  <c r="AA708" i="5"/>
  <c r="AA709" i="5"/>
  <c r="AA710" i="5"/>
  <c r="AA711" i="5"/>
  <c r="AA712" i="5"/>
  <c r="AA713" i="5"/>
  <c r="AA714" i="5"/>
  <c r="AA715" i="5"/>
  <c r="AA716" i="5"/>
  <c r="AA717" i="5"/>
  <c r="AA718" i="5"/>
  <c r="AA719" i="5"/>
  <c r="AA720" i="5"/>
  <c r="AA721" i="5"/>
  <c r="AA722" i="5"/>
  <c r="AA723" i="5"/>
  <c r="AA724" i="5"/>
  <c r="AA725" i="5"/>
  <c r="AA726" i="5"/>
  <c r="AA727" i="5"/>
  <c r="AA728" i="5"/>
  <c r="AA729" i="5"/>
  <c r="AA730" i="5"/>
  <c r="AA731" i="5"/>
  <c r="AA732" i="5"/>
  <c r="AA733" i="5"/>
  <c r="AA734" i="5"/>
  <c r="AA735" i="5"/>
  <c r="AA736" i="5"/>
  <c r="AA737" i="5"/>
  <c r="AA738" i="5"/>
  <c r="AA739" i="5"/>
  <c r="AA740" i="5"/>
  <c r="AA741" i="5"/>
  <c r="AA742" i="5"/>
  <c r="AA743" i="5"/>
  <c r="AA744" i="5"/>
  <c r="AA745" i="5"/>
  <c r="AA746" i="5"/>
  <c r="AA747" i="5"/>
  <c r="AA748" i="5"/>
  <c r="AA749" i="5"/>
  <c r="AA750" i="5"/>
  <c r="AA751" i="5"/>
  <c r="AA752" i="5"/>
  <c r="AA753" i="5"/>
  <c r="AA754" i="5"/>
  <c r="AA755" i="5"/>
  <c r="AA756" i="5"/>
  <c r="AA757" i="5"/>
  <c r="AA758" i="5"/>
  <c r="AA759" i="5"/>
  <c r="AA760" i="5"/>
  <c r="AA761" i="5"/>
  <c r="AA762" i="5"/>
  <c r="AA763" i="5"/>
  <c r="AA764" i="5"/>
  <c r="AA765" i="5"/>
  <c r="AA766" i="5"/>
  <c r="AA767" i="5"/>
  <c r="AA768" i="5"/>
  <c r="AA769" i="5"/>
  <c r="AA770" i="5"/>
  <c r="AA771" i="5"/>
  <c r="AA772" i="5"/>
  <c r="AA773" i="5"/>
  <c r="AA774" i="5"/>
  <c r="AA775" i="5"/>
  <c r="AA776" i="5"/>
  <c r="AA777" i="5"/>
  <c r="AA778" i="5"/>
  <c r="AA779" i="5"/>
  <c r="AA780" i="5"/>
  <c r="AA781" i="5"/>
  <c r="AA782" i="5"/>
  <c r="AA783" i="5"/>
  <c r="AA784" i="5"/>
  <c r="AA785" i="5"/>
  <c r="AA786" i="5"/>
  <c r="AA787" i="5"/>
  <c r="AA788" i="5"/>
  <c r="AA789" i="5"/>
  <c r="AA790" i="5"/>
  <c r="AA791" i="5"/>
  <c r="AA792" i="5"/>
  <c r="AA793" i="5"/>
  <c r="AA794" i="5"/>
  <c r="AA795" i="5"/>
  <c r="AA796" i="5"/>
  <c r="AA797" i="5"/>
  <c r="AA798" i="5"/>
  <c r="AA799" i="5"/>
  <c r="AA800" i="5"/>
  <c r="AA801" i="5"/>
  <c r="AA802" i="5"/>
  <c r="AA803" i="5"/>
  <c r="AA804" i="5"/>
  <c r="AA805" i="5"/>
  <c r="AA806" i="5"/>
  <c r="AA807" i="5"/>
  <c r="AA808" i="5"/>
  <c r="AA809" i="5"/>
  <c r="AA810" i="5"/>
  <c r="AA811" i="5"/>
  <c r="AA812" i="5"/>
  <c r="AA813" i="5"/>
  <c r="AA814" i="5"/>
  <c r="AA815" i="5"/>
  <c r="AA816" i="5"/>
  <c r="AA817" i="5"/>
  <c r="AA818" i="5"/>
  <c r="AA819" i="5"/>
  <c r="AA820" i="5"/>
  <c r="AA821" i="5"/>
  <c r="AA822" i="5"/>
  <c r="AA823" i="5"/>
  <c r="AA824" i="5"/>
  <c r="AA825" i="5"/>
  <c r="AA826" i="5"/>
  <c r="AA827" i="5"/>
  <c r="AA828" i="5"/>
  <c r="AA829" i="5"/>
  <c r="AA830" i="5"/>
  <c r="AA831" i="5"/>
  <c r="AA832" i="5"/>
  <c r="AA833" i="5"/>
  <c r="AA834" i="5"/>
  <c r="AA835" i="5"/>
  <c r="AA836" i="5"/>
  <c r="AA837" i="5"/>
  <c r="AA838" i="5"/>
  <c r="AA839" i="5"/>
  <c r="AA840" i="5"/>
  <c r="AA841" i="5"/>
  <c r="AA842" i="5"/>
  <c r="AA843" i="5"/>
  <c r="AA844" i="5"/>
  <c r="AA845" i="5"/>
  <c r="AA846" i="5"/>
  <c r="AA847" i="5"/>
  <c r="AA848" i="5"/>
  <c r="AA849" i="5"/>
  <c r="AA850" i="5"/>
  <c r="AA851" i="5"/>
  <c r="AA852" i="5"/>
  <c r="AA853" i="5"/>
  <c r="AA854" i="5"/>
  <c r="AA855" i="5"/>
  <c r="AA856" i="5"/>
  <c r="AA857" i="5"/>
  <c r="AA858" i="5"/>
  <c r="AA859" i="5"/>
  <c r="AA860" i="5"/>
  <c r="AA861" i="5"/>
  <c r="AA862" i="5"/>
  <c r="AA863" i="5"/>
  <c r="AA864" i="5"/>
  <c r="AA865" i="5"/>
  <c r="AA866" i="5"/>
  <c r="AA867" i="5"/>
  <c r="AA868" i="5"/>
  <c r="AA869" i="5"/>
  <c r="AA870" i="5"/>
  <c r="AA871" i="5"/>
  <c r="AA872" i="5"/>
  <c r="AA873" i="5"/>
  <c r="AA874" i="5"/>
  <c r="AA875" i="5"/>
  <c r="AA876" i="5"/>
  <c r="AA877" i="5"/>
  <c r="AA878" i="5"/>
  <c r="AA879" i="5"/>
  <c r="AA880" i="5"/>
  <c r="AA881" i="5"/>
  <c r="AA882" i="5"/>
  <c r="AA883" i="5"/>
  <c r="AA884" i="5"/>
  <c r="AA885" i="5"/>
  <c r="AA886" i="5"/>
  <c r="AA887" i="5"/>
  <c r="AA888" i="5"/>
  <c r="AA889" i="5"/>
  <c r="AA890" i="5"/>
  <c r="AA891" i="5"/>
  <c r="AA892" i="5"/>
  <c r="AA893" i="5"/>
  <c r="AA894" i="5"/>
  <c r="AA895" i="5"/>
  <c r="AA896" i="5"/>
  <c r="AA897" i="5"/>
  <c r="AA898" i="5"/>
  <c r="AA899" i="5"/>
  <c r="AA900" i="5"/>
  <c r="AA901" i="5"/>
  <c r="AA902" i="5"/>
  <c r="AA903" i="5"/>
  <c r="AA904" i="5"/>
  <c r="AA905" i="5"/>
  <c r="AA906" i="5"/>
  <c r="AA907" i="5"/>
  <c r="AA908" i="5"/>
  <c r="AA909" i="5"/>
  <c r="AA910" i="5"/>
  <c r="AA911" i="5"/>
  <c r="AA912" i="5"/>
  <c r="AA913" i="5"/>
  <c r="AA914" i="5"/>
  <c r="AA915" i="5"/>
  <c r="AA916" i="5"/>
  <c r="AA917" i="5"/>
  <c r="AA918" i="5"/>
  <c r="AA919" i="5"/>
  <c r="AA920" i="5"/>
  <c r="AA921" i="5"/>
  <c r="AA922" i="5"/>
  <c r="AA923" i="5"/>
  <c r="AA924" i="5"/>
  <c r="AA925" i="5"/>
  <c r="AA926" i="5"/>
  <c r="AA927" i="5"/>
  <c r="AA928" i="5"/>
  <c r="AA929" i="5"/>
  <c r="AA930" i="5"/>
  <c r="AA931" i="5"/>
  <c r="AA932" i="5"/>
  <c r="AA933" i="5"/>
  <c r="AA934" i="5"/>
  <c r="AA935" i="5"/>
  <c r="AA936" i="5"/>
  <c r="AA937" i="5"/>
  <c r="AA938" i="5"/>
  <c r="AA939" i="5"/>
  <c r="AA940" i="5"/>
  <c r="AA941" i="5"/>
  <c r="AA942" i="5"/>
  <c r="AA943" i="5"/>
  <c r="AA944" i="5"/>
  <c r="AA945" i="5"/>
  <c r="AA946" i="5"/>
  <c r="AA947" i="5"/>
  <c r="AA948" i="5"/>
  <c r="AA949" i="5"/>
  <c r="AA950" i="5"/>
  <c r="AA951" i="5"/>
  <c r="AA952" i="5"/>
  <c r="AA953" i="5"/>
  <c r="AA954" i="5"/>
  <c r="AA955" i="5"/>
  <c r="AA956" i="5"/>
  <c r="AA957" i="5"/>
  <c r="AA958" i="5"/>
  <c r="AA959" i="5"/>
  <c r="AA960" i="5"/>
  <c r="AA961" i="5"/>
  <c r="AA962" i="5"/>
  <c r="AA963" i="5"/>
  <c r="AA964" i="5"/>
  <c r="AA965" i="5"/>
  <c r="AA966" i="5"/>
  <c r="AA967" i="5"/>
  <c r="AA968" i="5"/>
  <c r="AA969" i="5"/>
  <c r="AA970" i="5"/>
  <c r="AA971" i="5"/>
  <c r="AA972" i="5"/>
  <c r="AA973" i="5"/>
  <c r="AA974" i="5"/>
  <c r="AA975" i="5"/>
  <c r="AA976" i="5"/>
  <c r="AA977" i="5"/>
  <c r="AA978" i="5"/>
  <c r="AA979" i="5"/>
  <c r="AA980" i="5"/>
  <c r="AA981" i="5"/>
  <c r="AA982" i="5"/>
  <c r="AA983" i="5"/>
  <c r="AA984" i="5"/>
  <c r="AA985" i="5"/>
  <c r="AA986" i="5"/>
  <c r="AA987" i="5"/>
  <c r="AA988" i="5"/>
  <c r="AA989" i="5"/>
  <c r="AA990" i="5"/>
  <c r="AA991" i="5"/>
  <c r="AA992" i="5"/>
  <c r="AA993" i="5"/>
  <c r="AA994" i="5"/>
  <c r="AA995" i="5"/>
  <c r="AA996" i="5"/>
  <c r="AA997" i="5"/>
  <c r="AA998" i="5"/>
  <c r="AA999" i="5"/>
  <c r="AA1000" i="5"/>
  <c r="AA1001" i="5"/>
  <c r="AA1002" i="5"/>
  <c r="AA1003" i="5"/>
  <c r="AA1004" i="5"/>
  <c r="AA1005" i="5"/>
  <c r="AA1006" i="5"/>
  <c r="AA1007" i="5"/>
  <c r="AA1008" i="5"/>
  <c r="AA1009" i="5"/>
  <c r="AA1010" i="5"/>
  <c r="AA1011" i="5"/>
  <c r="AA1012" i="5"/>
  <c r="AA1013" i="5"/>
  <c r="AA1014" i="5"/>
  <c r="AA1015" i="5"/>
  <c r="AA1016" i="5"/>
  <c r="AA1017" i="5"/>
  <c r="AA1018" i="5"/>
  <c r="AA1019" i="5"/>
  <c r="AA1020" i="5"/>
  <c r="AA1021" i="5"/>
  <c r="AA1022" i="5"/>
  <c r="AA1023" i="5"/>
  <c r="AA1024" i="5"/>
  <c r="AA1025" i="5"/>
  <c r="AA1026" i="5"/>
  <c r="AA1027" i="5"/>
  <c r="AA1028" i="5"/>
  <c r="AA1029" i="5"/>
  <c r="AA1030" i="5"/>
  <c r="AA1031" i="5"/>
  <c r="AA1032" i="5"/>
  <c r="AA1033" i="5"/>
  <c r="AA1034" i="5"/>
  <c r="AA1035" i="5"/>
  <c r="AA1036" i="5"/>
  <c r="AA1037" i="5"/>
  <c r="AA1038" i="5"/>
  <c r="AA1039" i="5"/>
  <c r="AA1040" i="5"/>
  <c r="AA1041" i="5"/>
  <c r="AA1042" i="5"/>
  <c r="AA1043" i="5"/>
  <c r="AA1044" i="5"/>
  <c r="AA1045" i="5"/>
  <c r="AA1046" i="5"/>
  <c r="AA1047" i="5"/>
  <c r="AA1048" i="5"/>
  <c r="AA1049" i="5"/>
  <c r="AA1050" i="5"/>
  <c r="AA1051" i="5"/>
  <c r="AA1052" i="5"/>
  <c r="AA1053" i="5"/>
  <c r="AA1054" i="5"/>
  <c r="AA1055" i="5"/>
  <c r="AA1056" i="5"/>
  <c r="AA1057" i="5"/>
  <c r="AA1058" i="5"/>
  <c r="AA1059" i="5"/>
  <c r="AA1060" i="5"/>
  <c r="AA1061" i="5"/>
  <c r="AA1062" i="5"/>
  <c r="AA1063" i="5"/>
  <c r="AA1064" i="5"/>
  <c r="AA1065" i="5"/>
  <c r="AA1066" i="5"/>
  <c r="AA1067" i="5"/>
  <c r="AA1068" i="5"/>
  <c r="AA1069" i="5"/>
  <c r="AA1070" i="5"/>
  <c r="AA1071" i="5"/>
  <c r="AA1072" i="5"/>
  <c r="AA1073" i="5"/>
  <c r="AA1074" i="5"/>
  <c r="AA1075" i="5"/>
  <c r="AA1076" i="5"/>
  <c r="AA1077" i="5"/>
  <c r="AA1078" i="5"/>
  <c r="AA1079" i="5"/>
  <c r="AA1080" i="5"/>
  <c r="AA1081" i="5"/>
  <c r="AA1082" i="5"/>
  <c r="AA1083" i="5"/>
  <c r="AA1084" i="5"/>
  <c r="AA1085" i="5"/>
  <c r="AA1086" i="5"/>
  <c r="AA1087" i="5"/>
  <c r="AA1088" i="5"/>
  <c r="AA1089" i="5"/>
  <c r="AA1090" i="5"/>
  <c r="AA1091" i="5"/>
  <c r="AA1092" i="5"/>
  <c r="AA1093" i="5"/>
  <c r="AA1094" i="5"/>
  <c r="AA1095" i="5"/>
  <c r="AA1096" i="5"/>
  <c r="AA1097" i="5"/>
  <c r="AA1098" i="5"/>
  <c r="AA1099" i="5"/>
  <c r="AA1100" i="5"/>
  <c r="AA1101" i="5"/>
  <c r="AA1102" i="5"/>
  <c r="AA1103" i="5"/>
  <c r="AA1104" i="5"/>
  <c r="AA1105" i="5"/>
  <c r="AA1106" i="5"/>
  <c r="AA1107" i="5"/>
  <c r="AA1108" i="5"/>
  <c r="AA1109" i="5"/>
  <c r="AA1110" i="5"/>
  <c r="AA1111" i="5"/>
  <c r="AA1112" i="5"/>
  <c r="AA1113" i="5"/>
  <c r="AA1114" i="5"/>
  <c r="AA1115" i="5"/>
  <c r="AA1116" i="5"/>
  <c r="AA1117" i="5"/>
  <c r="AA1118" i="5"/>
  <c r="AA1119" i="5"/>
  <c r="AA1120" i="5"/>
  <c r="AA1121" i="5"/>
  <c r="AA1122" i="5"/>
  <c r="AA1123" i="5"/>
  <c r="AA1124" i="5"/>
  <c r="AA1125" i="5"/>
  <c r="AA1126" i="5"/>
  <c r="AA1127" i="5"/>
  <c r="AA1128" i="5"/>
  <c r="AA1129" i="5"/>
  <c r="AA1130" i="5"/>
  <c r="AA1131" i="5"/>
  <c r="AA1132" i="5"/>
  <c r="AA1133" i="5"/>
  <c r="AA1134" i="5"/>
  <c r="AA1135" i="5"/>
  <c r="AA1136" i="5"/>
  <c r="AA1137" i="5"/>
  <c r="AA1138" i="5"/>
  <c r="AA1139" i="5"/>
  <c r="AA1140" i="5"/>
  <c r="AA1141" i="5"/>
  <c r="AA1142" i="5"/>
  <c r="AA1143" i="5"/>
  <c r="AA1144" i="5"/>
  <c r="AA1145" i="5"/>
  <c r="AA1146" i="5"/>
  <c r="AA1147" i="5"/>
  <c r="AA1148" i="5"/>
  <c r="AA1149" i="5"/>
  <c r="AA1150" i="5"/>
  <c r="AA1151" i="5"/>
  <c r="AA1152" i="5"/>
  <c r="AA1153" i="5"/>
  <c r="AA1154" i="5"/>
  <c r="AA1155" i="5"/>
  <c r="AA1156" i="5"/>
  <c r="AA1157" i="5"/>
  <c r="AA1158" i="5"/>
  <c r="AA1159" i="5"/>
  <c r="AA1160" i="5"/>
  <c r="AA1161" i="5"/>
  <c r="AA1162" i="5"/>
  <c r="AA1163" i="5"/>
  <c r="AA1164" i="5"/>
  <c r="AA1165" i="5"/>
  <c r="AA1166" i="5"/>
  <c r="AA1167" i="5"/>
  <c r="AA1168" i="5"/>
  <c r="AA1169" i="5"/>
  <c r="AA1170" i="5"/>
  <c r="AA1171" i="5"/>
  <c r="AA1172" i="5"/>
  <c r="AA1173" i="5"/>
  <c r="AA1174" i="5"/>
  <c r="AA1175" i="5"/>
  <c r="AA1176" i="5"/>
  <c r="AA1177" i="5"/>
  <c r="AA1178" i="5"/>
  <c r="AA1179" i="5"/>
  <c r="AA1180" i="5"/>
  <c r="AA1181" i="5"/>
  <c r="AA1182" i="5"/>
  <c r="AA1183" i="5"/>
  <c r="AA1184" i="5"/>
  <c r="AA1185" i="5"/>
  <c r="AA1186" i="5"/>
  <c r="AA1187" i="5"/>
  <c r="AA1188" i="5"/>
  <c r="AA1189" i="5"/>
  <c r="AA1190" i="5"/>
  <c r="AA1191" i="5"/>
  <c r="AA1192" i="5"/>
  <c r="AA1193" i="5"/>
  <c r="AA1194" i="5"/>
  <c r="AA1195" i="5"/>
  <c r="AA1196" i="5"/>
  <c r="AA1197" i="5"/>
  <c r="AA1198" i="5"/>
  <c r="AA1199" i="5"/>
  <c r="AA1200" i="5"/>
  <c r="B684" i="11" l="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Z3" i="4" l="1"/>
  <c r="Z4" i="4"/>
  <c r="Z5" i="4"/>
  <c r="Z6" i="4"/>
  <c r="Z7" i="4"/>
  <c r="Z8" i="4"/>
  <c r="Z9" i="4"/>
  <c r="Z10" i="4"/>
  <c r="Z11" i="4"/>
  <c r="J3" i="4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X249" i="11"/>
  <c r="X250" i="11"/>
  <c r="X251" i="11"/>
  <c r="X252" i="11"/>
  <c r="X253" i="11"/>
  <c r="X254" i="11"/>
  <c r="X255" i="11"/>
  <c r="X256" i="11"/>
  <c r="X257" i="11"/>
  <c r="X258" i="11"/>
  <c r="X259" i="11"/>
  <c r="X260" i="11"/>
  <c r="X261" i="11"/>
  <c r="X262" i="11"/>
  <c r="X263" i="11"/>
  <c r="X264" i="11"/>
  <c r="X265" i="11"/>
  <c r="X266" i="11"/>
  <c r="X267" i="11"/>
  <c r="X268" i="11"/>
  <c r="X269" i="11"/>
  <c r="X270" i="11"/>
  <c r="X271" i="11"/>
  <c r="X272" i="11"/>
  <c r="X273" i="11"/>
  <c r="X274" i="11"/>
  <c r="X275" i="11"/>
  <c r="X276" i="11"/>
  <c r="X277" i="11"/>
  <c r="X278" i="11"/>
  <c r="X279" i="11"/>
  <c r="X280" i="11"/>
  <c r="X281" i="11"/>
  <c r="X282" i="11"/>
  <c r="X283" i="11"/>
  <c r="X284" i="11"/>
  <c r="X285" i="11"/>
  <c r="X286" i="11"/>
  <c r="X287" i="11"/>
  <c r="X288" i="11"/>
  <c r="X289" i="11"/>
  <c r="X290" i="11"/>
  <c r="X291" i="11"/>
  <c r="X292" i="11"/>
  <c r="X293" i="11"/>
  <c r="X294" i="11"/>
  <c r="X295" i="11"/>
  <c r="X296" i="11"/>
  <c r="X297" i="11"/>
  <c r="X298" i="11"/>
  <c r="X299" i="11"/>
  <c r="X300" i="11"/>
  <c r="X301" i="11"/>
  <c r="X302" i="11"/>
  <c r="X303" i="11"/>
  <c r="X304" i="11"/>
  <c r="X305" i="11"/>
  <c r="X306" i="11"/>
  <c r="X307" i="11"/>
  <c r="X308" i="11"/>
  <c r="X309" i="11"/>
  <c r="X310" i="11"/>
  <c r="X311" i="11"/>
  <c r="X312" i="11"/>
  <c r="X313" i="11"/>
  <c r="X314" i="11"/>
  <c r="X315" i="11"/>
  <c r="X316" i="11"/>
  <c r="X317" i="11"/>
  <c r="X318" i="11"/>
  <c r="X319" i="11"/>
  <c r="X320" i="11"/>
  <c r="X321" i="11"/>
  <c r="X322" i="11"/>
  <c r="X323" i="11"/>
  <c r="X324" i="11"/>
  <c r="X325" i="11"/>
  <c r="X326" i="11"/>
  <c r="X327" i="11"/>
  <c r="X328" i="11"/>
  <c r="X329" i="11"/>
  <c r="X330" i="11"/>
  <c r="X331" i="11"/>
  <c r="X332" i="11"/>
  <c r="X333" i="11"/>
  <c r="X334" i="11"/>
  <c r="X335" i="11"/>
  <c r="X336" i="11"/>
  <c r="X337" i="11"/>
  <c r="X338" i="11"/>
  <c r="X339" i="11"/>
  <c r="X340" i="11"/>
  <c r="X341" i="11"/>
  <c r="X342" i="11"/>
  <c r="X343" i="11"/>
  <c r="X344" i="11"/>
  <c r="X345" i="11"/>
  <c r="X346" i="11"/>
  <c r="X347" i="11"/>
  <c r="X348" i="11"/>
  <c r="X349" i="11"/>
  <c r="X350" i="11"/>
  <c r="X351" i="11"/>
  <c r="X352" i="11"/>
  <c r="X353" i="11"/>
  <c r="X354" i="11"/>
  <c r="X355" i="11"/>
  <c r="X356" i="11"/>
  <c r="X357" i="11"/>
  <c r="X358" i="11"/>
  <c r="X359" i="11"/>
  <c r="X360" i="11"/>
  <c r="X361" i="11"/>
  <c r="X362" i="11"/>
  <c r="X363" i="11"/>
  <c r="X364" i="11"/>
  <c r="X365" i="11"/>
  <c r="X366" i="11"/>
  <c r="X367" i="11"/>
  <c r="X368" i="11"/>
  <c r="X369" i="11"/>
  <c r="X370" i="11"/>
  <c r="X371" i="11"/>
  <c r="X372" i="11"/>
  <c r="X373" i="11"/>
  <c r="X374" i="11"/>
  <c r="X375" i="11"/>
  <c r="X376" i="11"/>
  <c r="X377" i="11"/>
  <c r="X378" i="11"/>
  <c r="X379" i="11"/>
  <c r="X380" i="11"/>
  <c r="X381" i="11"/>
  <c r="X382" i="11"/>
  <c r="X383" i="11"/>
  <c r="X384" i="11"/>
  <c r="X385" i="11"/>
  <c r="X386" i="11"/>
  <c r="X387" i="11"/>
  <c r="X388" i="11"/>
  <c r="X389" i="11"/>
  <c r="X390" i="11"/>
  <c r="X391" i="11"/>
  <c r="X392" i="11"/>
  <c r="X393" i="11"/>
  <c r="X394" i="11"/>
  <c r="X395" i="11"/>
  <c r="X396" i="11"/>
  <c r="X397" i="11"/>
  <c r="X398" i="11"/>
  <c r="X399" i="11"/>
  <c r="X400" i="11"/>
  <c r="X401" i="11"/>
  <c r="X402" i="11"/>
  <c r="X403" i="11"/>
  <c r="X404" i="11"/>
  <c r="X405" i="11"/>
  <c r="X406" i="11"/>
  <c r="X407" i="11"/>
  <c r="X408" i="11"/>
  <c r="X409" i="11"/>
  <c r="X410" i="11"/>
  <c r="X411" i="11"/>
  <c r="X412" i="11"/>
  <c r="X413" i="11"/>
  <c r="X414" i="11"/>
  <c r="X415" i="11"/>
  <c r="X416" i="11"/>
  <c r="X417" i="11"/>
  <c r="X418" i="11"/>
  <c r="X419" i="11"/>
  <c r="X420" i="11"/>
  <c r="X421" i="11"/>
  <c r="X422" i="11"/>
  <c r="X423" i="11"/>
  <c r="X424" i="11"/>
  <c r="X425" i="11"/>
  <c r="X426" i="11"/>
  <c r="X427" i="11"/>
  <c r="X428" i="11"/>
  <c r="X429" i="11"/>
  <c r="X430" i="11"/>
  <c r="X431" i="11"/>
  <c r="X432" i="11"/>
  <c r="X433" i="11"/>
  <c r="X434" i="11"/>
  <c r="X435" i="11"/>
  <c r="X436" i="11"/>
  <c r="X437" i="11"/>
  <c r="X438" i="11"/>
  <c r="X439" i="11"/>
  <c r="X440" i="11"/>
  <c r="X441" i="11"/>
  <c r="X442" i="11"/>
  <c r="X443" i="11"/>
  <c r="X444" i="11"/>
  <c r="X445" i="11"/>
  <c r="X446" i="11"/>
  <c r="X447" i="11"/>
  <c r="X448" i="11"/>
  <c r="X449" i="11"/>
  <c r="X450" i="11"/>
  <c r="X451" i="11"/>
  <c r="X452" i="11"/>
  <c r="X453" i="11"/>
  <c r="X454" i="11"/>
  <c r="X455" i="11"/>
  <c r="X456" i="11"/>
  <c r="X457" i="11"/>
  <c r="X458" i="11"/>
  <c r="X459" i="11"/>
  <c r="X460" i="11"/>
  <c r="X461" i="11"/>
  <c r="X462" i="11"/>
  <c r="X463" i="11"/>
  <c r="X464" i="11"/>
  <c r="X465" i="11"/>
  <c r="X466" i="11"/>
  <c r="X467" i="11"/>
  <c r="X468" i="11"/>
  <c r="X469" i="11"/>
  <c r="X470" i="11"/>
  <c r="X471" i="11"/>
  <c r="X472" i="11"/>
  <c r="X473" i="11"/>
  <c r="X474" i="11"/>
  <c r="X475" i="11"/>
  <c r="X476" i="11"/>
  <c r="X477" i="11"/>
  <c r="X478" i="11"/>
  <c r="X479" i="11"/>
  <c r="X480" i="11"/>
  <c r="X481" i="11"/>
  <c r="X482" i="11"/>
  <c r="X483" i="11"/>
  <c r="X484" i="11"/>
  <c r="X485" i="11"/>
  <c r="X486" i="11"/>
  <c r="X487" i="11"/>
  <c r="X488" i="11"/>
  <c r="X489" i="11"/>
  <c r="X490" i="11"/>
  <c r="X491" i="11"/>
  <c r="X492" i="11"/>
  <c r="X493" i="11"/>
  <c r="X494" i="11"/>
  <c r="X495" i="11"/>
  <c r="X496" i="11"/>
  <c r="X497" i="11"/>
  <c r="X498" i="11"/>
  <c r="X499" i="11"/>
  <c r="X500" i="11"/>
  <c r="X501" i="11"/>
  <c r="X502" i="11"/>
  <c r="X503" i="11"/>
  <c r="X504" i="11"/>
  <c r="X505" i="11"/>
  <c r="X506" i="11"/>
  <c r="X507" i="11"/>
  <c r="X508" i="11"/>
  <c r="X509" i="11"/>
  <c r="X510" i="11"/>
  <c r="X511" i="11"/>
  <c r="X512" i="11"/>
  <c r="X513" i="11"/>
  <c r="X514" i="11"/>
  <c r="X515" i="11"/>
  <c r="X516" i="11"/>
  <c r="X517" i="11"/>
  <c r="X518" i="11"/>
  <c r="X519" i="11"/>
  <c r="X520" i="11"/>
  <c r="X521" i="11"/>
  <c r="X522" i="11"/>
  <c r="X523" i="11"/>
  <c r="X524" i="11"/>
  <c r="X525" i="11"/>
  <c r="X526" i="11"/>
  <c r="X527" i="11"/>
  <c r="X528" i="11"/>
  <c r="X529" i="11"/>
  <c r="X530" i="11"/>
  <c r="X531" i="11"/>
  <c r="X532" i="11"/>
  <c r="X533" i="11"/>
  <c r="X534" i="11"/>
  <c r="X535" i="11"/>
  <c r="X536" i="11"/>
  <c r="X537" i="11"/>
  <c r="X538" i="11"/>
  <c r="X539" i="11"/>
  <c r="X540" i="11"/>
  <c r="X541" i="11"/>
  <c r="X542" i="11"/>
  <c r="X543" i="11"/>
  <c r="X544" i="11"/>
  <c r="X545" i="11"/>
  <c r="X546" i="11"/>
  <c r="X547" i="11"/>
  <c r="X548" i="11"/>
  <c r="X549" i="11"/>
  <c r="X550" i="11"/>
  <c r="X551" i="11"/>
  <c r="X552" i="11"/>
  <c r="X553" i="11"/>
  <c r="X554" i="11"/>
  <c r="X555" i="11"/>
  <c r="X556" i="11"/>
  <c r="X557" i="11"/>
  <c r="X558" i="11"/>
  <c r="X559" i="11"/>
  <c r="X560" i="11"/>
  <c r="X561" i="11"/>
  <c r="X562" i="11"/>
  <c r="X563" i="11"/>
  <c r="X564" i="11"/>
  <c r="X565" i="11"/>
  <c r="X566" i="11"/>
  <c r="X567" i="11"/>
  <c r="X568" i="11"/>
  <c r="X569" i="11"/>
  <c r="X570" i="11"/>
  <c r="X571" i="11"/>
  <c r="X572" i="11"/>
  <c r="X573" i="11"/>
  <c r="X574" i="11"/>
  <c r="X575" i="11"/>
  <c r="X576" i="11"/>
  <c r="X577" i="11"/>
  <c r="X578" i="11"/>
  <c r="X579" i="11"/>
  <c r="X580" i="11"/>
  <c r="X581" i="11"/>
  <c r="X582" i="11"/>
  <c r="X583" i="11"/>
  <c r="X584" i="11"/>
  <c r="X585" i="11"/>
  <c r="X586" i="11"/>
  <c r="X587" i="11"/>
  <c r="X588" i="11"/>
  <c r="X589" i="11"/>
  <c r="X590" i="11"/>
  <c r="X591" i="11"/>
  <c r="X592" i="11"/>
  <c r="X593" i="11"/>
  <c r="X594" i="11"/>
  <c r="X595" i="11"/>
  <c r="X596" i="11"/>
  <c r="X597" i="11"/>
  <c r="X598" i="11"/>
  <c r="X599" i="11"/>
  <c r="X600" i="11"/>
  <c r="X601" i="11"/>
  <c r="X602" i="11"/>
  <c r="X603" i="11"/>
  <c r="X604" i="11"/>
  <c r="X605" i="11"/>
  <c r="X606" i="11"/>
  <c r="X607" i="11"/>
  <c r="X608" i="11"/>
  <c r="X609" i="11"/>
  <c r="X610" i="11"/>
  <c r="X611" i="11"/>
  <c r="X612" i="11"/>
  <c r="X613" i="11"/>
  <c r="X614" i="11"/>
  <c r="X615" i="11"/>
  <c r="X616" i="11"/>
  <c r="X617" i="11"/>
  <c r="X618" i="11"/>
  <c r="X619" i="11"/>
  <c r="X620" i="11"/>
  <c r="X621" i="11"/>
  <c r="X622" i="11"/>
  <c r="X623" i="11"/>
  <c r="X624" i="11"/>
  <c r="X625" i="11"/>
  <c r="X626" i="11"/>
  <c r="X627" i="11"/>
  <c r="X628" i="11"/>
  <c r="X629" i="11"/>
  <c r="X630" i="11"/>
  <c r="X631" i="11"/>
  <c r="X632" i="11"/>
  <c r="X633" i="11"/>
  <c r="X634" i="11"/>
  <c r="X635" i="11"/>
  <c r="X636" i="11"/>
  <c r="X637" i="11"/>
  <c r="X638" i="11"/>
  <c r="X639" i="11"/>
  <c r="X640" i="11"/>
  <c r="X641" i="11"/>
  <c r="X642" i="11"/>
  <c r="X643" i="11"/>
  <c r="X644" i="11"/>
  <c r="X645" i="11"/>
  <c r="X646" i="11"/>
  <c r="X647" i="11"/>
  <c r="X648" i="11"/>
  <c r="X649" i="11"/>
  <c r="X650" i="11"/>
  <c r="X651" i="11"/>
  <c r="X652" i="11"/>
  <c r="X653" i="11"/>
  <c r="X654" i="11"/>
  <c r="X655" i="11"/>
  <c r="X656" i="11"/>
  <c r="X657" i="11"/>
  <c r="X658" i="11"/>
  <c r="X659" i="11"/>
  <c r="X660" i="11"/>
  <c r="X661" i="11"/>
  <c r="X662" i="11"/>
  <c r="X663" i="11"/>
  <c r="X664" i="11"/>
  <c r="X665" i="11"/>
  <c r="X666" i="11"/>
  <c r="X667" i="11"/>
  <c r="X668" i="11"/>
  <c r="X669" i="11"/>
  <c r="X670" i="11"/>
  <c r="X671" i="11"/>
  <c r="X672" i="11"/>
  <c r="X673" i="11"/>
  <c r="X674" i="11"/>
  <c r="X675" i="11"/>
  <c r="X676" i="11"/>
  <c r="X677" i="11"/>
  <c r="X678" i="11"/>
  <c r="X679" i="11"/>
  <c r="X680" i="11"/>
  <c r="X681" i="11"/>
  <c r="X682" i="11"/>
  <c r="X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Z106" i="11" s="1"/>
  <c r="T105" i="11"/>
  <c r="U105" i="11" s="1"/>
  <c r="Z105" i="11" s="1"/>
  <c r="T101" i="11"/>
  <c r="U101" i="11" s="1"/>
  <c r="T102" i="11"/>
  <c r="U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Z2" i="11" s="1"/>
  <c r="T3" i="11"/>
  <c r="U3" i="11" s="1"/>
  <c r="Z3" i="11" s="1"/>
  <c r="T4" i="11"/>
  <c r="U4" i="11" s="1"/>
  <c r="T6" i="11"/>
  <c r="U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Z15" i="11" s="1"/>
  <c r="T14" i="11"/>
  <c r="U14" i="11" s="1"/>
  <c r="Z14" i="11" s="1"/>
  <c r="T16" i="11"/>
  <c r="U16" i="11" s="1"/>
  <c r="T17" i="11"/>
  <c r="U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 s="1"/>
  <c r="T31" i="11"/>
  <c r="U31" i="11" s="1"/>
  <c r="Z31" i="11" s="1"/>
  <c r="T32" i="11"/>
  <c r="U32" i="11" s="1"/>
  <c r="Z32" i="11" s="1"/>
  <c r="T33" i="11"/>
  <c r="U33" i="11" s="1"/>
  <c r="T34" i="11"/>
  <c r="U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Z49" i="11" s="1"/>
  <c r="T50" i="11"/>
  <c r="U50" i="11" s="1"/>
  <c r="Z50" i="11" s="1"/>
  <c r="T51" i="11"/>
  <c r="U51" i="11" s="1"/>
  <c r="T52" i="11"/>
  <c r="U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Z124" i="11" s="1"/>
  <c r="T125" i="11"/>
  <c r="U125" i="11" s="1"/>
  <c r="Z125" i="11" s="1"/>
  <c r="T126" i="11"/>
  <c r="U126" i="11" s="1"/>
  <c r="T127" i="11"/>
  <c r="U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Z142" i="11" s="1"/>
  <c r="T174" i="11"/>
  <c r="U174" i="11" s="1"/>
  <c r="Z174" i="11" s="1"/>
  <c r="T176" i="11"/>
  <c r="U176" i="11" s="1"/>
  <c r="T175" i="11"/>
  <c r="U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Z20" i="11" s="1"/>
  <c r="T23" i="11"/>
  <c r="U23" i="11" s="1"/>
  <c r="Z23" i="11" s="1"/>
  <c r="T22" i="11"/>
  <c r="U22" i="11" s="1"/>
  <c r="T21" i="11"/>
  <c r="U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Z91" i="11" s="1"/>
  <c r="T88" i="11"/>
  <c r="U88" i="11" s="1"/>
  <c r="Z88" i="11" s="1"/>
  <c r="T90" i="11"/>
  <c r="U90" i="11" s="1"/>
  <c r="T89" i="11"/>
  <c r="U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Z205" i="11" s="1"/>
  <c r="T206" i="11"/>
  <c r="U206" i="11" s="1"/>
  <c r="Z206" i="11" s="1"/>
  <c r="T208" i="11"/>
  <c r="U208" i="11" s="1"/>
  <c r="T207" i="11"/>
  <c r="U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Z96" i="11" s="1"/>
  <c r="T97" i="11"/>
  <c r="U97" i="11" s="1"/>
  <c r="Z97" i="11" s="1"/>
  <c r="T98" i="11"/>
  <c r="U98" i="11" s="1"/>
  <c r="T99" i="11"/>
  <c r="U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Z179" i="11" s="1"/>
  <c r="T180" i="11"/>
  <c r="U180" i="11" s="1"/>
  <c r="Z180" i="11" s="1"/>
  <c r="T181" i="11"/>
  <c r="U181" i="11" s="1"/>
  <c r="T113" i="11"/>
  <c r="U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Z122" i="11" s="1"/>
  <c r="T123" i="11"/>
  <c r="U123" i="11" s="1"/>
  <c r="Z123" i="11" s="1"/>
  <c r="T139" i="11"/>
  <c r="U139" i="11" s="1"/>
  <c r="T150" i="11"/>
  <c r="U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Z38" i="11" s="1"/>
  <c r="T36" i="11"/>
  <c r="U36" i="11" s="1"/>
  <c r="Z36" i="11" s="1"/>
  <c r="T39" i="11"/>
  <c r="U39" i="11" s="1"/>
  <c r="T40" i="11"/>
  <c r="U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Z65" i="11" s="1"/>
  <c r="T66" i="11"/>
  <c r="U66" i="11" s="1"/>
  <c r="Z66" i="11" s="1"/>
  <c r="T68" i="11"/>
  <c r="U68" i="11" s="1"/>
  <c r="T69" i="11"/>
  <c r="U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Z135" i="11" s="1"/>
  <c r="T137" i="11"/>
  <c r="U137" i="11" s="1"/>
  <c r="Z137" i="11" s="1"/>
  <c r="T138" i="11"/>
  <c r="U138" i="11" s="1"/>
  <c r="T143" i="11"/>
  <c r="U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Z160" i="11" s="1"/>
  <c r="T161" i="11"/>
  <c r="U161" i="11" s="1"/>
  <c r="Z161" i="11" s="1"/>
  <c r="T162" i="11"/>
  <c r="U162" i="11" s="1"/>
  <c r="T163" i="11"/>
  <c r="U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T202" i="11"/>
  <c r="U202" i="11" s="1"/>
  <c r="Z202" i="11" s="1"/>
  <c r="T214" i="11"/>
  <c r="U214" i="11" s="1"/>
  <c r="Z214" i="11" s="1"/>
  <c r="T53" i="11"/>
  <c r="U53" i="11" s="1"/>
  <c r="T165" i="11"/>
  <c r="U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Z215" i="11" s="1"/>
  <c r="T216" i="11"/>
  <c r="U216" i="11" s="1"/>
  <c r="Z216" i="11" s="1"/>
  <c r="T217" i="11"/>
  <c r="U217" i="11" s="1"/>
  <c r="Z217" i="11" s="1"/>
  <c r="T218" i="11"/>
  <c r="U218" i="11" s="1"/>
  <c r="Z218" i="11" s="1"/>
  <c r="T219" i="11"/>
  <c r="U219" i="11" s="1"/>
  <c r="Z219" i="11" s="1"/>
  <c r="T220" i="11"/>
  <c r="U220" i="11" s="1"/>
  <c r="Z220" i="11" s="1"/>
  <c r="T221" i="11"/>
  <c r="U221" i="11" s="1"/>
  <c r="Z221" i="11" s="1"/>
  <c r="T222" i="11"/>
  <c r="U222" i="11" s="1"/>
  <c r="T223" i="11"/>
  <c r="U223" i="11" s="1"/>
  <c r="T224" i="11"/>
  <c r="U224" i="11" s="1"/>
  <c r="Z224" i="11" s="1"/>
  <c r="T225" i="11"/>
  <c r="U225" i="11" s="1"/>
  <c r="Z225" i="11" s="1"/>
  <c r="T226" i="11"/>
  <c r="U226" i="11" s="1"/>
  <c r="Z226" i="11" s="1"/>
  <c r="T227" i="11"/>
  <c r="U227" i="11" s="1"/>
  <c r="Z227" i="11" s="1"/>
  <c r="T228" i="11"/>
  <c r="U228" i="11" s="1"/>
  <c r="Z228" i="11" s="1"/>
  <c r="T229" i="11"/>
  <c r="U229" i="11" s="1"/>
  <c r="Z229" i="11" s="1"/>
  <c r="T230" i="11"/>
  <c r="U230" i="11" s="1"/>
  <c r="Z230" i="11" s="1"/>
  <c r="T231" i="11"/>
  <c r="U231" i="11" s="1"/>
  <c r="Z231" i="11" s="1"/>
  <c r="T232" i="11"/>
  <c r="U232" i="11" s="1"/>
  <c r="Z232" i="11" s="1"/>
  <c r="T233" i="11"/>
  <c r="U233" i="11" s="1"/>
  <c r="Z233" i="11" s="1"/>
  <c r="T234" i="11"/>
  <c r="U234" i="11" s="1"/>
  <c r="Z234" i="11" s="1"/>
  <c r="T235" i="11"/>
  <c r="U235" i="11" s="1"/>
  <c r="T236" i="11"/>
  <c r="U236" i="11" s="1"/>
  <c r="Z236" i="11" s="1"/>
  <c r="T237" i="11"/>
  <c r="U237" i="11" s="1"/>
  <c r="Z237" i="11" s="1"/>
  <c r="T238" i="11"/>
  <c r="U238" i="11" s="1"/>
  <c r="Z238" i="11" s="1"/>
  <c r="T239" i="11"/>
  <c r="U239" i="11" s="1"/>
  <c r="Z239" i="11" s="1"/>
  <c r="T240" i="11"/>
  <c r="U240" i="11" s="1"/>
  <c r="Z240" i="11" s="1"/>
  <c r="T241" i="11"/>
  <c r="U241" i="11" s="1"/>
  <c r="T242" i="11"/>
  <c r="U242" i="11" s="1"/>
  <c r="Z242" i="11" s="1"/>
  <c r="T243" i="11"/>
  <c r="U243" i="11" s="1"/>
  <c r="Z243" i="11" s="1"/>
  <c r="T244" i="11"/>
  <c r="U244" i="11" s="1"/>
  <c r="Z244" i="11" s="1"/>
  <c r="T245" i="11"/>
  <c r="U245" i="11" s="1"/>
  <c r="Z245" i="11" s="1"/>
  <c r="T246" i="11"/>
  <c r="U246" i="11" s="1"/>
  <c r="Z246" i="11" s="1"/>
  <c r="T247" i="11"/>
  <c r="U247" i="11" s="1"/>
  <c r="T248" i="11"/>
  <c r="U248" i="11" s="1"/>
  <c r="Z248" i="11" s="1"/>
  <c r="T249" i="11"/>
  <c r="U249" i="11" s="1"/>
  <c r="Z249" i="11" s="1"/>
  <c r="T250" i="11"/>
  <c r="U250" i="11" s="1"/>
  <c r="Z250" i="11" s="1"/>
  <c r="T251" i="11"/>
  <c r="U251" i="11" s="1"/>
  <c r="Z251" i="11" s="1"/>
  <c r="T252" i="11"/>
  <c r="U252" i="11" s="1"/>
  <c r="Z252" i="11" s="1"/>
  <c r="T253" i="11"/>
  <c r="U253" i="11" s="1"/>
  <c r="Z253" i="11" s="1"/>
  <c r="T254" i="11"/>
  <c r="U254" i="11" s="1"/>
  <c r="Z254" i="11" s="1"/>
  <c r="T255" i="11"/>
  <c r="U255" i="11" s="1"/>
  <c r="Z255" i="11" s="1"/>
  <c r="T256" i="11"/>
  <c r="U256" i="11" s="1"/>
  <c r="Z256" i="11" s="1"/>
  <c r="T257" i="11"/>
  <c r="U257" i="11" s="1"/>
  <c r="Z257" i="11" s="1"/>
  <c r="T258" i="11"/>
  <c r="U258" i="11" s="1"/>
  <c r="T259" i="11"/>
  <c r="U259" i="11" s="1"/>
  <c r="T260" i="11"/>
  <c r="U260" i="11" s="1"/>
  <c r="Z260" i="11" s="1"/>
  <c r="T261" i="11"/>
  <c r="U261" i="11" s="1"/>
  <c r="Z261" i="11" s="1"/>
  <c r="T262" i="11"/>
  <c r="U262" i="11" s="1"/>
  <c r="Z262" i="11" s="1"/>
  <c r="T263" i="11"/>
  <c r="U263" i="11" s="1"/>
  <c r="Z263" i="11" s="1"/>
  <c r="T264" i="11"/>
  <c r="U264" i="11" s="1"/>
  <c r="Z264" i="11" s="1"/>
  <c r="T265" i="11"/>
  <c r="U265" i="11" s="1"/>
  <c r="T266" i="11"/>
  <c r="U266" i="11" s="1"/>
  <c r="Z266" i="11" s="1"/>
  <c r="T267" i="11"/>
  <c r="U267" i="11" s="1"/>
  <c r="Z267" i="11" s="1"/>
  <c r="T268" i="11"/>
  <c r="U268" i="11" s="1"/>
  <c r="Z268" i="11" s="1"/>
  <c r="T269" i="11"/>
  <c r="U269" i="11" s="1"/>
  <c r="T270" i="11"/>
  <c r="U270" i="11" s="1"/>
  <c r="Z270" i="11" s="1"/>
  <c r="T271" i="11"/>
  <c r="U271" i="11" s="1"/>
  <c r="T272" i="11"/>
  <c r="U272" i="11" s="1"/>
  <c r="Z272" i="11" s="1"/>
  <c r="T273" i="11"/>
  <c r="U273" i="11" s="1"/>
  <c r="Z273" i="11" s="1"/>
  <c r="T274" i="11"/>
  <c r="U274" i="11" s="1"/>
  <c r="Z274" i="11" s="1"/>
  <c r="T275" i="11"/>
  <c r="U275" i="11" s="1"/>
  <c r="Z275" i="11" s="1"/>
  <c r="T276" i="11"/>
  <c r="U276" i="11" s="1"/>
  <c r="Z276" i="11" s="1"/>
  <c r="T277" i="11"/>
  <c r="U277" i="11" s="1"/>
  <c r="Z277" i="11" s="1"/>
  <c r="T278" i="11"/>
  <c r="U278" i="11" s="1"/>
  <c r="Z278" i="11" s="1"/>
  <c r="T279" i="11"/>
  <c r="U279" i="11" s="1"/>
  <c r="Z279" i="11" s="1"/>
  <c r="T280" i="11"/>
  <c r="U280" i="11" s="1"/>
  <c r="Z280" i="11" s="1"/>
  <c r="T281" i="11"/>
  <c r="U281" i="11" s="1"/>
  <c r="Z281" i="11" s="1"/>
  <c r="T282" i="11"/>
  <c r="U282" i="11" s="1"/>
  <c r="T283" i="11"/>
  <c r="U283" i="11" s="1"/>
  <c r="T284" i="11"/>
  <c r="U284" i="11" s="1"/>
  <c r="Z284" i="11" s="1"/>
  <c r="T285" i="11"/>
  <c r="U285" i="11" s="1"/>
  <c r="Z285" i="11" s="1"/>
  <c r="T286" i="11"/>
  <c r="U286" i="11" s="1"/>
  <c r="Z286" i="11" s="1"/>
  <c r="T287" i="11"/>
  <c r="U287" i="11" s="1"/>
  <c r="Z287" i="11" s="1"/>
  <c r="T288" i="11"/>
  <c r="U288" i="11" s="1"/>
  <c r="Z288" i="11" s="1"/>
  <c r="T289" i="11"/>
  <c r="U289" i="11" s="1"/>
  <c r="Z289" i="11" s="1"/>
  <c r="T290" i="11"/>
  <c r="U290" i="11" s="1"/>
  <c r="Z290" i="11" s="1"/>
  <c r="T291" i="11"/>
  <c r="U291" i="11" s="1"/>
  <c r="Z291" i="11" s="1"/>
  <c r="T292" i="11"/>
  <c r="U292" i="11" s="1"/>
  <c r="Z292" i="11" s="1"/>
  <c r="T293" i="11"/>
  <c r="U293" i="11" s="1"/>
  <c r="T294" i="11"/>
  <c r="U294" i="11" s="1"/>
  <c r="Z294" i="11" s="1"/>
  <c r="T295" i="11"/>
  <c r="U295" i="11" s="1"/>
  <c r="T296" i="11"/>
  <c r="U296" i="11" s="1"/>
  <c r="Z296" i="11" s="1"/>
  <c r="T297" i="11"/>
  <c r="U297" i="11" s="1"/>
  <c r="Z297" i="11" s="1"/>
  <c r="T298" i="11"/>
  <c r="U298" i="11" s="1"/>
  <c r="Z298" i="11" s="1"/>
  <c r="T299" i="11"/>
  <c r="U299" i="11" s="1"/>
  <c r="Z299" i="11" s="1"/>
  <c r="T300" i="11"/>
  <c r="U300" i="11" s="1"/>
  <c r="Z300" i="11" s="1"/>
  <c r="T301" i="11"/>
  <c r="U301" i="11" s="1"/>
  <c r="Z301" i="11" s="1"/>
  <c r="T302" i="11"/>
  <c r="U302" i="11" s="1"/>
  <c r="Z302" i="11" s="1"/>
  <c r="T303" i="11"/>
  <c r="U303" i="11"/>
  <c r="Z303" i="11" s="1"/>
  <c r="T304" i="11"/>
  <c r="U304" i="11" s="1"/>
  <c r="Z304" i="11" s="1"/>
  <c r="T305" i="11"/>
  <c r="U305" i="11" s="1"/>
  <c r="T306" i="11"/>
  <c r="U306" i="11" s="1"/>
  <c r="T307" i="11"/>
  <c r="U307" i="11" s="1"/>
  <c r="T308" i="11"/>
  <c r="U308" i="11" s="1"/>
  <c r="Z308" i="11" s="1"/>
  <c r="T309" i="11"/>
  <c r="U309" i="11" s="1"/>
  <c r="Z309" i="11" s="1"/>
  <c r="T310" i="11"/>
  <c r="U310" i="11" s="1"/>
  <c r="Z310" i="11" s="1"/>
  <c r="T311" i="11"/>
  <c r="U311" i="11" s="1"/>
  <c r="Z311" i="11" s="1"/>
  <c r="T312" i="11"/>
  <c r="U312" i="11" s="1"/>
  <c r="Z312" i="11" s="1"/>
  <c r="T313" i="11"/>
  <c r="U313" i="11" s="1"/>
  <c r="Z313" i="11" s="1"/>
  <c r="T314" i="11"/>
  <c r="U314" i="11" s="1"/>
  <c r="Z314" i="11" s="1"/>
  <c r="T315" i="11"/>
  <c r="U315" i="11" s="1"/>
  <c r="Z315" i="11" s="1"/>
  <c r="T316" i="11"/>
  <c r="U316" i="11" s="1"/>
  <c r="Z316" i="11" s="1"/>
  <c r="T317" i="11"/>
  <c r="U317" i="11" s="1"/>
  <c r="T318" i="11"/>
  <c r="U318" i="11" s="1"/>
  <c r="T319" i="11"/>
  <c r="U319" i="11" s="1"/>
  <c r="T320" i="11"/>
  <c r="U320" i="11" s="1"/>
  <c r="Z320" i="11" s="1"/>
  <c r="T321" i="11"/>
  <c r="U321" i="11" s="1"/>
  <c r="Z321" i="11" s="1"/>
  <c r="T322" i="11"/>
  <c r="U322" i="11" s="1"/>
  <c r="Z322" i="11" s="1"/>
  <c r="T323" i="11"/>
  <c r="U323" i="11" s="1"/>
  <c r="Z323" i="11" s="1"/>
  <c r="T324" i="11"/>
  <c r="U324" i="11" s="1"/>
  <c r="Z324" i="11" s="1"/>
  <c r="T325" i="11"/>
  <c r="U325" i="11" s="1"/>
  <c r="Z325" i="11" s="1"/>
  <c r="T326" i="11"/>
  <c r="U326" i="11" s="1"/>
  <c r="Z326" i="11" s="1"/>
  <c r="T327" i="11"/>
  <c r="U327" i="11" s="1"/>
  <c r="Z327" i="11" s="1"/>
  <c r="T328" i="11"/>
  <c r="U328" i="11" s="1"/>
  <c r="Z328" i="11" s="1"/>
  <c r="T329" i="11"/>
  <c r="U329" i="11" s="1"/>
  <c r="T330" i="11"/>
  <c r="U330" i="11" s="1"/>
  <c r="T331" i="11"/>
  <c r="U331" i="11" s="1"/>
  <c r="T332" i="11"/>
  <c r="U332" i="11" s="1"/>
  <c r="Z332" i="11" s="1"/>
  <c r="T333" i="11"/>
  <c r="U333" i="11" s="1"/>
  <c r="Z333" i="11" s="1"/>
  <c r="T334" i="11"/>
  <c r="U334" i="11" s="1"/>
  <c r="Z334" i="11" s="1"/>
  <c r="T335" i="11"/>
  <c r="U335" i="11" s="1"/>
  <c r="Z335" i="11" s="1"/>
  <c r="T336" i="11"/>
  <c r="U336" i="11" s="1"/>
  <c r="Z336" i="11" s="1"/>
  <c r="T337" i="11"/>
  <c r="U337" i="11" s="1"/>
  <c r="Z337" i="11" s="1"/>
  <c r="T338" i="11"/>
  <c r="U338" i="11" s="1"/>
  <c r="Z338" i="11" s="1"/>
  <c r="T339" i="11"/>
  <c r="U339" i="11" s="1"/>
  <c r="Z339" i="11" s="1"/>
  <c r="T340" i="11"/>
  <c r="U340" i="11" s="1"/>
  <c r="Z340" i="11" s="1"/>
  <c r="T341" i="11"/>
  <c r="U341" i="11" s="1"/>
  <c r="T342" i="11"/>
  <c r="U342" i="11" s="1"/>
  <c r="T343" i="11"/>
  <c r="U343" i="11" s="1"/>
  <c r="T344" i="11"/>
  <c r="U344" i="11" s="1"/>
  <c r="Z344" i="11" s="1"/>
  <c r="T345" i="11"/>
  <c r="U345" i="11" s="1"/>
  <c r="Z345" i="11" s="1"/>
  <c r="T346" i="11"/>
  <c r="U346" i="11" s="1"/>
  <c r="Z346" i="11" s="1"/>
  <c r="T347" i="11"/>
  <c r="U347" i="11" s="1"/>
  <c r="Z347" i="11" s="1"/>
  <c r="T348" i="11"/>
  <c r="U348" i="11" s="1"/>
  <c r="Z348" i="11" s="1"/>
  <c r="T349" i="11"/>
  <c r="U349" i="11" s="1"/>
  <c r="Z349" i="11" s="1"/>
  <c r="T350" i="11"/>
  <c r="U350" i="11" s="1"/>
  <c r="Z350" i="11" s="1"/>
  <c r="T351" i="11"/>
  <c r="U351" i="11" s="1"/>
  <c r="Z351" i="11" s="1"/>
  <c r="T352" i="11"/>
  <c r="U352" i="11" s="1"/>
  <c r="Z352" i="11" s="1"/>
  <c r="T353" i="11"/>
  <c r="U353" i="11" s="1"/>
  <c r="T354" i="11"/>
  <c r="U354" i="11" s="1"/>
  <c r="Z354" i="11" s="1"/>
  <c r="T355" i="11"/>
  <c r="U355" i="11" s="1"/>
  <c r="T356" i="11"/>
  <c r="U356" i="11" s="1"/>
  <c r="Z356" i="11" s="1"/>
  <c r="T357" i="11"/>
  <c r="U357" i="11" s="1"/>
  <c r="Z357" i="11" s="1"/>
  <c r="T358" i="11"/>
  <c r="U358" i="11" s="1"/>
  <c r="Z358" i="11" s="1"/>
  <c r="T359" i="11"/>
  <c r="U359" i="11" s="1"/>
  <c r="Z359" i="11" s="1"/>
  <c r="T360" i="11"/>
  <c r="U360" i="11" s="1"/>
  <c r="Z360" i="11" s="1"/>
  <c r="T361" i="11"/>
  <c r="U361" i="11" s="1"/>
  <c r="Z361" i="11" s="1"/>
  <c r="T362" i="11"/>
  <c r="U362" i="11" s="1"/>
  <c r="Z362" i="11" s="1"/>
  <c r="T363" i="11"/>
  <c r="U363" i="11" s="1"/>
  <c r="Z363" i="11" s="1"/>
  <c r="T364" i="11"/>
  <c r="U364" i="11" s="1"/>
  <c r="Z364" i="11" s="1"/>
  <c r="T365" i="11"/>
  <c r="U365" i="11"/>
  <c r="T366" i="11"/>
  <c r="U366" i="11" s="1"/>
  <c r="T367" i="11"/>
  <c r="U367" i="11" s="1"/>
  <c r="T368" i="11"/>
  <c r="U368" i="11" s="1"/>
  <c r="Z368" i="11" s="1"/>
  <c r="T369" i="11"/>
  <c r="U369" i="11" s="1"/>
  <c r="Z369" i="11" s="1"/>
  <c r="T370" i="11"/>
  <c r="U370" i="11" s="1"/>
  <c r="Z370" i="11" s="1"/>
  <c r="T371" i="11"/>
  <c r="U371" i="11" s="1"/>
  <c r="Z371" i="11" s="1"/>
  <c r="T372" i="11"/>
  <c r="U372" i="11" s="1"/>
  <c r="Z372" i="11" s="1"/>
  <c r="T373" i="11"/>
  <c r="U373" i="11" s="1"/>
  <c r="Z373" i="11" s="1"/>
  <c r="T374" i="11"/>
  <c r="U374" i="11" s="1"/>
  <c r="Z374" i="11" s="1"/>
  <c r="T375" i="11"/>
  <c r="U375" i="11" s="1"/>
  <c r="Z375" i="11" s="1"/>
  <c r="T376" i="11"/>
  <c r="U376" i="11" s="1"/>
  <c r="Z376" i="11" s="1"/>
  <c r="T377" i="11"/>
  <c r="U377" i="11" s="1"/>
  <c r="T378" i="11"/>
  <c r="U378" i="11" s="1"/>
  <c r="T379" i="11"/>
  <c r="U379" i="11" s="1"/>
  <c r="T380" i="11"/>
  <c r="U380" i="11" s="1"/>
  <c r="Z380" i="11" s="1"/>
  <c r="T381" i="11"/>
  <c r="U381" i="11" s="1"/>
  <c r="Z381" i="11" s="1"/>
  <c r="T382" i="11"/>
  <c r="U382" i="11" s="1"/>
  <c r="Z382" i="11" s="1"/>
  <c r="T383" i="11"/>
  <c r="U383" i="11" s="1"/>
  <c r="Z383" i="11" s="1"/>
  <c r="T384" i="11"/>
  <c r="U384" i="11" s="1"/>
  <c r="Z384" i="11" s="1"/>
  <c r="T385" i="11"/>
  <c r="U385" i="11" s="1"/>
  <c r="T386" i="11"/>
  <c r="U386" i="11" s="1"/>
  <c r="Z386" i="11" s="1"/>
  <c r="T387" i="11"/>
  <c r="U387" i="11" s="1"/>
  <c r="Z387" i="11" s="1"/>
  <c r="T388" i="11"/>
  <c r="U388" i="11" s="1"/>
  <c r="Z388" i="11" s="1"/>
  <c r="T389" i="11"/>
  <c r="U389" i="11" s="1"/>
  <c r="T390" i="11"/>
  <c r="U390" i="11" s="1"/>
  <c r="T391" i="11"/>
  <c r="U391" i="11" s="1"/>
  <c r="T392" i="11"/>
  <c r="U392" i="11" s="1"/>
  <c r="Z392" i="11" s="1"/>
  <c r="T393" i="11"/>
  <c r="U393" i="11" s="1"/>
  <c r="Z393" i="11" s="1"/>
  <c r="T394" i="11"/>
  <c r="U394" i="11" s="1"/>
  <c r="Z394" i="11" s="1"/>
  <c r="T395" i="11"/>
  <c r="U395" i="11" s="1"/>
  <c r="Z395" i="11" s="1"/>
  <c r="T396" i="11"/>
  <c r="U396" i="11" s="1"/>
  <c r="Z396" i="11" s="1"/>
  <c r="T397" i="11"/>
  <c r="U397" i="11" s="1"/>
  <c r="Z397" i="11" s="1"/>
  <c r="T398" i="11"/>
  <c r="U398" i="11" s="1"/>
  <c r="Z398" i="11" s="1"/>
  <c r="T399" i="11"/>
  <c r="U399" i="11" s="1"/>
  <c r="Z399" i="11" s="1"/>
  <c r="T400" i="11"/>
  <c r="U400" i="11" s="1"/>
  <c r="T401" i="11"/>
  <c r="U401" i="11" s="1"/>
  <c r="T402" i="11"/>
  <c r="U402" i="11" s="1"/>
  <c r="Z402" i="11" s="1"/>
  <c r="T403" i="11"/>
  <c r="U403" i="11" s="1"/>
  <c r="T404" i="11"/>
  <c r="U404" i="11" s="1"/>
  <c r="Z404" i="11" s="1"/>
  <c r="T405" i="11"/>
  <c r="U405" i="11" s="1"/>
  <c r="Z405" i="11" s="1"/>
  <c r="T406" i="11"/>
  <c r="U406" i="11" s="1"/>
  <c r="Z406" i="11" s="1"/>
  <c r="T407" i="11"/>
  <c r="U407" i="11" s="1"/>
  <c r="Z407" i="11" s="1"/>
  <c r="T408" i="11"/>
  <c r="U408" i="11" s="1"/>
  <c r="Z408" i="11" s="1"/>
  <c r="T409" i="11"/>
  <c r="U409" i="11" s="1"/>
  <c r="T410" i="11"/>
  <c r="U410" i="11" s="1"/>
  <c r="Z410" i="11" s="1"/>
  <c r="T411" i="11"/>
  <c r="U411" i="11" s="1"/>
  <c r="Z411" i="11" s="1"/>
  <c r="T412" i="11"/>
  <c r="U412" i="11" s="1"/>
  <c r="T413" i="11"/>
  <c r="U413" i="11" s="1"/>
  <c r="T414" i="11"/>
  <c r="U414" i="11" s="1"/>
  <c r="Z414" i="11" s="1"/>
  <c r="T415" i="11"/>
  <c r="U415" i="11" s="1"/>
  <c r="T416" i="11"/>
  <c r="U416" i="11" s="1"/>
  <c r="Z416" i="11" s="1"/>
  <c r="T417" i="11"/>
  <c r="U417" i="11" s="1"/>
  <c r="Z417" i="11" s="1"/>
  <c r="T418" i="11"/>
  <c r="U418" i="11" s="1"/>
  <c r="Z418" i="11" s="1"/>
  <c r="T419" i="11"/>
  <c r="U419" i="11" s="1"/>
  <c r="Z419" i="11" s="1"/>
  <c r="T420" i="11"/>
  <c r="U420" i="11" s="1"/>
  <c r="Z420" i="11" s="1"/>
  <c r="T421" i="11"/>
  <c r="U421" i="11" s="1"/>
  <c r="Z421" i="11" s="1"/>
  <c r="T422" i="11"/>
  <c r="U422" i="11" s="1"/>
  <c r="Z422" i="11" s="1"/>
  <c r="T423" i="11"/>
  <c r="U423" i="11"/>
  <c r="Z423" i="11" s="1"/>
  <c r="T424" i="11"/>
  <c r="U424" i="11" s="1"/>
  <c r="T425" i="11"/>
  <c r="U425" i="11" s="1"/>
  <c r="T426" i="11"/>
  <c r="U426" i="11" s="1"/>
  <c r="Z426" i="11" s="1"/>
  <c r="T427" i="11"/>
  <c r="U427" i="11" s="1"/>
  <c r="T428" i="11"/>
  <c r="U428" i="11" s="1"/>
  <c r="Z428" i="11" s="1"/>
  <c r="T429" i="11"/>
  <c r="U429" i="11" s="1"/>
  <c r="Z429" i="11" s="1"/>
  <c r="T430" i="11"/>
  <c r="U430" i="11" s="1"/>
  <c r="Z430" i="11" s="1"/>
  <c r="T431" i="11"/>
  <c r="U431" i="11" s="1"/>
  <c r="Z431" i="11" s="1"/>
  <c r="T432" i="11"/>
  <c r="U432" i="11" s="1"/>
  <c r="Z432" i="11" s="1"/>
  <c r="T433" i="11"/>
  <c r="U433" i="11" s="1"/>
  <c r="Z433" i="11" s="1"/>
  <c r="T434" i="11"/>
  <c r="U434" i="11" s="1"/>
  <c r="Z434" i="11" s="1"/>
  <c r="T435" i="11"/>
  <c r="U435" i="11" s="1"/>
  <c r="T436" i="11"/>
  <c r="U436" i="11" s="1"/>
  <c r="T437" i="11"/>
  <c r="U437" i="11" s="1"/>
  <c r="Z437" i="11" s="1"/>
  <c r="T438" i="11"/>
  <c r="U438" i="11" s="1"/>
  <c r="Z438" i="11" s="1"/>
  <c r="T439" i="11"/>
  <c r="U439" i="11" s="1"/>
  <c r="T440" i="11"/>
  <c r="U440" i="11" s="1"/>
  <c r="Z440" i="11" s="1"/>
  <c r="T441" i="11"/>
  <c r="U441" i="11" s="1"/>
  <c r="Z441" i="11" s="1"/>
  <c r="T442" i="11"/>
  <c r="U442" i="11" s="1"/>
  <c r="Z442" i="11" s="1"/>
  <c r="T443" i="11"/>
  <c r="U443" i="11" s="1"/>
  <c r="Z443" i="11" s="1"/>
  <c r="T444" i="11"/>
  <c r="U444" i="11" s="1"/>
  <c r="Z444" i="11" s="1"/>
  <c r="T445" i="11"/>
  <c r="U445" i="11" s="1"/>
  <c r="Z445" i="11" s="1"/>
  <c r="T446" i="11"/>
  <c r="U446" i="11" s="1"/>
  <c r="Z446" i="11" s="1"/>
  <c r="T447" i="11"/>
  <c r="U447" i="11" s="1"/>
  <c r="T448" i="11"/>
  <c r="U448" i="11" s="1"/>
  <c r="Z448" i="11" s="1"/>
  <c r="T449" i="11"/>
  <c r="U449" i="11" s="1"/>
  <c r="Z449" i="11" s="1"/>
  <c r="T450" i="11"/>
  <c r="U450" i="11" s="1"/>
  <c r="Z450" i="11" s="1"/>
  <c r="T451" i="11"/>
  <c r="U451" i="11" s="1"/>
  <c r="T452" i="11"/>
  <c r="U452" i="11" s="1"/>
  <c r="Z452" i="11" s="1"/>
  <c r="T453" i="11"/>
  <c r="U453" i="11" s="1"/>
  <c r="Z453" i="11" s="1"/>
  <c r="T454" i="11"/>
  <c r="U454" i="11" s="1"/>
  <c r="Z454" i="11" s="1"/>
  <c r="T455" i="11"/>
  <c r="U455" i="11" s="1"/>
  <c r="Z455" i="11" s="1"/>
  <c r="T456" i="11"/>
  <c r="U456" i="11" s="1"/>
  <c r="Z456" i="11" s="1"/>
  <c r="T457" i="11"/>
  <c r="U457" i="11" s="1"/>
  <c r="T458" i="11"/>
  <c r="U458" i="11" s="1"/>
  <c r="Z458" i="11" s="1"/>
  <c r="T459" i="11"/>
  <c r="U459" i="11" s="1"/>
  <c r="T460" i="11"/>
  <c r="U460" i="11" s="1"/>
  <c r="Z460" i="11" s="1"/>
  <c r="T461" i="11"/>
  <c r="U461" i="11" s="1"/>
  <c r="Z461" i="11" s="1"/>
  <c r="T462" i="11"/>
  <c r="U462" i="11" s="1"/>
  <c r="Z462" i="11" s="1"/>
  <c r="T463" i="11"/>
  <c r="U463" i="11" s="1"/>
  <c r="T464" i="11"/>
  <c r="U464" i="11" s="1"/>
  <c r="Z464" i="11" s="1"/>
  <c r="T465" i="11"/>
  <c r="U465" i="11" s="1"/>
  <c r="Z465" i="11" s="1"/>
  <c r="T466" i="11"/>
  <c r="U466" i="11" s="1"/>
  <c r="Z466" i="11" s="1"/>
  <c r="T467" i="11"/>
  <c r="U467" i="11" s="1"/>
  <c r="Z467" i="11" s="1"/>
  <c r="T468" i="11"/>
  <c r="U468" i="11" s="1"/>
  <c r="Z468" i="11" s="1"/>
  <c r="T469" i="11"/>
  <c r="U469" i="11" s="1"/>
  <c r="Z469" i="11" s="1"/>
  <c r="T470" i="11"/>
  <c r="U470" i="11" s="1"/>
  <c r="Z470" i="11" s="1"/>
  <c r="T471" i="11"/>
  <c r="U471" i="11" s="1"/>
  <c r="T472" i="11"/>
  <c r="U472" i="11" s="1"/>
  <c r="Z472" i="11" s="1"/>
  <c r="T473" i="11"/>
  <c r="U473" i="11" s="1"/>
  <c r="Z473" i="11" s="1"/>
  <c r="T474" i="11"/>
  <c r="U474" i="11" s="1"/>
  <c r="Z474" i="11" s="1"/>
  <c r="T475" i="11"/>
  <c r="U475" i="11" s="1"/>
  <c r="T476" i="11"/>
  <c r="U476" i="11" s="1"/>
  <c r="Z476" i="11" s="1"/>
  <c r="T477" i="11"/>
  <c r="U477" i="11" s="1"/>
  <c r="Z477" i="11" s="1"/>
  <c r="T478" i="11"/>
  <c r="U478" i="11" s="1"/>
  <c r="Z478" i="11" s="1"/>
  <c r="T479" i="11"/>
  <c r="U479" i="11" s="1"/>
  <c r="Z479" i="11" s="1"/>
  <c r="T480" i="11"/>
  <c r="U480" i="11" s="1"/>
  <c r="Z480" i="11" s="1"/>
  <c r="T481" i="11"/>
  <c r="U481" i="11" s="1"/>
  <c r="T482" i="11"/>
  <c r="U482" i="11" s="1"/>
  <c r="T483" i="11"/>
  <c r="U483" i="11" s="1"/>
  <c r="T484" i="11"/>
  <c r="U484" i="11" s="1"/>
  <c r="Z484" i="11" s="1"/>
  <c r="T485" i="11"/>
  <c r="U485" i="11" s="1"/>
  <c r="Z485" i="11" s="1"/>
  <c r="T486" i="11"/>
  <c r="U486" i="11" s="1"/>
  <c r="Z486" i="11" s="1"/>
  <c r="T487" i="11"/>
  <c r="U487" i="11" s="1"/>
  <c r="T488" i="11"/>
  <c r="U488" i="11" s="1"/>
  <c r="Z488" i="11" s="1"/>
  <c r="T489" i="11"/>
  <c r="U489" i="11" s="1"/>
  <c r="Z489" i="11" s="1"/>
  <c r="T490" i="11"/>
  <c r="U490" i="11" s="1"/>
  <c r="Z490" i="11" s="1"/>
  <c r="T491" i="11"/>
  <c r="U491" i="11" s="1"/>
  <c r="Z491" i="11" s="1"/>
  <c r="T492" i="11"/>
  <c r="U492" i="11" s="1"/>
  <c r="Z492" i="11" s="1"/>
  <c r="T493" i="11"/>
  <c r="U493" i="11" s="1"/>
  <c r="Z493" i="11" s="1"/>
  <c r="T494" i="11"/>
  <c r="U494" i="11" s="1"/>
  <c r="T495" i="11"/>
  <c r="U495" i="11" s="1"/>
  <c r="T496" i="11"/>
  <c r="U496" i="11" s="1"/>
  <c r="Z496" i="11" s="1"/>
  <c r="T497" i="11"/>
  <c r="U497" i="11" s="1"/>
  <c r="Z497" i="11" s="1"/>
  <c r="T498" i="11"/>
  <c r="U498" i="11" s="1"/>
  <c r="Z498" i="11" s="1"/>
  <c r="T499" i="11"/>
  <c r="U499" i="11" s="1"/>
  <c r="T500" i="11"/>
  <c r="U500" i="11" s="1"/>
  <c r="Z500" i="11" s="1"/>
  <c r="T501" i="11"/>
  <c r="U501" i="11" s="1"/>
  <c r="Z501" i="11" s="1"/>
  <c r="T502" i="11"/>
  <c r="U502" i="11" s="1"/>
  <c r="Z502" i="11" s="1"/>
  <c r="T503" i="11"/>
  <c r="U503" i="11" s="1"/>
  <c r="Z503" i="11" s="1"/>
  <c r="T504" i="11"/>
  <c r="U504" i="11" s="1"/>
  <c r="Z504" i="11" s="1"/>
  <c r="T505" i="11"/>
  <c r="U505" i="11" s="1"/>
  <c r="Z505" i="11" s="1"/>
  <c r="T506" i="11"/>
  <c r="U506" i="11" s="1"/>
  <c r="T507" i="11"/>
  <c r="U507" i="11" s="1"/>
  <c r="Z507" i="11" s="1"/>
  <c r="T508" i="11"/>
  <c r="U508" i="11" s="1"/>
  <c r="Z508" i="11" s="1"/>
  <c r="T509" i="11"/>
  <c r="U509" i="11" s="1"/>
  <c r="Z509" i="11" s="1"/>
  <c r="T510" i="11"/>
  <c r="U510" i="11" s="1"/>
  <c r="Z510" i="11" s="1"/>
  <c r="T511" i="11"/>
  <c r="U511" i="11" s="1"/>
  <c r="T512" i="11"/>
  <c r="U512" i="11" s="1"/>
  <c r="Z512" i="11" s="1"/>
  <c r="T513" i="11"/>
  <c r="U513" i="11" s="1"/>
  <c r="Z513" i="11" s="1"/>
  <c r="T514" i="11"/>
  <c r="U514" i="11" s="1"/>
  <c r="Z514" i="11" s="1"/>
  <c r="T515" i="11"/>
  <c r="U515" i="11" s="1"/>
  <c r="Z515" i="11" s="1"/>
  <c r="T516" i="11"/>
  <c r="U516" i="11" s="1"/>
  <c r="Z516" i="11" s="1"/>
  <c r="T517" i="11"/>
  <c r="U517" i="11" s="1"/>
  <c r="Z517" i="11" s="1"/>
  <c r="T518" i="11"/>
  <c r="U518" i="11" s="1"/>
  <c r="T519" i="11"/>
  <c r="U519" i="11" s="1"/>
  <c r="Z519" i="11" s="1"/>
  <c r="T520" i="11"/>
  <c r="U520" i="11" s="1"/>
  <c r="Z520" i="11" s="1"/>
  <c r="T521" i="11"/>
  <c r="U521" i="11" s="1"/>
  <c r="Z521" i="11" s="1"/>
  <c r="T522" i="11"/>
  <c r="U522" i="11" s="1"/>
  <c r="Z522" i="11" s="1"/>
  <c r="T523" i="11"/>
  <c r="U523" i="11" s="1"/>
  <c r="T524" i="11"/>
  <c r="U524" i="11" s="1"/>
  <c r="Z524" i="11" s="1"/>
  <c r="T525" i="11"/>
  <c r="U525" i="11" s="1"/>
  <c r="Z525" i="11" s="1"/>
  <c r="T526" i="11"/>
  <c r="U526" i="11" s="1"/>
  <c r="Z526" i="11" s="1"/>
  <c r="T527" i="11"/>
  <c r="U527" i="11" s="1"/>
  <c r="Z527" i="11" s="1"/>
  <c r="T528" i="11"/>
  <c r="U528" i="11" s="1"/>
  <c r="Z528" i="11" s="1"/>
  <c r="T529" i="11"/>
  <c r="U529" i="11" s="1"/>
  <c r="Z529" i="11" s="1"/>
  <c r="T530" i="11"/>
  <c r="U530" i="11" s="1"/>
  <c r="T531" i="11"/>
  <c r="U531" i="11" s="1"/>
  <c r="Z531" i="11" s="1"/>
  <c r="T532" i="11"/>
  <c r="U532" i="11" s="1"/>
  <c r="Z532" i="11" s="1"/>
  <c r="T533" i="11"/>
  <c r="U533" i="11" s="1"/>
  <c r="Z533" i="11" s="1"/>
  <c r="T534" i="11"/>
  <c r="U534" i="11" s="1"/>
  <c r="Z534" i="11" s="1"/>
  <c r="T535" i="11"/>
  <c r="U535" i="11" s="1"/>
  <c r="T536" i="11"/>
  <c r="U536" i="11" s="1"/>
  <c r="Z536" i="11" s="1"/>
  <c r="T537" i="11"/>
  <c r="U537" i="11" s="1"/>
  <c r="Z537" i="11" s="1"/>
  <c r="T538" i="11"/>
  <c r="U538" i="11" s="1"/>
  <c r="Z538" i="11" s="1"/>
  <c r="T539" i="11"/>
  <c r="U539" i="11" s="1"/>
  <c r="Z539" i="11" s="1"/>
  <c r="T540" i="11"/>
  <c r="U540" i="11" s="1"/>
  <c r="Z540" i="11" s="1"/>
  <c r="T541" i="11"/>
  <c r="U541" i="11" s="1"/>
  <c r="Z541" i="11" s="1"/>
  <c r="T542" i="11"/>
  <c r="U542" i="11" s="1"/>
  <c r="T543" i="11"/>
  <c r="U543" i="11" s="1"/>
  <c r="Z543" i="11" s="1"/>
  <c r="T544" i="11"/>
  <c r="U544" i="11" s="1"/>
  <c r="Z544" i="11" s="1"/>
  <c r="T545" i="11"/>
  <c r="U545" i="11" s="1"/>
  <c r="Z545" i="11" s="1"/>
  <c r="T546" i="11"/>
  <c r="U546" i="11" s="1"/>
  <c r="Z546" i="11" s="1"/>
  <c r="T547" i="11"/>
  <c r="U547" i="11" s="1"/>
  <c r="T548" i="11"/>
  <c r="U548" i="11" s="1"/>
  <c r="Z548" i="11" s="1"/>
  <c r="T549" i="11"/>
  <c r="U549" i="11" s="1"/>
  <c r="Z549" i="11" s="1"/>
  <c r="T550" i="11"/>
  <c r="U550" i="11" s="1"/>
  <c r="Z550" i="11" s="1"/>
  <c r="T551" i="11"/>
  <c r="U551" i="11" s="1"/>
  <c r="Z551" i="11" s="1"/>
  <c r="T552" i="11"/>
  <c r="U552" i="11" s="1"/>
  <c r="Z552" i="11" s="1"/>
  <c r="T553" i="11"/>
  <c r="U553" i="11" s="1"/>
  <c r="T554" i="11"/>
  <c r="U554" i="11" s="1"/>
  <c r="Z554" i="11" s="1"/>
  <c r="T555" i="11"/>
  <c r="U555" i="11" s="1"/>
  <c r="Z555" i="11" s="1"/>
  <c r="T556" i="11"/>
  <c r="U556" i="11" s="1"/>
  <c r="Z556" i="11" s="1"/>
  <c r="T557" i="11"/>
  <c r="U557" i="11" s="1"/>
  <c r="Z557" i="11" s="1"/>
  <c r="T558" i="11"/>
  <c r="U558" i="11" s="1"/>
  <c r="Z558" i="11" s="1"/>
  <c r="T559" i="11"/>
  <c r="U559" i="11" s="1"/>
  <c r="T560" i="11"/>
  <c r="U560" i="11" s="1"/>
  <c r="Z560" i="11" s="1"/>
  <c r="T561" i="11"/>
  <c r="U561" i="11" s="1"/>
  <c r="Z561" i="11" s="1"/>
  <c r="T562" i="11"/>
  <c r="U562" i="11" s="1"/>
  <c r="Z562" i="11" s="1"/>
  <c r="T563" i="11"/>
  <c r="U563" i="11" s="1"/>
  <c r="Z563" i="11" s="1"/>
  <c r="T564" i="11"/>
  <c r="U564" i="11" s="1"/>
  <c r="Z564" i="11" s="1"/>
  <c r="T565" i="11"/>
  <c r="U565" i="11" s="1"/>
  <c r="Z565" i="11" s="1"/>
  <c r="T566" i="11"/>
  <c r="U566" i="11" s="1"/>
  <c r="Z566" i="11" s="1"/>
  <c r="T567" i="11"/>
  <c r="U567" i="11" s="1"/>
  <c r="T568" i="11"/>
  <c r="U568" i="11" s="1"/>
  <c r="Z568" i="11" s="1"/>
  <c r="T569" i="11"/>
  <c r="U569" i="11" s="1"/>
  <c r="Z569" i="11" s="1"/>
  <c r="T570" i="11"/>
  <c r="U570" i="11" s="1"/>
  <c r="Z570" i="11" s="1"/>
  <c r="T571" i="11"/>
  <c r="U571" i="11" s="1"/>
  <c r="T572" i="11"/>
  <c r="U572" i="11" s="1"/>
  <c r="Z572" i="11" s="1"/>
  <c r="T573" i="11"/>
  <c r="U573" i="11" s="1"/>
  <c r="Z573" i="11" s="1"/>
  <c r="T574" i="11"/>
  <c r="U574" i="11" s="1"/>
  <c r="Z574" i="11" s="1"/>
  <c r="T575" i="11"/>
  <c r="U575" i="11" s="1"/>
  <c r="Z575" i="11" s="1"/>
  <c r="T576" i="11"/>
  <c r="U576" i="11" s="1"/>
  <c r="Z576" i="11" s="1"/>
  <c r="T577" i="11"/>
  <c r="U577" i="11" s="1"/>
  <c r="Z577" i="11" s="1"/>
  <c r="T578" i="11"/>
  <c r="U578" i="11" s="1"/>
  <c r="Z578" i="11" s="1"/>
  <c r="T579" i="11"/>
  <c r="U579" i="11" s="1"/>
  <c r="T580" i="11"/>
  <c r="U580" i="11" s="1"/>
  <c r="Z580" i="11" s="1"/>
  <c r="T581" i="11"/>
  <c r="U581" i="11" s="1"/>
  <c r="Z581" i="11" s="1"/>
  <c r="T582" i="11"/>
  <c r="U582" i="11" s="1"/>
  <c r="Z582" i="11" s="1"/>
  <c r="T583" i="11"/>
  <c r="U583" i="11" s="1"/>
  <c r="T584" i="11"/>
  <c r="U584" i="11" s="1"/>
  <c r="Z584" i="11" s="1"/>
  <c r="T585" i="11"/>
  <c r="U585" i="11" s="1"/>
  <c r="Z585" i="11" s="1"/>
  <c r="T586" i="11"/>
  <c r="U586" i="11" s="1"/>
  <c r="Z586" i="11" s="1"/>
  <c r="T587" i="11"/>
  <c r="U587" i="11" s="1"/>
  <c r="Z587" i="11" s="1"/>
  <c r="T588" i="11"/>
  <c r="U588" i="11" s="1"/>
  <c r="Z588" i="11" s="1"/>
  <c r="T589" i="11"/>
  <c r="U589" i="11" s="1"/>
  <c r="Z589" i="11" s="1"/>
  <c r="T590" i="11"/>
  <c r="U590" i="11" s="1"/>
  <c r="Z590" i="11" s="1"/>
  <c r="T591" i="11"/>
  <c r="U591" i="11" s="1"/>
  <c r="T592" i="11"/>
  <c r="U592" i="11" s="1"/>
  <c r="Z592" i="11" s="1"/>
  <c r="T593" i="11"/>
  <c r="U593" i="11" s="1"/>
  <c r="Z593" i="11" s="1"/>
  <c r="T594" i="11"/>
  <c r="U594" i="11" s="1"/>
  <c r="Z594" i="11" s="1"/>
  <c r="T595" i="11"/>
  <c r="U595" i="11" s="1"/>
  <c r="T596" i="11"/>
  <c r="U596" i="11" s="1"/>
  <c r="Z596" i="11" s="1"/>
  <c r="T597" i="11"/>
  <c r="U597" i="11" s="1"/>
  <c r="Z597" i="11" s="1"/>
  <c r="T598" i="11"/>
  <c r="U598" i="11" s="1"/>
  <c r="Z598" i="11" s="1"/>
  <c r="T599" i="11"/>
  <c r="U599" i="11" s="1"/>
  <c r="Z599" i="11" s="1"/>
  <c r="T600" i="11"/>
  <c r="U600" i="11" s="1"/>
  <c r="Z600" i="11" s="1"/>
  <c r="T601" i="11"/>
  <c r="U601" i="11" s="1"/>
  <c r="T602" i="11"/>
  <c r="U602" i="11" s="1"/>
  <c r="T603" i="11"/>
  <c r="U603" i="11" s="1"/>
  <c r="Z603" i="11" s="1"/>
  <c r="T604" i="11"/>
  <c r="U604" i="11" s="1"/>
  <c r="Z604" i="11" s="1"/>
  <c r="T605" i="11"/>
  <c r="U605" i="11" s="1"/>
  <c r="Z605" i="11" s="1"/>
  <c r="T606" i="11"/>
  <c r="U606" i="11" s="1"/>
  <c r="Z606" i="11" s="1"/>
  <c r="T607" i="11"/>
  <c r="U607" i="11" s="1"/>
  <c r="T608" i="11"/>
  <c r="U608" i="11" s="1"/>
  <c r="Z608" i="11" s="1"/>
  <c r="T609" i="11"/>
  <c r="U609" i="11" s="1"/>
  <c r="Z609" i="11" s="1"/>
  <c r="T610" i="11"/>
  <c r="U610" i="11" s="1"/>
  <c r="Z610" i="11" s="1"/>
  <c r="T611" i="11"/>
  <c r="U611" i="11" s="1"/>
  <c r="Z611" i="11" s="1"/>
  <c r="T612" i="11"/>
  <c r="U612" i="11" s="1"/>
  <c r="Z612" i="11" s="1"/>
  <c r="T613" i="11"/>
  <c r="U613" i="11" s="1"/>
  <c r="Z613" i="11" s="1"/>
  <c r="T614" i="11"/>
  <c r="U614" i="11" s="1"/>
  <c r="T615" i="11"/>
  <c r="U615" i="11" s="1"/>
  <c r="T616" i="11"/>
  <c r="U616" i="11" s="1"/>
  <c r="Z616" i="11" s="1"/>
  <c r="T617" i="11"/>
  <c r="U617" i="11" s="1"/>
  <c r="Z617" i="11" s="1"/>
  <c r="T618" i="11"/>
  <c r="U618" i="11" s="1"/>
  <c r="Z618" i="11" s="1"/>
  <c r="T619" i="11"/>
  <c r="U619" i="11" s="1"/>
  <c r="T620" i="11"/>
  <c r="U620" i="11" s="1"/>
  <c r="Z620" i="11" s="1"/>
  <c r="T621" i="11"/>
  <c r="U621" i="11" s="1"/>
  <c r="Z621" i="11" s="1"/>
  <c r="T622" i="11"/>
  <c r="U622" i="11" s="1"/>
  <c r="Z622" i="11" s="1"/>
  <c r="T623" i="11"/>
  <c r="U623" i="11" s="1"/>
  <c r="Z623" i="11" s="1"/>
  <c r="T624" i="11"/>
  <c r="U624" i="11" s="1"/>
  <c r="Z624" i="11" s="1"/>
  <c r="T625" i="11"/>
  <c r="U625" i="11" s="1"/>
  <c r="T626" i="11"/>
  <c r="U626" i="11" s="1"/>
  <c r="T627" i="11"/>
  <c r="U627" i="11" s="1"/>
  <c r="T628" i="11"/>
  <c r="U628" i="11" s="1"/>
  <c r="Z628" i="11" s="1"/>
  <c r="T629" i="11"/>
  <c r="U629" i="11" s="1"/>
  <c r="Z629" i="11" s="1"/>
  <c r="T630" i="11"/>
  <c r="U630" i="11" s="1"/>
  <c r="Z630" i="11" s="1"/>
  <c r="T631" i="11"/>
  <c r="U631" i="11" s="1"/>
  <c r="T632" i="11"/>
  <c r="U632" i="11" s="1"/>
  <c r="Z632" i="11" s="1"/>
  <c r="T633" i="11"/>
  <c r="U633" i="11" s="1"/>
  <c r="Z633" i="11" s="1"/>
  <c r="T634" i="11"/>
  <c r="U634" i="11" s="1"/>
  <c r="Z634" i="11" s="1"/>
  <c r="T635" i="11"/>
  <c r="U635" i="11" s="1"/>
  <c r="Z635" i="11" s="1"/>
  <c r="T636" i="11"/>
  <c r="U636" i="11" s="1"/>
  <c r="Z636" i="11" s="1"/>
  <c r="T637" i="11"/>
  <c r="U637" i="11" s="1"/>
  <c r="Z637" i="11" s="1"/>
  <c r="T638" i="11"/>
  <c r="U638" i="11" s="1"/>
  <c r="T639" i="11"/>
  <c r="U639" i="11" s="1"/>
  <c r="T640" i="11"/>
  <c r="U640" i="11" s="1"/>
  <c r="Z640" i="11" s="1"/>
  <c r="T641" i="11"/>
  <c r="U641" i="11" s="1"/>
  <c r="Z641" i="11" s="1"/>
  <c r="T642" i="11"/>
  <c r="U642" i="11" s="1"/>
  <c r="Z642" i="11" s="1"/>
  <c r="T643" i="11"/>
  <c r="U643" i="11" s="1"/>
  <c r="T644" i="11"/>
  <c r="U644" i="11" s="1"/>
  <c r="Z644" i="11" s="1"/>
  <c r="T645" i="11"/>
  <c r="U645" i="11" s="1"/>
  <c r="Z645" i="11" s="1"/>
  <c r="T646" i="11"/>
  <c r="U646" i="11" s="1"/>
  <c r="Z646" i="11" s="1"/>
  <c r="T647" i="11"/>
  <c r="U647" i="11" s="1"/>
  <c r="Z647" i="11" s="1"/>
  <c r="T648" i="11"/>
  <c r="U648" i="11" s="1"/>
  <c r="Z648" i="11" s="1"/>
  <c r="T649" i="11"/>
  <c r="U649" i="11" s="1"/>
  <c r="Z649" i="11" s="1"/>
  <c r="T650" i="11"/>
  <c r="U650" i="11" s="1"/>
  <c r="T651" i="11"/>
  <c r="U651" i="11" s="1"/>
  <c r="T652" i="11"/>
  <c r="U652" i="11" s="1"/>
  <c r="Z652" i="11" s="1"/>
  <c r="T653" i="11"/>
  <c r="U653" i="11" s="1"/>
  <c r="Z653" i="11" s="1"/>
  <c r="T654" i="11"/>
  <c r="U654" i="11" s="1"/>
  <c r="Z654" i="11" s="1"/>
  <c r="T655" i="11"/>
  <c r="U655" i="11" s="1"/>
  <c r="T656" i="11"/>
  <c r="U656" i="11" s="1"/>
  <c r="Z656" i="11" s="1"/>
  <c r="T657" i="11"/>
  <c r="U657" i="11" s="1"/>
  <c r="Z657" i="11" s="1"/>
  <c r="T658" i="11"/>
  <c r="U658" i="11" s="1"/>
  <c r="Z658" i="11" s="1"/>
  <c r="T659" i="11"/>
  <c r="U659" i="11" s="1"/>
  <c r="Z659" i="11" s="1"/>
  <c r="T660" i="11"/>
  <c r="U660" i="11" s="1"/>
  <c r="Z660" i="11" s="1"/>
  <c r="T661" i="11"/>
  <c r="U661" i="11" s="1"/>
  <c r="Z661" i="11" s="1"/>
  <c r="T662" i="11"/>
  <c r="U662" i="11" s="1"/>
  <c r="T663" i="11"/>
  <c r="U663" i="11" s="1"/>
  <c r="T664" i="11"/>
  <c r="U664" i="11" s="1"/>
  <c r="Z664" i="11" s="1"/>
  <c r="T665" i="11"/>
  <c r="U665" i="11" s="1"/>
  <c r="Z665" i="11" s="1"/>
  <c r="T666" i="11"/>
  <c r="U666" i="11" s="1"/>
  <c r="Z666" i="11" s="1"/>
  <c r="T667" i="11"/>
  <c r="U667" i="11" s="1"/>
  <c r="T668" i="11"/>
  <c r="U668" i="11" s="1"/>
  <c r="Z668" i="11" s="1"/>
  <c r="T669" i="11"/>
  <c r="U669" i="11" s="1"/>
  <c r="Z669" i="11" s="1"/>
  <c r="T670" i="11"/>
  <c r="U670" i="11" s="1"/>
  <c r="Z670" i="11" s="1"/>
  <c r="T671" i="11"/>
  <c r="U671" i="11" s="1"/>
  <c r="Z671" i="11" s="1"/>
  <c r="T672" i="11"/>
  <c r="U672" i="11" s="1"/>
  <c r="Z672" i="11" s="1"/>
  <c r="T673" i="11"/>
  <c r="U673" i="11" s="1"/>
  <c r="T674" i="11"/>
  <c r="U674" i="11" s="1"/>
  <c r="T675" i="11"/>
  <c r="U675" i="11" s="1"/>
  <c r="Z675" i="11" s="1"/>
  <c r="T676" i="11"/>
  <c r="U676" i="11" s="1"/>
  <c r="Z676" i="11" s="1"/>
  <c r="T677" i="11"/>
  <c r="U677" i="11" s="1"/>
  <c r="Z677" i="11" s="1"/>
  <c r="T678" i="11"/>
  <c r="U678" i="11" s="1"/>
  <c r="Z678" i="11" s="1"/>
  <c r="T679" i="11"/>
  <c r="U679" i="11" s="1"/>
  <c r="T680" i="11"/>
  <c r="U680" i="11" s="1"/>
  <c r="Z680" i="11" s="1"/>
  <c r="T681" i="11"/>
  <c r="U681" i="11" s="1"/>
  <c r="Z681" i="11" s="1"/>
  <c r="T682" i="11"/>
  <c r="U682" i="11" s="1"/>
  <c r="Z682" i="11" s="1"/>
  <c r="T683" i="11"/>
  <c r="U683" i="11" s="1"/>
  <c r="Z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 s="1"/>
  <c r="T715" i="11"/>
  <c r="U715" i="11" s="1"/>
  <c r="T716" i="11"/>
  <c r="U716" i="11" s="1"/>
  <c r="T717" i="11"/>
  <c r="U717" i="11" s="1"/>
  <c r="T718" i="11"/>
  <c r="U718" i="11" s="1"/>
  <c r="T719" i="11"/>
  <c r="U719" i="11" s="1"/>
  <c r="T720" i="11"/>
  <c r="U720" i="11" s="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 s="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 s="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 s="1"/>
  <c r="T769" i="11"/>
  <c r="U769" i="11" s="1"/>
  <c r="T770" i="11"/>
  <c r="U770" i="11" s="1"/>
  <c r="T771" i="11"/>
  <c r="U771" i="11" s="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 s="1"/>
  <c r="T784" i="11"/>
  <c r="U784" i="11" s="1"/>
  <c r="T785" i="11"/>
  <c r="U785" i="11" s="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 s="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 s="1"/>
  <c r="T802" i="11"/>
  <c r="U802" i="11" s="1"/>
  <c r="T803" i="11"/>
  <c r="U803" i="11" s="1"/>
  <c r="T804" i="11"/>
  <c r="U804" i="11" s="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 s="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 s="1"/>
  <c r="T822" i="11"/>
  <c r="U822" i="11" s="1"/>
  <c r="T823" i="11"/>
  <c r="U823" i="11" s="1"/>
  <c r="T824" i="11"/>
  <c r="U824" i="11" s="1"/>
  <c r="T825" i="11"/>
  <c r="U825" i="11" s="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 s="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 s="1"/>
  <c r="T841" i="11"/>
  <c r="U841" i="11" s="1"/>
  <c r="T842" i="11"/>
  <c r="U842" i="11" s="1"/>
  <c r="T843" i="11"/>
  <c r="U843" i="11" s="1"/>
  <c r="T844" i="11"/>
  <c r="U844" i="11" s="1"/>
  <c r="T845" i="11"/>
  <c r="U845" i="11" s="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 s="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 s="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 s="1"/>
  <c r="T943" i="11"/>
  <c r="U943" i="11" s="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 s="1"/>
  <c r="T956" i="11"/>
  <c r="U956" i="11" s="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 s="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 s="1"/>
  <c r="T980" i="11"/>
  <c r="U980" i="11" s="1"/>
  <c r="T981" i="11"/>
  <c r="U981" i="11" s="1"/>
  <c r="T982" i="11"/>
  <c r="U982" i="11" s="1"/>
  <c r="T983" i="11"/>
  <c r="U983" i="11" s="1"/>
  <c r="T984" i="11"/>
  <c r="U984" i="11" s="1"/>
  <c r="T985" i="11"/>
  <c r="U985" i="11" s="1"/>
  <c r="T986" i="11"/>
  <c r="U986" i="11" s="1"/>
  <c r="T987" i="11"/>
  <c r="U987" i="11" s="1"/>
  <c r="T988" i="11"/>
  <c r="U988" i="11" s="1"/>
  <c r="T989" i="11"/>
  <c r="U989" i="11" s="1"/>
  <c r="T990" i="11"/>
  <c r="U990" i="11" s="1"/>
  <c r="T991" i="11"/>
  <c r="U991" i="11" s="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 s="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 s="1"/>
  <c r="T1015" i="11"/>
  <c r="U1015" i="11" s="1"/>
  <c r="T1016" i="11"/>
  <c r="U1016" i="11" s="1"/>
  <c r="T1017" i="11"/>
  <c r="U1017" i="11" s="1"/>
  <c r="T1018" i="11"/>
  <c r="U1018" i="11" s="1"/>
  <c r="T1019" i="11"/>
  <c r="U1019" i="11" s="1"/>
  <c r="T1020" i="11"/>
  <c r="U1020" i="11" s="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 s="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 s="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 s="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 s="1"/>
  <c r="T1051" i="11"/>
  <c r="U1051" i="11" s="1"/>
  <c r="T1052" i="11"/>
  <c r="U1052" i="11" s="1"/>
  <c r="T1053" i="11"/>
  <c r="U1053" i="11" s="1"/>
  <c r="T1054" i="11"/>
  <c r="U1054" i="11" s="1"/>
  <c r="T1055" i="11"/>
  <c r="U1055" i="11" s="1"/>
  <c r="T1056" i="11"/>
  <c r="U1056" i="11" s="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 s="1"/>
  <c r="T1064" i="11"/>
  <c r="U1064" i="11" s="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 s="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 s="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 s="1"/>
  <c r="T1088" i="11"/>
  <c r="U1088" i="11" s="1"/>
  <c r="T1089" i="11"/>
  <c r="U1089" i="11" s="1"/>
  <c r="T1090" i="11"/>
  <c r="U1090" i="11" s="1"/>
  <c r="T1091" i="11"/>
  <c r="U1091" i="11" s="1"/>
  <c r="T1092" i="11"/>
  <c r="U1092" i="11" s="1"/>
  <c r="T1093" i="11"/>
  <c r="U1093" i="11" s="1"/>
  <c r="T1094" i="11"/>
  <c r="U1094" i="11" s="1"/>
  <c r="T1095" i="11"/>
  <c r="U1095" i="11" s="1"/>
  <c r="T1096" i="11"/>
  <c r="U1096" i="11" s="1"/>
  <c r="T1097" i="11"/>
  <c r="U1097" i="11" s="1"/>
  <c r="T1098" i="11"/>
  <c r="U1098" i="11" s="1"/>
  <c r="T1099" i="11"/>
  <c r="U1099" i="11" s="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 s="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 s="1"/>
  <c r="T1123" i="11"/>
  <c r="U1123" i="11" s="1"/>
  <c r="T1124" i="11"/>
  <c r="U1124" i="11" s="1"/>
  <c r="T1125" i="11"/>
  <c r="U1125" i="11" s="1"/>
  <c r="T1126" i="11"/>
  <c r="U1126" i="11" s="1"/>
  <c r="T1127" i="11"/>
  <c r="U1127" i="11" s="1"/>
  <c r="T1128" i="11"/>
  <c r="U1128" i="11" s="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 s="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 s="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 s="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 s="1"/>
  <c r="T1159" i="11"/>
  <c r="U1159" i="11" s="1"/>
  <c r="T1160" i="11"/>
  <c r="U1160" i="11" s="1"/>
  <c r="T1161" i="11"/>
  <c r="U1161" i="11" s="1"/>
  <c r="T1162" i="11"/>
  <c r="U1162" i="11" s="1"/>
  <c r="T1163" i="11"/>
  <c r="U1163" i="11" s="1"/>
  <c r="T1164" i="11"/>
  <c r="U1164" i="11" s="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 s="1"/>
  <c r="T1172" i="11"/>
  <c r="U1172" i="11" s="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 s="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 s="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 s="1"/>
  <c r="T1196" i="11"/>
  <c r="U1196" i="11" s="1"/>
  <c r="T1197" i="11"/>
  <c r="U1197" i="11" s="1"/>
  <c r="T1198" i="11"/>
  <c r="U1198" i="11" s="1"/>
  <c r="T1199" i="11"/>
  <c r="U1199" i="11" s="1"/>
  <c r="T1200" i="11"/>
  <c r="U1200" i="11" s="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Z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224" i="5"/>
  <c r="X225" i="5"/>
  <c r="Z225" i="5"/>
  <c r="X226" i="5"/>
  <c r="X227" i="5"/>
  <c r="X228" i="5"/>
  <c r="X229" i="5"/>
  <c r="X230" i="5"/>
  <c r="X231" i="5"/>
  <c r="X232" i="5"/>
  <c r="X233" i="5"/>
  <c r="X234" i="5"/>
  <c r="X235" i="5"/>
  <c r="X236" i="5"/>
  <c r="X237" i="5"/>
  <c r="X238" i="5"/>
  <c r="X239" i="5"/>
  <c r="X240" i="5"/>
  <c r="X241" i="5"/>
  <c r="X242" i="5"/>
  <c r="X243" i="5"/>
  <c r="X244" i="5"/>
  <c r="X245" i="5"/>
  <c r="X246" i="5"/>
  <c r="X247" i="5"/>
  <c r="X248" i="5"/>
  <c r="X249" i="5"/>
  <c r="X250" i="5"/>
  <c r="X251" i="5"/>
  <c r="X252" i="5"/>
  <c r="X253" i="5"/>
  <c r="X254" i="5"/>
  <c r="X255" i="5"/>
  <c r="X256" i="5"/>
  <c r="X257" i="5"/>
  <c r="X258" i="5"/>
  <c r="X259" i="5"/>
  <c r="X260" i="5"/>
  <c r="X261" i="5"/>
  <c r="X262" i="5"/>
  <c r="X263" i="5"/>
  <c r="X264" i="5"/>
  <c r="X265" i="5"/>
  <c r="X266" i="5"/>
  <c r="X267" i="5"/>
  <c r="Z267" i="5"/>
  <c r="X268" i="5"/>
  <c r="X269" i="5"/>
  <c r="X270" i="5"/>
  <c r="X271" i="5"/>
  <c r="X272" i="5"/>
  <c r="X273" i="5"/>
  <c r="X274" i="5"/>
  <c r="X275" i="5"/>
  <c r="X276" i="5"/>
  <c r="X277" i="5"/>
  <c r="X278" i="5"/>
  <c r="X279" i="5"/>
  <c r="X280" i="5"/>
  <c r="X281" i="5"/>
  <c r="X282" i="5"/>
  <c r="X283" i="5"/>
  <c r="X284" i="5"/>
  <c r="X285" i="5"/>
  <c r="X286" i="5"/>
  <c r="X287" i="5"/>
  <c r="X288" i="5"/>
  <c r="X289" i="5"/>
  <c r="X290" i="5"/>
  <c r="X291" i="5"/>
  <c r="X292" i="5"/>
  <c r="X293" i="5"/>
  <c r="X294" i="5"/>
  <c r="X295" i="5"/>
  <c r="X296" i="5"/>
  <c r="X297" i="5"/>
  <c r="X298" i="5"/>
  <c r="X299" i="5"/>
  <c r="X300" i="5"/>
  <c r="X301" i="5"/>
  <c r="X302" i="5"/>
  <c r="X303" i="5"/>
  <c r="Z303" i="5"/>
  <c r="X304" i="5"/>
  <c r="X305" i="5"/>
  <c r="X306" i="5"/>
  <c r="X307" i="5"/>
  <c r="X308" i="5"/>
  <c r="X309" i="5"/>
  <c r="X310" i="5"/>
  <c r="X311" i="5"/>
  <c r="X312" i="5"/>
  <c r="X313" i="5"/>
  <c r="X314" i="5"/>
  <c r="X315" i="5"/>
  <c r="X316" i="5"/>
  <c r="X317" i="5"/>
  <c r="X318" i="5"/>
  <c r="X319" i="5"/>
  <c r="X320" i="5"/>
  <c r="X321" i="5"/>
  <c r="X322" i="5"/>
  <c r="X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Z116" i="5" s="1"/>
  <c r="T117" i="5"/>
  <c r="U117" i="5" s="1"/>
  <c r="T118" i="5"/>
  <c r="U118" i="5" s="1"/>
  <c r="T119" i="5"/>
  <c r="U119" i="5" s="1"/>
  <c r="Z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Z127" i="5" s="1"/>
  <c r="T128" i="5"/>
  <c r="U128" i="5" s="1"/>
  <c r="Z128" i="5" s="1"/>
  <c r="T88" i="5"/>
  <c r="U88" i="5" s="1"/>
  <c r="Z88" i="5" s="1"/>
  <c r="T89" i="5"/>
  <c r="U89" i="5" s="1"/>
  <c r="Z89" i="5" s="1"/>
  <c r="T90" i="5"/>
  <c r="U90" i="5" s="1"/>
  <c r="T91" i="5"/>
  <c r="U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Z62" i="5" s="1"/>
  <c r="T63" i="5"/>
  <c r="U63" i="5" s="1"/>
  <c r="Z63" i="5" s="1"/>
  <c r="T64" i="5"/>
  <c r="U64" i="5" s="1"/>
  <c r="Z64" i="5" s="1"/>
  <c r="T80" i="5"/>
  <c r="U80" i="5" s="1"/>
  <c r="Z80" i="5" s="1"/>
  <c r="T81" i="5"/>
  <c r="U81" i="5" s="1"/>
  <c r="Z81" i="5" s="1"/>
  <c r="T82" i="5"/>
  <c r="U82" i="5" s="1"/>
  <c r="T83" i="5"/>
  <c r="U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Z9" i="5" s="1"/>
  <c r="T10" i="5"/>
  <c r="U10" i="5" s="1"/>
  <c r="Z10" i="5" s="1"/>
  <c r="T11" i="5"/>
  <c r="U11" i="5" s="1"/>
  <c r="Z11" i="5" s="1"/>
  <c r="T165" i="5"/>
  <c r="U165" i="5" s="1"/>
  <c r="Z165" i="5" s="1"/>
  <c r="T111" i="5"/>
  <c r="U111" i="5" s="1"/>
  <c r="Z111" i="5" s="1"/>
  <c r="T112" i="5"/>
  <c r="U112" i="5" s="1"/>
  <c r="T113" i="5"/>
  <c r="U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Z144" i="5" s="1"/>
  <c r="T145" i="5"/>
  <c r="U145" i="5" s="1"/>
  <c r="Z145" i="5" s="1"/>
  <c r="T146" i="5"/>
  <c r="U146" i="5" s="1"/>
  <c r="Z146" i="5" s="1"/>
  <c r="T147" i="5"/>
  <c r="U147" i="5" s="1"/>
  <c r="Z147" i="5" s="1"/>
  <c r="T85" i="5"/>
  <c r="U85" i="5" s="1"/>
  <c r="Z85" i="5" s="1"/>
  <c r="T86" i="5"/>
  <c r="U86" i="5" s="1"/>
  <c r="T87" i="5"/>
  <c r="U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Z155" i="5" s="1"/>
  <c r="T156" i="5"/>
  <c r="U156" i="5" s="1"/>
  <c r="Z156" i="5" s="1"/>
  <c r="T50" i="5"/>
  <c r="U50" i="5" s="1"/>
  <c r="Z50" i="5" s="1"/>
  <c r="T5" i="5"/>
  <c r="U5" i="5" s="1"/>
  <c r="T6" i="5"/>
  <c r="U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Z102" i="5" s="1"/>
  <c r="T103" i="5"/>
  <c r="U103" i="5" s="1"/>
  <c r="Z103" i="5" s="1"/>
  <c r="T104" i="5"/>
  <c r="U104" i="5" s="1"/>
  <c r="Z104" i="5" s="1"/>
  <c r="T105" i="5"/>
  <c r="U105" i="5" s="1"/>
  <c r="Z105" i="5" s="1"/>
  <c r="T106" i="5"/>
  <c r="U106" i="5" s="1"/>
  <c r="Z106" i="5" s="1"/>
  <c r="T157" i="5"/>
  <c r="U157" i="5" s="1"/>
  <c r="T158" i="5"/>
  <c r="U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Z20" i="5" s="1"/>
  <c r="T21" i="5"/>
  <c r="U21" i="5" s="1"/>
  <c r="Z21" i="5" s="1"/>
  <c r="T22" i="5"/>
  <c r="U22" i="5" s="1"/>
  <c r="Z22" i="5" s="1"/>
  <c r="T23" i="5"/>
  <c r="U23" i="5" s="1"/>
  <c r="Z23" i="5" s="1"/>
  <c r="T24" i="5"/>
  <c r="U24" i="5" s="1"/>
  <c r="Z24" i="5" s="1"/>
  <c r="T51" i="5"/>
  <c r="U51" i="5" s="1"/>
  <c r="T52" i="5"/>
  <c r="U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Z66" i="5" s="1"/>
  <c r="T71" i="5"/>
  <c r="U71" i="5" s="1"/>
  <c r="Z71" i="5" s="1"/>
  <c r="T12" i="5"/>
  <c r="U12" i="5" s="1"/>
  <c r="Z12" i="5" s="1"/>
  <c r="T13" i="5"/>
  <c r="U13" i="5" s="1"/>
  <c r="Z13" i="5" s="1"/>
  <c r="T14" i="5"/>
  <c r="U14" i="5" s="1"/>
  <c r="Z14" i="5" s="1"/>
  <c r="T137" i="5"/>
  <c r="U137" i="5" s="1"/>
  <c r="T138" i="5"/>
  <c r="U138" i="5" s="1"/>
  <c r="T139" i="5"/>
  <c r="U139" i="5" s="1"/>
  <c r="Z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Z109" i="5" s="1"/>
  <c r="T110" i="5"/>
  <c r="U110" i="5" s="1"/>
  <c r="Z110" i="5" s="1"/>
  <c r="T29" i="5"/>
  <c r="U29" i="5" s="1"/>
  <c r="Z29" i="5" s="1"/>
  <c r="T30" i="5"/>
  <c r="U30" i="5" s="1"/>
  <c r="Z30" i="5" s="1"/>
  <c r="T31" i="5"/>
  <c r="U31" i="5" s="1"/>
  <c r="Z31" i="5" s="1"/>
  <c r="T32" i="5"/>
  <c r="U32" i="5" s="1"/>
  <c r="T33" i="5"/>
  <c r="U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Z47" i="5" s="1"/>
  <c r="T48" i="5"/>
  <c r="U48" i="5" s="1"/>
  <c r="Z48" i="5" s="1"/>
  <c r="T49" i="5"/>
  <c r="U49" i="5" s="1"/>
  <c r="Z49" i="5" s="1"/>
  <c r="T34" i="5"/>
  <c r="U34" i="5" s="1"/>
  <c r="Z34" i="5" s="1"/>
  <c r="T35" i="5"/>
  <c r="U35" i="5" s="1"/>
  <c r="Z35" i="5" s="1"/>
  <c r="T36" i="5"/>
  <c r="U36" i="5" s="1"/>
  <c r="T37" i="5"/>
  <c r="U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Z43" i="5" s="1"/>
  <c r="T67" i="5"/>
  <c r="U67" i="5" s="1"/>
  <c r="Z67" i="5" s="1"/>
  <c r="T68" i="5"/>
  <c r="U68" i="5" s="1"/>
  <c r="Z68" i="5" s="1"/>
  <c r="T69" i="5"/>
  <c r="U69" i="5" s="1"/>
  <c r="Z69" i="5" s="1"/>
  <c r="T70" i="5"/>
  <c r="U70" i="5" s="1"/>
  <c r="Z70" i="5" s="1"/>
  <c r="T54" i="5"/>
  <c r="U54" i="5" s="1"/>
  <c r="T55" i="5"/>
  <c r="U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Z79" i="5" s="1"/>
  <c r="T57" i="5"/>
  <c r="U57" i="5" s="1"/>
  <c r="Z57" i="5" s="1"/>
  <c r="T58" i="5"/>
  <c r="U58" i="5" s="1"/>
  <c r="Z58" i="5" s="1"/>
  <c r="T65" i="5"/>
  <c r="U65" i="5" s="1"/>
  <c r="Z65" i="5" s="1"/>
  <c r="T94" i="5"/>
  <c r="U94" i="5" s="1"/>
  <c r="Z94" i="5" s="1"/>
  <c r="T95" i="5"/>
  <c r="U95" i="5" s="1"/>
  <c r="T96" i="5"/>
  <c r="U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Z15" i="5" s="1"/>
  <c r="T16" i="5"/>
  <c r="U16" i="5" s="1"/>
  <c r="Z16" i="5" s="1"/>
  <c r="T17" i="5"/>
  <c r="U17" i="5" s="1"/>
  <c r="Z17" i="5" s="1"/>
  <c r="T18" i="5"/>
  <c r="U18" i="5" s="1"/>
  <c r="Z18" i="5" s="1"/>
  <c r="T19" i="5"/>
  <c r="U19" i="5" s="1"/>
  <c r="Z19" i="5" s="1"/>
  <c r="T129" i="5"/>
  <c r="U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Z8" i="5" s="1"/>
  <c r="T169" i="5"/>
  <c r="U169" i="5" s="1"/>
  <c r="Z169" i="5" s="1"/>
  <c r="T170" i="5"/>
  <c r="U170" i="5" s="1"/>
  <c r="Z170" i="5" s="1"/>
  <c r="T171" i="5"/>
  <c r="U171" i="5" s="1"/>
  <c r="Z171" i="5" s="1"/>
  <c r="T172" i="5"/>
  <c r="U172" i="5" s="1"/>
  <c r="Z172" i="5" s="1"/>
  <c r="T173" i="5"/>
  <c r="U173" i="5" s="1"/>
  <c r="Z173" i="5" s="1"/>
  <c r="T174" i="5"/>
  <c r="U174" i="5" s="1"/>
  <c r="Z174" i="5" s="1"/>
  <c r="T175" i="5"/>
  <c r="U175" i="5" s="1"/>
  <c r="Z175" i="5" s="1"/>
  <c r="T176" i="5"/>
  <c r="U176" i="5" s="1"/>
  <c r="Z176" i="5" s="1"/>
  <c r="T177" i="5"/>
  <c r="U177" i="5" s="1"/>
  <c r="Z177" i="5" s="1"/>
  <c r="T178" i="5"/>
  <c r="U178" i="5" s="1"/>
  <c r="Z178" i="5" s="1"/>
  <c r="T179" i="5"/>
  <c r="U179" i="5" s="1"/>
  <c r="Z179" i="5" s="1"/>
  <c r="T180" i="5"/>
  <c r="U180" i="5" s="1"/>
  <c r="Z180" i="5" s="1"/>
  <c r="T181" i="5"/>
  <c r="U181" i="5" s="1"/>
  <c r="Z181" i="5" s="1"/>
  <c r="T182" i="5"/>
  <c r="U182" i="5" s="1"/>
  <c r="Z182" i="5" s="1"/>
  <c r="T183" i="5"/>
  <c r="U183" i="5" s="1"/>
  <c r="T184" i="5"/>
  <c r="U184" i="5" s="1"/>
  <c r="Z184" i="5" s="1"/>
  <c r="T185" i="5"/>
  <c r="U185" i="5" s="1"/>
  <c r="Z185" i="5" s="1"/>
  <c r="T186" i="5"/>
  <c r="U186" i="5" s="1"/>
  <c r="Z186" i="5" s="1"/>
  <c r="T187" i="5"/>
  <c r="U187" i="5" s="1"/>
  <c r="Z187" i="5" s="1"/>
  <c r="T188" i="5"/>
  <c r="U188" i="5" s="1"/>
  <c r="Z188" i="5" s="1"/>
  <c r="T189" i="5"/>
  <c r="U189" i="5" s="1"/>
  <c r="Z189" i="5" s="1"/>
  <c r="T190" i="5"/>
  <c r="U190" i="5" s="1"/>
  <c r="Z190" i="5" s="1"/>
  <c r="T191" i="5"/>
  <c r="U191" i="5" s="1"/>
  <c r="Z191" i="5" s="1"/>
  <c r="T192" i="5"/>
  <c r="U192" i="5" s="1"/>
  <c r="Z192" i="5" s="1"/>
  <c r="T193" i="5"/>
  <c r="U193" i="5" s="1"/>
  <c r="Z193" i="5" s="1"/>
  <c r="T194" i="5"/>
  <c r="U194" i="5" s="1"/>
  <c r="Z194" i="5" s="1"/>
  <c r="T195" i="5"/>
  <c r="U195" i="5" s="1"/>
  <c r="Z195" i="5" s="1"/>
  <c r="T196" i="5"/>
  <c r="U196" i="5" s="1"/>
  <c r="Z196" i="5" s="1"/>
  <c r="T197" i="5"/>
  <c r="U197" i="5" s="1"/>
  <c r="Z197" i="5" s="1"/>
  <c r="T198" i="5"/>
  <c r="U198" i="5" s="1"/>
  <c r="Z198" i="5" s="1"/>
  <c r="T199" i="5"/>
  <c r="U199" i="5" s="1"/>
  <c r="Z199" i="5" s="1"/>
  <c r="T200" i="5"/>
  <c r="U200" i="5" s="1"/>
  <c r="Z200" i="5" s="1"/>
  <c r="T201" i="5"/>
  <c r="U201" i="5" s="1"/>
  <c r="Z201" i="5" s="1"/>
  <c r="T202" i="5"/>
  <c r="U202" i="5" s="1"/>
  <c r="Z202" i="5" s="1"/>
  <c r="T203" i="5"/>
  <c r="U203" i="5" s="1"/>
  <c r="Z203" i="5" s="1"/>
  <c r="T204" i="5"/>
  <c r="U204" i="5"/>
  <c r="Z204" i="5" s="1"/>
  <c r="T205" i="5"/>
  <c r="U205" i="5" s="1"/>
  <c r="Z205" i="5" s="1"/>
  <c r="T206" i="5"/>
  <c r="U206" i="5" s="1"/>
  <c r="Z206" i="5" s="1"/>
  <c r="T207" i="5"/>
  <c r="U207" i="5" s="1"/>
  <c r="Z207" i="5" s="1"/>
  <c r="T208" i="5"/>
  <c r="U208" i="5" s="1"/>
  <c r="Z208" i="5" s="1"/>
  <c r="T209" i="5"/>
  <c r="U209" i="5" s="1"/>
  <c r="Z209" i="5" s="1"/>
  <c r="T210" i="5"/>
  <c r="U210" i="5" s="1"/>
  <c r="Z210" i="5" s="1"/>
  <c r="T211" i="5"/>
  <c r="U211" i="5" s="1"/>
  <c r="Z211" i="5" s="1"/>
  <c r="T212" i="5"/>
  <c r="U212" i="5" s="1"/>
  <c r="Z212" i="5" s="1"/>
  <c r="T213" i="5"/>
  <c r="U213" i="5"/>
  <c r="Z213" i="5" s="1"/>
  <c r="T214" i="5"/>
  <c r="U214" i="5" s="1"/>
  <c r="Z214" i="5" s="1"/>
  <c r="T215" i="5"/>
  <c r="U215" i="5" s="1"/>
  <c r="Z215" i="5" s="1"/>
  <c r="T216" i="5"/>
  <c r="U216" i="5"/>
  <c r="Z216" i="5" s="1"/>
  <c r="T217" i="5"/>
  <c r="U217" i="5" s="1"/>
  <c r="Z217" i="5" s="1"/>
  <c r="T218" i="5"/>
  <c r="U218" i="5" s="1"/>
  <c r="Z218" i="5" s="1"/>
  <c r="T219" i="5"/>
  <c r="U219" i="5" s="1"/>
  <c r="Z219" i="5" s="1"/>
  <c r="T220" i="5"/>
  <c r="U220" i="5" s="1"/>
  <c r="Z220" i="5" s="1"/>
  <c r="T221" i="5"/>
  <c r="U221" i="5" s="1"/>
  <c r="Z221" i="5" s="1"/>
  <c r="T222" i="5"/>
  <c r="U222" i="5" s="1"/>
  <c r="Z222" i="5" s="1"/>
  <c r="T223" i="5"/>
  <c r="U223" i="5" s="1"/>
  <c r="Z223" i="5" s="1"/>
  <c r="T224" i="5"/>
  <c r="U224" i="5" s="1"/>
  <c r="Z224" i="5" s="1"/>
  <c r="T225" i="5"/>
  <c r="U225" i="5" s="1"/>
  <c r="T226" i="5"/>
  <c r="U226" i="5" s="1"/>
  <c r="Z226" i="5" s="1"/>
  <c r="T227" i="5"/>
  <c r="U227" i="5" s="1"/>
  <c r="Z227" i="5" s="1"/>
  <c r="T228" i="5"/>
  <c r="U228" i="5" s="1"/>
  <c r="Z228" i="5" s="1"/>
  <c r="T229" i="5"/>
  <c r="U229" i="5" s="1"/>
  <c r="Z229" i="5" s="1"/>
  <c r="T230" i="5"/>
  <c r="U230" i="5" s="1"/>
  <c r="Z230" i="5" s="1"/>
  <c r="T231" i="5"/>
  <c r="U231" i="5"/>
  <c r="Z231" i="5" s="1"/>
  <c r="T232" i="5"/>
  <c r="U232" i="5" s="1"/>
  <c r="Z232" i="5" s="1"/>
  <c r="T233" i="5"/>
  <c r="U233" i="5" s="1"/>
  <c r="Z233" i="5" s="1"/>
  <c r="T234" i="5"/>
  <c r="U234" i="5" s="1"/>
  <c r="Z234" i="5" s="1"/>
  <c r="T235" i="5"/>
  <c r="U235" i="5" s="1"/>
  <c r="Z235" i="5" s="1"/>
  <c r="T236" i="5"/>
  <c r="U236" i="5" s="1"/>
  <c r="Z236" i="5" s="1"/>
  <c r="T237" i="5"/>
  <c r="U237" i="5" s="1"/>
  <c r="Z237" i="5" s="1"/>
  <c r="T238" i="5"/>
  <c r="U238" i="5" s="1"/>
  <c r="Z238" i="5" s="1"/>
  <c r="T239" i="5"/>
  <c r="U239" i="5" s="1"/>
  <c r="Z239" i="5" s="1"/>
  <c r="T240" i="5"/>
  <c r="U240" i="5" s="1"/>
  <c r="Z240" i="5" s="1"/>
  <c r="T241" i="5"/>
  <c r="U241" i="5" s="1"/>
  <c r="Z241" i="5" s="1"/>
  <c r="T242" i="5"/>
  <c r="U242" i="5" s="1"/>
  <c r="Z242" i="5" s="1"/>
  <c r="T243" i="5"/>
  <c r="U243" i="5" s="1"/>
  <c r="Z243" i="5" s="1"/>
  <c r="T244" i="5"/>
  <c r="U244" i="5" s="1"/>
  <c r="Z244" i="5" s="1"/>
  <c r="T245" i="5"/>
  <c r="U245" i="5" s="1"/>
  <c r="Z245" i="5" s="1"/>
  <c r="T246" i="5"/>
  <c r="U246" i="5" s="1"/>
  <c r="Z246" i="5" s="1"/>
  <c r="T247" i="5"/>
  <c r="U247" i="5" s="1"/>
  <c r="Z247" i="5" s="1"/>
  <c r="T248" i="5"/>
  <c r="U248" i="5" s="1"/>
  <c r="Z248" i="5" s="1"/>
  <c r="T249" i="5"/>
  <c r="U249" i="5" s="1"/>
  <c r="Z249" i="5" s="1"/>
  <c r="T250" i="5"/>
  <c r="U250" i="5" s="1"/>
  <c r="Z250" i="5" s="1"/>
  <c r="T251" i="5"/>
  <c r="U251" i="5" s="1"/>
  <c r="Z251" i="5" s="1"/>
  <c r="T252" i="5"/>
  <c r="U252" i="5" s="1"/>
  <c r="Z252" i="5" s="1"/>
  <c r="T253" i="5"/>
  <c r="U253" i="5" s="1"/>
  <c r="Z253" i="5" s="1"/>
  <c r="T254" i="5"/>
  <c r="U254" i="5" s="1"/>
  <c r="Z254" i="5" s="1"/>
  <c r="T255" i="5"/>
  <c r="U255" i="5" s="1"/>
  <c r="Z255" i="5" s="1"/>
  <c r="T256" i="5"/>
  <c r="U256" i="5" s="1"/>
  <c r="Z256" i="5" s="1"/>
  <c r="T257" i="5"/>
  <c r="U257" i="5" s="1"/>
  <c r="Z257" i="5" s="1"/>
  <c r="T258" i="5"/>
  <c r="U258" i="5"/>
  <c r="Z258" i="5" s="1"/>
  <c r="T259" i="5"/>
  <c r="U259" i="5" s="1"/>
  <c r="Z259" i="5" s="1"/>
  <c r="T260" i="5"/>
  <c r="U260" i="5" s="1"/>
  <c r="Z260" i="5" s="1"/>
  <c r="T261" i="5"/>
  <c r="U261" i="5" s="1"/>
  <c r="Z261" i="5" s="1"/>
  <c r="T262" i="5"/>
  <c r="U262" i="5" s="1"/>
  <c r="Z262" i="5" s="1"/>
  <c r="T263" i="5"/>
  <c r="U263" i="5" s="1"/>
  <c r="Z263" i="5" s="1"/>
  <c r="T264" i="5"/>
  <c r="U264" i="5" s="1"/>
  <c r="Z264" i="5" s="1"/>
  <c r="T265" i="5"/>
  <c r="U265" i="5" s="1"/>
  <c r="Z265" i="5" s="1"/>
  <c r="T266" i="5"/>
  <c r="U266" i="5" s="1"/>
  <c r="Z266" i="5" s="1"/>
  <c r="T267" i="5"/>
  <c r="U267" i="5"/>
  <c r="T268" i="5"/>
  <c r="U268" i="5" s="1"/>
  <c r="Z268" i="5" s="1"/>
  <c r="T269" i="5"/>
  <c r="U269" i="5" s="1"/>
  <c r="Z269" i="5" s="1"/>
  <c r="T270" i="5"/>
  <c r="U270" i="5"/>
  <c r="Z270" i="5" s="1"/>
  <c r="T271" i="5"/>
  <c r="U271" i="5" s="1"/>
  <c r="Z271" i="5" s="1"/>
  <c r="T272" i="5"/>
  <c r="U272" i="5" s="1"/>
  <c r="Z272" i="5" s="1"/>
  <c r="T273" i="5"/>
  <c r="U273" i="5" s="1"/>
  <c r="Z273" i="5" s="1"/>
  <c r="T274" i="5"/>
  <c r="U274" i="5" s="1"/>
  <c r="Z274" i="5" s="1"/>
  <c r="T275" i="5"/>
  <c r="U275" i="5" s="1"/>
  <c r="Z275" i="5" s="1"/>
  <c r="T276" i="5"/>
  <c r="U276" i="5" s="1"/>
  <c r="Z276" i="5" s="1"/>
  <c r="T277" i="5"/>
  <c r="U277" i="5" s="1"/>
  <c r="Z277" i="5" s="1"/>
  <c r="T278" i="5"/>
  <c r="U278" i="5" s="1"/>
  <c r="Z278" i="5" s="1"/>
  <c r="T279" i="5"/>
  <c r="U279" i="5" s="1"/>
  <c r="Z279" i="5" s="1"/>
  <c r="T280" i="5"/>
  <c r="U280" i="5" s="1"/>
  <c r="Z280" i="5" s="1"/>
  <c r="T281" i="5"/>
  <c r="U281" i="5" s="1"/>
  <c r="Z281" i="5" s="1"/>
  <c r="T282" i="5"/>
  <c r="U282" i="5" s="1"/>
  <c r="Z282" i="5" s="1"/>
  <c r="T283" i="5"/>
  <c r="U283" i="5" s="1"/>
  <c r="Z283" i="5" s="1"/>
  <c r="T284" i="5"/>
  <c r="U284" i="5" s="1"/>
  <c r="Z284" i="5" s="1"/>
  <c r="T285" i="5"/>
  <c r="U285" i="5"/>
  <c r="Z285" i="5" s="1"/>
  <c r="T286" i="5"/>
  <c r="U286" i="5" s="1"/>
  <c r="Z286" i="5" s="1"/>
  <c r="T287" i="5"/>
  <c r="U287" i="5" s="1"/>
  <c r="Z287" i="5" s="1"/>
  <c r="T288" i="5"/>
  <c r="U288" i="5" s="1"/>
  <c r="Z288" i="5" s="1"/>
  <c r="T289" i="5"/>
  <c r="U289" i="5" s="1"/>
  <c r="Z289" i="5" s="1"/>
  <c r="T290" i="5"/>
  <c r="U290" i="5" s="1"/>
  <c r="Z290" i="5" s="1"/>
  <c r="T291" i="5"/>
  <c r="U291" i="5" s="1"/>
  <c r="Z291" i="5" s="1"/>
  <c r="T292" i="5"/>
  <c r="U292" i="5" s="1"/>
  <c r="Z292" i="5" s="1"/>
  <c r="T293" i="5"/>
  <c r="U293" i="5" s="1"/>
  <c r="Z293" i="5" s="1"/>
  <c r="T294" i="5"/>
  <c r="U294" i="5" s="1"/>
  <c r="Z294" i="5" s="1"/>
  <c r="T295" i="5"/>
  <c r="U295" i="5" s="1"/>
  <c r="Z295" i="5" s="1"/>
  <c r="T296" i="5"/>
  <c r="U296" i="5" s="1"/>
  <c r="Z296" i="5" s="1"/>
  <c r="T297" i="5"/>
  <c r="U297" i="5" s="1"/>
  <c r="Z297" i="5" s="1"/>
  <c r="T298" i="5"/>
  <c r="U298" i="5" s="1"/>
  <c r="Z298" i="5" s="1"/>
  <c r="T299" i="5"/>
  <c r="U299" i="5" s="1"/>
  <c r="Z299" i="5" s="1"/>
  <c r="T300" i="5"/>
  <c r="U300" i="5" s="1"/>
  <c r="Z300" i="5" s="1"/>
  <c r="T301" i="5"/>
  <c r="U301" i="5" s="1"/>
  <c r="Z301" i="5" s="1"/>
  <c r="T302" i="5"/>
  <c r="U302" i="5" s="1"/>
  <c r="Z302" i="5" s="1"/>
  <c r="T303" i="5"/>
  <c r="U303" i="5" s="1"/>
  <c r="T304" i="5"/>
  <c r="U304" i="5" s="1"/>
  <c r="Z304" i="5" s="1"/>
  <c r="T305" i="5"/>
  <c r="U305" i="5" s="1"/>
  <c r="Z305" i="5" s="1"/>
  <c r="T306" i="5"/>
  <c r="U306" i="5" s="1"/>
  <c r="Z306" i="5" s="1"/>
  <c r="T307" i="5"/>
  <c r="U307" i="5" s="1"/>
  <c r="Z307" i="5" s="1"/>
  <c r="T308" i="5"/>
  <c r="U308" i="5" s="1"/>
  <c r="Z308" i="5" s="1"/>
  <c r="T309" i="5"/>
  <c r="U309" i="5" s="1"/>
  <c r="Z309" i="5" s="1"/>
  <c r="T310" i="5"/>
  <c r="U310" i="5" s="1"/>
  <c r="Z310" i="5" s="1"/>
  <c r="T311" i="5"/>
  <c r="U311" i="5" s="1"/>
  <c r="Z311" i="5" s="1"/>
  <c r="T312" i="5"/>
  <c r="U312" i="5" s="1"/>
  <c r="Z312" i="5" s="1"/>
  <c r="T313" i="5"/>
  <c r="U313" i="5" s="1"/>
  <c r="Z313" i="5" s="1"/>
  <c r="T314" i="5"/>
  <c r="U314" i="5" s="1"/>
  <c r="Z314" i="5" s="1"/>
  <c r="T315" i="5"/>
  <c r="U315" i="5" s="1"/>
  <c r="Z315" i="5" s="1"/>
  <c r="T316" i="5"/>
  <c r="U316" i="5" s="1"/>
  <c r="Z316" i="5" s="1"/>
  <c r="T317" i="5"/>
  <c r="U317" i="5" s="1"/>
  <c r="Z317" i="5" s="1"/>
  <c r="T318" i="5"/>
  <c r="U318" i="5"/>
  <c r="Z318" i="5" s="1"/>
  <c r="T319" i="5"/>
  <c r="U319" i="5" s="1"/>
  <c r="Z319" i="5" s="1"/>
  <c r="T320" i="5"/>
  <c r="U320" i="5" s="1"/>
  <c r="Z320" i="5" s="1"/>
  <c r="T321" i="5"/>
  <c r="U321" i="5" s="1"/>
  <c r="Z321" i="5" s="1"/>
  <c r="T322" i="5"/>
  <c r="U322" i="5" s="1"/>
  <c r="Z322" i="5" s="1"/>
  <c r="T323" i="5"/>
  <c r="U323" i="5" s="1"/>
  <c r="Z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/>
  <c r="T370" i="5"/>
  <c r="U370" i="5" s="1"/>
  <c r="T371" i="5"/>
  <c r="U371" i="5" s="1"/>
  <c r="T372" i="5"/>
  <c r="U372" i="5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/>
  <c r="T397" i="5"/>
  <c r="U397" i="5" s="1"/>
  <c r="T398" i="5"/>
  <c r="U398" i="5" s="1"/>
  <c r="T399" i="5"/>
  <c r="U399" i="5"/>
  <c r="T400" i="5"/>
  <c r="U400" i="5" s="1"/>
  <c r="T401" i="5"/>
  <c r="U401" i="5" s="1"/>
  <c r="T402" i="5"/>
  <c r="U402" i="5"/>
  <c r="T403" i="5"/>
  <c r="U403" i="5" s="1"/>
  <c r="T404" i="5"/>
  <c r="U404" i="5"/>
  <c r="T405" i="5"/>
  <c r="U405" i="5" s="1"/>
  <c r="T406" i="5"/>
  <c r="U406" i="5" s="1"/>
  <c r="T407" i="5"/>
  <c r="U407" i="5" s="1"/>
  <c r="T408" i="5"/>
  <c r="U408" i="5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/>
  <c r="T475" i="5"/>
  <c r="U475" i="5" s="1"/>
  <c r="T476" i="5"/>
  <c r="U476" i="5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/>
  <c r="T524" i="5"/>
  <c r="U524" i="5" s="1"/>
  <c r="T525" i="5"/>
  <c r="U525" i="5" s="1"/>
  <c r="T526" i="5"/>
  <c r="U526" i="5" s="1"/>
  <c r="T527" i="5"/>
  <c r="U527" i="5" s="1"/>
  <c r="T528" i="5"/>
  <c r="U528" i="5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/>
  <c r="T548" i="5"/>
  <c r="U548" i="5" s="1"/>
  <c r="T549" i="5"/>
  <c r="U549" i="5" s="1"/>
  <c r="T550" i="5"/>
  <c r="U550" i="5" s="1"/>
  <c r="T551" i="5"/>
  <c r="U551" i="5" s="1"/>
  <c r="T552" i="5"/>
  <c r="U552" i="5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/>
  <c r="T596" i="5"/>
  <c r="U596" i="5" s="1"/>
  <c r="T597" i="5"/>
  <c r="U597" i="5" s="1"/>
  <c r="T598" i="5"/>
  <c r="U598" i="5" s="1"/>
  <c r="T599" i="5"/>
  <c r="U599" i="5" s="1"/>
  <c r="T600" i="5"/>
  <c r="U600" i="5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/>
  <c r="T751" i="5"/>
  <c r="U751" i="5" s="1"/>
  <c r="T752" i="5"/>
  <c r="U752" i="5" s="1"/>
  <c r="T753" i="5"/>
  <c r="U753" i="5" s="1"/>
  <c r="T754" i="5"/>
  <c r="U754" i="5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/>
  <c r="T785" i="5"/>
  <c r="U785" i="5" s="1"/>
  <c r="T786" i="5"/>
  <c r="U786" i="5"/>
  <c r="T787" i="5"/>
  <c r="U787" i="5" s="1"/>
  <c r="T788" i="5"/>
  <c r="U788" i="5" s="1"/>
  <c r="T789" i="5"/>
  <c r="U789" i="5" s="1"/>
  <c r="T790" i="5"/>
  <c r="U790" i="5"/>
  <c r="T791" i="5"/>
  <c r="U791" i="5" s="1"/>
  <c r="T792" i="5"/>
  <c r="U792" i="5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/>
  <c r="T811" i="5"/>
  <c r="U811" i="5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/>
  <c r="T827" i="5"/>
  <c r="U827" i="5" s="1"/>
  <c r="T828" i="5"/>
  <c r="U828" i="5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/>
  <c r="T865" i="5"/>
  <c r="U865" i="5"/>
  <c r="T866" i="5"/>
  <c r="U866" i="5" s="1"/>
  <c r="T867" i="5"/>
  <c r="U867" i="5" s="1"/>
  <c r="T868" i="5"/>
  <c r="U868" i="5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/>
  <c r="T875" i="5"/>
  <c r="U875" i="5" s="1"/>
  <c r="T876" i="5"/>
  <c r="U876" i="5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/>
  <c r="T895" i="5"/>
  <c r="U895" i="5" s="1"/>
  <c r="T896" i="5"/>
  <c r="U896" i="5" s="1"/>
  <c r="T897" i="5"/>
  <c r="U897" i="5" s="1"/>
  <c r="T898" i="5"/>
  <c r="U898" i="5"/>
  <c r="T899" i="5"/>
  <c r="U899" i="5" s="1"/>
  <c r="T900" i="5"/>
  <c r="U900" i="5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/>
  <c r="T913" i="5"/>
  <c r="U913" i="5"/>
  <c r="T914" i="5"/>
  <c r="U914" i="5" s="1"/>
  <c r="T915" i="5"/>
  <c r="U915" i="5" s="1"/>
  <c r="T916" i="5"/>
  <c r="U916" i="5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/>
  <c r="T1001" i="5"/>
  <c r="U1001" i="5" s="1"/>
  <c r="T1002" i="5"/>
  <c r="U1002" i="5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/>
  <c r="T1017" i="5"/>
  <c r="U1017" i="5" s="1"/>
  <c r="T1018" i="5"/>
  <c r="U1018" i="5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/>
  <c r="T1055" i="5"/>
  <c r="U1055" i="5"/>
  <c r="T1056" i="5"/>
  <c r="U1056" i="5"/>
  <c r="T1057" i="5"/>
  <c r="U1057" i="5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/>
  <c r="T1067" i="5"/>
  <c r="U1067" i="5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/>
  <c r="T1099" i="5"/>
  <c r="U1099" i="5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/>
  <c r="T1112" i="5"/>
  <c r="U1112" i="5" s="1"/>
  <c r="T1113" i="5"/>
  <c r="U1113" i="5" s="1"/>
  <c r="T1114" i="5"/>
  <c r="U1114" i="5" s="1"/>
  <c r="T1115" i="5"/>
  <c r="U1115" i="5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/>
  <c r="T1122" i="5"/>
  <c r="U1122" i="5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/>
  <c r="T1131" i="5"/>
  <c r="U1131" i="5" s="1"/>
  <c r="T1132" i="5"/>
  <c r="U1132" i="5" s="1"/>
  <c r="T1133" i="5"/>
  <c r="U1133" i="5"/>
  <c r="T1134" i="5"/>
  <c r="U1134" i="5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/>
  <c r="T1142" i="5"/>
  <c r="U1142" i="5" s="1"/>
  <c r="T1143" i="5"/>
  <c r="U1143" i="5" s="1"/>
  <c r="T1144" i="5"/>
  <c r="U1144" i="5" s="1"/>
  <c r="T1145" i="5"/>
  <c r="U1145" i="5"/>
  <c r="T1146" i="5"/>
  <c r="U1146" i="5"/>
  <c r="T1147" i="5"/>
  <c r="U1147" i="5"/>
  <c r="T1148" i="5"/>
  <c r="U1148" i="5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/>
  <c r="T1168" i="5"/>
  <c r="U1168" i="5" s="1"/>
  <c r="T1169" i="5"/>
  <c r="U1169" i="5" s="1"/>
  <c r="T1170" i="5"/>
  <c r="U1170" i="5"/>
  <c r="T1171" i="5"/>
  <c r="U1171" i="5"/>
  <c r="T1172" i="5"/>
  <c r="U1172" i="5"/>
  <c r="T1173" i="5"/>
  <c r="U1173" i="5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/>
  <c r="T1184" i="5"/>
  <c r="U1184" i="5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/>
  <c r="T1194" i="5"/>
  <c r="U1194" i="5" s="1"/>
  <c r="T1195" i="5"/>
  <c r="U1195" i="5"/>
  <c r="T1196" i="5"/>
  <c r="U1196" i="5"/>
  <c r="T1197" i="5"/>
  <c r="U1197" i="5"/>
  <c r="T1198" i="5"/>
  <c r="U1198" i="5" s="1"/>
  <c r="T1199" i="5"/>
  <c r="U1199" i="5" s="1"/>
  <c r="T1200" i="5"/>
  <c r="U1200" i="5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Z10" i="10"/>
  <c r="X11" i="10"/>
  <c r="Z11" i="10"/>
  <c r="X12" i="10"/>
  <c r="Z12" i="10"/>
  <c r="X13" i="10"/>
  <c r="Z13" i="10"/>
  <c r="X14" i="10"/>
  <c r="Z14" i="10"/>
  <c r="X15" i="10"/>
  <c r="Z15" i="10"/>
  <c r="X16" i="10"/>
  <c r="Z16" i="10"/>
  <c r="X17" i="10"/>
  <c r="Z17" i="10"/>
  <c r="X18" i="10"/>
  <c r="Z18" i="10"/>
  <c r="X19" i="10"/>
  <c r="Z19" i="10"/>
  <c r="X20" i="10"/>
  <c r="Z20" i="10"/>
  <c r="X21" i="10"/>
  <c r="Z21" i="10"/>
  <c r="X22" i="10"/>
  <c r="Z22" i="10"/>
  <c r="X23" i="10"/>
  <c r="Z23" i="10"/>
  <c r="X24" i="10"/>
  <c r="Z24" i="10"/>
  <c r="X25" i="10"/>
  <c r="Z25" i="10"/>
  <c r="X26" i="10"/>
  <c r="Z26" i="10"/>
  <c r="X27" i="10"/>
  <c r="Z27" i="10"/>
  <c r="X28" i="10"/>
  <c r="Z28" i="10"/>
  <c r="X29" i="10"/>
  <c r="Z29" i="10"/>
  <c r="X30" i="10"/>
  <c r="Z30" i="10"/>
  <c r="X31" i="10"/>
  <c r="Z31" i="10"/>
  <c r="X32" i="10"/>
  <c r="Z32" i="10"/>
  <c r="X33" i="10"/>
  <c r="Z33" i="10"/>
  <c r="X34" i="10"/>
  <c r="Z34" i="10"/>
  <c r="X35" i="10"/>
  <c r="Z35" i="10"/>
  <c r="X36" i="10"/>
  <c r="Z36" i="10"/>
  <c r="X37" i="10"/>
  <c r="Z37" i="10"/>
  <c r="X38" i="10"/>
  <c r="Z38" i="10"/>
  <c r="X39" i="10"/>
  <c r="Z39" i="10"/>
  <c r="X40" i="10"/>
  <c r="Z40" i="10"/>
  <c r="X41" i="10"/>
  <c r="Z41" i="10"/>
  <c r="X42" i="10"/>
  <c r="Z42" i="10"/>
  <c r="X43" i="10"/>
  <c r="Z43" i="10"/>
  <c r="X44" i="10"/>
  <c r="Z44" i="10"/>
  <c r="X45" i="10"/>
  <c r="Z45" i="10"/>
  <c r="X46" i="10"/>
  <c r="Z46" i="10"/>
  <c r="X47" i="10"/>
  <c r="Z47" i="10"/>
  <c r="X48" i="10"/>
  <c r="Z48" i="10"/>
  <c r="X49" i="10"/>
  <c r="Z49" i="10"/>
  <c r="X50" i="10"/>
  <c r="Z50" i="10"/>
  <c r="X51" i="10"/>
  <c r="Z51" i="10"/>
  <c r="X52" i="10"/>
  <c r="Z52" i="10"/>
  <c r="X53" i="10"/>
  <c r="Z53" i="10"/>
  <c r="X54" i="10"/>
  <c r="Z54" i="10"/>
  <c r="X55" i="10"/>
  <c r="Z55" i="10"/>
  <c r="X56" i="10"/>
  <c r="Z56" i="10"/>
  <c r="X57" i="10"/>
  <c r="Z57" i="10"/>
  <c r="X58" i="10"/>
  <c r="Z58" i="10"/>
  <c r="X59" i="10"/>
  <c r="Z59" i="10"/>
  <c r="X60" i="10"/>
  <c r="Z60" i="10"/>
  <c r="X61" i="10"/>
  <c r="Z61" i="10"/>
  <c r="X62" i="10"/>
  <c r="Z62" i="10"/>
  <c r="X63" i="10"/>
  <c r="Z63" i="10"/>
  <c r="X64" i="10"/>
  <c r="Z64" i="10"/>
  <c r="X65" i="10"/>
  <c r="Z65" i="10"/>
  <c r="X66" i="10"/>
  <c r="Z66" i="10"/>
  <c r="X67" i="10"/>
  <c r="Z67" i="10"/>
  <c r="X68" i="10"/>
  <c r="Z68" i="10"/>
  <c r="X69" i="10"/>
  <c r="Z69" i="10"/>
  <c r="X70" i="10"/>
  <c r="Z70" i="10"/>
  <c r="X71" i="10"/>
  <c r="Z71" i="10"/>
  <c r="X72" i="10"/>
  <c r="Z72" i="10"/>
  <c r="X73" i="10"/>
  <c r="Z73" i="10"/>
  <c r="X74" i="10"/>
  <c r="Z74" i="10"/>
  <c r="X75" i="10"/>
  <c r="Z75" i="10"/>
  <c r="X76" i="10"/>
  <c r="Z76" i="10"/>
  <c r="X77" i="10"/>
  <c r="Z77" i="10"/>
  <c r="X78" i="10"/>
  <c r="Z78" i="10"/>
  <c r="X79" i="10"/>
  <c r="Z79" i="10"/>
  <c r="X80" i="10"/>
  <c r="Z80" i="10"/>
  <c r="X81" i="10"/>
  <c r="Z81" i="10"/>
  <c r="X82" i="10"/>
  <c r="Z82" i="10"/>
  <c r="X83" i="10"/>
  <c r="Z83" i="10"/>
  <c r="X84" i="10"/>
  <c r="Z84" i="10"/>
  <c r="X85" i="10"/>
  <c r="Z85" i="10"/>
  <c r="X86" i="10"/>
  <c r="Z86" i="10"/>
  <c r="X87" i="10"/>
  <c r="Z87" i="10"/>
  <c r="X88" i="10"/>
  <c r="Z88" i="10"/>
  <c r="X89" i="10"/>
  <c r="Z89" i="10"/>
  <c r="X90" i="10"/>
  <c r="Z90" i="10"/>
  <c r="X91" i="10"/>
  <c r="Z91" i="10"/>
  <c r="X92" i="10"/>
  <c r="Z92" i="10"/>
  <c r="X93" i="10"/>
  <c r="Z93" i="10"/>
  <c r="X94" i="10"/>
  <c r="Z94" i="10"/>
  <c r="X95" i="10"/>
  <c r="Z95" i="10"/>
  <c r="X96" i="10"/>
  <c r="Z96" i="10"/>
  <c r="X97" i="10"/>
  <c r="Z97" i="10"/>
  <c r="X98" i="10"/>
  <c r="Z98" i="10"/>
  <c r="X99" i="10"/>
  <c r="Z99" i="10"/>
  <c r="X100" i="10"/>
  <c r="Z100" i="10"/>
  <c r="X101" i="10"/>
  <c r="Z101" i="10"/>
  <c r="X102" i="10"/>
  <c r="Z102" i="10"/>
  <c r="X103" i="10"/>
  <c r="Z103" i="10"/>
  <c r="X104" i="10"/>
  <c r="Z104" i="10"/>
  <c r="X105" i="10"/>
  <c r="Z105" i="10"/>
  <c r="X106" i="10"/>
  <c r="Z106" i="10"/>
  <c r="X107" i="10"/>
  <c r="Z107" i="10"/>
  <c r="X108" i="10"/>
  <c r="Z108" i="10"/>
  <c r="X109" i="10"/>
  <c r="Z109" i="10"/>
  <c r="X110" i="10"/>
  <c r="Z110" i="10"/>
  <c r="X111" i="10"/>
  <c r="Z111" i="10"/>
  <c r="X112" i="10"/>
  <c r="Z112" i="10"/>
  <c r="X113" i="10"/>
  <c r="Z113" i="10"/>
  <c r="X114" i="10"/>
  <c r="Z114" i="10"/>
  <c r="X115" i="10"/>
  <c r="Z115" i="10"/>
  <c r="X116" i="10"/>
  <c r="Z116" i="10"/>
  <c r="X117" i="10"/>
  <c r="Z117" i="10"/>
  <c r="X118" i="10"/>
  <c r="Z118" i="10"/>
  <c r="X119" i="10"/>
  <c r="Z119" i="10"/>
  <c r="X120" i="10"/>
  <c r="Z120" i="10"/>
  <c r="X121" i="10"/>
  <c r="Z121" i="10"/>
  <c r="X122" i="10"/>
  <c r="Z122" i="10"/>
  <c r="X123" i="10"/>
  <c r="Z123" i="10"/>
  <c r="X124" i="10"/>
  <c r="Z124" i="10"/>
  <c r="X125" i="10"/>
  <c r="Z125" i="10"/>
  <c r="X126" i="10"/>
  <c r="Z126" i="10"/>
  <c r="X127" i="10"/>
  <c r="Z127" i="10"/>
  <c r="X128" i="10"/>
  <c r="Z128" i="10"/>
  <c r="X129" i="10"/>
  <c r="Z129" i="10"/>
  <c r="X130" i="10"/>
  <c r="Z130" i="10"/>
  <c r="X131" i="10"/>
  <c r="Z131" i="10"/>
  <c r="X132" i="10"/>
  <c r="Z132" i="10"/>
  <c r="X133" i="10"/>
  <c r="Z133" i="10"/>
  <c r="X134" i="10"/>
  <c r="Z134" i="10"/>
  <c r="X135" i="10"/>
  <c r="Z135" i="10"/>
  <c r="X136" i="10"/>
  <c r="Z136" i="10"/>
  <c r="X137" i="10"/>
  <c r="Z137" i="10"/>
  <c r="X138" i="10"/>
  <c r="Z138" i="10"/>
  <c r="X139" i="10"/>
  <c r="Z139" i="10"/>
  <c r="X140" i="10"/>
  <c r="Z140" i="10"/>
  <c r="X141" i="10"/>
  <c r="Z141" i="10"/>
  <c r="X142" i="10"/>
  <c r="Z142" i="10"/>
  <c r="X143" i="10"/>
  <c r="Z143" i="10"/>
  <c r="X144" i="10"/>
  <c r="Z144" i="10"/>
  <c r="X145" i="10"/>
  <c r="Z145" i="10"/>
  <c r="X146" i="10"/>
  <c r="Z146" i="10"/>
  <c r="X147" i="10"/>
  <c r="Z147" i="10"/>
  <c r="X148" i="10"/>
  <c r="Z148" i="10"/>
  <c r="X149" i="10"/>
  <c r="Z149" i="10"/>
  <c r="X150" i="10"/>
  <c r="Z150" i="10"/>
  <c r="X151" i="10"/>
  <c r="Z151" i="10"/>
  <c r="X152" i="10"/>
  <c r="Z152" i="10"/>
  <c r="X153" i="10"/>
  <c r="Z153" i="10"/>
  <c r="X154" i="10"/>
  <c r="Z154" i="10"/>
  <c r="X155" i="10"/>
  <c r="Z155" i="10"/>
  <c r="X156" i="10"/>
  <c r="Z156" i="10"/>
  <c r="X157" i="10"/>
  <c r="Z157" i="10"/>
  <c r="X158" i="10"/>
  <c r="Z158" i="10"/>
  <c r="X159" i="10"/>
  <c r="Z159" i="10"/>
  <c r="X160" i="10"/>
  <c r="Z160" i="10"/>
  <c r="X161" i="10"/>
  <c r="Z161" i="10"/>
  <c r="X162" i="10"/>
  <c r="Z162" i="10"/>
  <c r="X163" i="10"/>
  <c r="Z163" i="10"/>
  <c r="X164" i="10"/>
  <c r="Z164" i="10"/>
  <c r="X165" i="10"/>
  <c r="Z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Z3" i="10"/>
  <c r="Z4" i="10"/>
  <c r="Z5" i="10"/>
  <c r="Z6" i="10"/>
  <c r="Z7" i="10"/>
  <c r="Z8" i="10"/>
  <c r="Z9" i="10"/>
  <c r="X3" i="10"/>
  <c r="X4" i="10"/>
  <c r="X5" i="10"/>
  <c r="X6" i="10"/>
  <c r="X7" i="10"/>
  <c r="X8" i="10"/>
  <c r="X9" i="10"/>
  <c r="X2" i="10"/>
  <c r="T3" i="10"/>
  <c r="U3" i="10" s="1"/>
  <c r="T4" i="10"/>
  <c r="U4" i="10" s="1"/>
  <c r="T5" i="10"/>
  <c r="U5" i="10" s="1"/>
  <c r="T6" i="10"/>
  <c r="U6" i="10" s="1"/>
  <c r="T7" i="10"/>
  <c r="U7" i="10" s="1"/>
  <c r="T8" i="10"/>
  <c r="U8" i="10" s="1"/>
  <c r="T9" i="10"/>
  <c r="U9" i="10" s="1"/>
  <c r="T10" i="10"/>
  <c r="U10" i="10" s="1"/>
  <c r="T11" i="10"/>
  <c r="U11" i="10" s="1"/>
  <c r="T12" i="10"/>
  <c r="U12" i="10" s="1"/>
  <c r="T13" i="10"/>
  <c r="U13" i="10" s="1"/>
  <c r="T14" i="10"/>
  <c r="U14" i="10"/>
  <c r="T15" i="10"/>
  <c r="U15" i="10" s="1"/>
  <c r="T16" i="10"/>
  <c r="U16" i="10" s="1"/>
  <c r="T17" i="10"/>
  <c r="U17" i="10" s="1"/>
  <c r="T18" i="10"/>
  <c r="U18" i="10" s="1"/>
  <c r="T19" i="10"/>
  <c r="U19" i="10" s="1"/>
  <c r="T20" i="10"/>
  <c r="U20" i="10" s="1"/>
  <c r="T21" i="10"/>
  <c r="U21" i="10" s="1"/>
  <c r="T22" i="10"/>
  <c r="U22" i="10" s="1"/>
  <c r="T23" i="10"/>
  <c r="U23" i="10"/>
  <c r="T24" i="10"/>
  <c r="U24" i="10" s="1"/>
  <c r="T25" i="10"/>
  <c r="U25" i="10" s="1"/>
  <c r="T26" i="10"/>
  <c r="U26" i="10" s="1"/>
  <c r="T27" i="10"/>
  <c r="U27" i="10" s="1"/>
  <c r="T28" i="10"/>
  <c r="U28" i="10" s="1"/>
  <c r="T29" i="10"/>
  <c r="U29" i="10" s="1"/>
  <c r="T30" i="10"/>
  <c r="U30" i="10" s="1"/>
  <c r="T31" i="10"/>
  <c r="U31" i="10" s="1"/>
  <c r="T32" i="10"/>
  <c r="U32" i="10"/>
  <c r="T33" i="10"/>
  <c r="U33" i="10" s="1"/>
  <c r="T34" i="10"/>
  <c r="U34" i="10" s="1"/>
  <c r="T35" i="10"/>
  <c r="U35" i="10" s="1"/>
  <c r="T36" i="10"/>
  <c r="U36" i="10" s="1"/>
  <c r="T37" i="10"/>
  <c r="U37" i="10" s="1"/>
  <c r="T38" i="10"/>
  <c r="U38" i="10" s="1"/>
  <c r="T39" i="10"/>
  <c r="U39" i="10" s="1"/>
  <c r="T40" i="10"/>
  <c r="U40" i="10" s="1"/>
  <c r="T41" i="10"/>
  <c r="U41" i="10"/>
  <c r="T42" i="10"/>
  <c r="U42" i="10" s="1"/>
  <c r="T43" i="10"/>
  <c r="U43" i="10" s="1"/>
  <c r="T44" i="10"/>
  <c r="U44" i="10"/>
  <c r="T45" i="10"/>
  <c r="U45" i="10" s="1"/>
  <c r="T46" i="10"/>
  <c r="U46" i="10" s="1"/>
  <c r="T47" i="10"/>
  <c r="U47" i="10" s="1"/>
  <c r="T48" i="10"/>
  <c r="U48" i="10" s="1"/>
  <c r="T49" i="10"/>
  <c r="U49" i="10" s="1"/>
  <c r="T50" i="10"/>
  <c r="U50" i="10"/>
  <c r="T51" i="10"/>
  <c r="U51" i="10" s="1"/>
  <c r="T52" i="10"/>
  <c r="U52" i="10" s="1"/>
  <c r="T53" i="10"/>
  <c r="U53" i="10"/>
  <c r="T54" i="10"/>
  <c r="U54" i="10" s="1"/>
  <c r="T55" i="10"/>
  <c r="U55" i="10" s="1"/>
  <c r="T56" i="10"/>
  <c r="U56" i="10" s="1"/>
  <c r="T57" i="10"/>
  <c r="U57" i="10" s="1"/>
  <c r="T58" i="10"/>
  <c r="U58" i="10" s="1"/>
  <c r="T59" i="10"/>
  <c r="U59" i="10"/>
  <c r="T60" i="10"/>
  <c r="U60" i="10" s="1"/>
  <c r="T61" i="10"/>
  <c r="U61" i="10" s="1"/>
  <c r="T62" i="10"/>
  <c r="U62" i="10"/>
  <c r="T63" i="10"/>
  <c r="U63" i="10" s="1"/>
  <c r="T64" i="10"/>
  <c r="U64" i="10" s="1"/>
  <c r="T65" i="10"/>
  <c r="U65" i="10" s="1"/>
  <c r="T66" i="10"/>
  <c r="U66" i="10" s="1"/>
  <c r="T67" i="10"/>
  <c r="U67" i="10" s="1"/>
  <c r="T68" i="10"/>
  <c r="U68" i="10"/>
  <c r="T69" i="10"/>
  <c r="U69" i="10" s="1"/>
  <c r="T70" i="10"/>
  <c r="U70" i="10" s="1"/>
  <c r="T71" i="10"/>
  <c r="U71" i="10"/>
  <c r="T72" i="10"/>
  <c r="U72" i="10" s="1"/>
  <c r="T73" i="10"/>
  <c r="U73" i="10" s="1"/>
  <c r="T74" i="10"/>
  <c r="U74" i="10" s="1"/>
  <c r="T75" i="10"/>
  <c r="U75" i="10" s="1"/>
  <c r="T76" i="10"/>
  <c r="U76" i="10" s="1"/>
  <c r="T77" i="10"/>
  <c r="U77" i="10"/>
  <c r="T78" i="10"/>
  <c r="U78" i="10" s="1"/>
  <c r="T79" i="10"/>
  <c r="U79" i="10" s="1"/>
  <c r="T80" i="10"/>
  <c r="U80" i="10"/>
  <c r="T81" i="10"/>
  <c r="U81" i="10" s="1"/>
  <c r="T82" i="10"/>
  <c r="U82" i="10" s="1"/>
  <c r="T83" i="10"/>
  <c r="U83" i="10" s="1"/>
  <c r="T84" i="10"/>
  <c r="U84" i="10" s="1"/>
  <c r="T85" i="10"/>
  <c r="U85" i="10" s="1"/>
  <c r="T86" i="10"/>
  <c r="U86" i="10"/>
  <c r="T87" i="10"/>
  <c r="U87" i="10" s="1"/>
  <c r="T88" i="10"/>
  <c r="U88" i="10" s="1"/>
  <c r="T89" i="10"/>
  <c r="U89" i="10"/>
  <c r="T90" i="10"/>
  <c r="U90" i="10" s="1"/>
  <c r="T91" i="10"/>
  <c r="U91" i="10" s="1"/>
  <c r="T92" i="10"/>
  <c r="U92" i="10" s="1"/>
  <c r="T93" i="10"/>
  <c r="U93" i="10" s="1"/>
  <c r="T94" i="10"/>
  <c r="U94" i="10" s="1"/>
  <c r="T95" i="10"/>
  <c r="U95" i="10"/>
  <c r="T96" i="10"/>
  <c r="U96" i="10" s="1"/>
  <c r="T97" i="10"/>
  <c r="U97" i="10" s="1"/>
  <c r="T98" i="10"/>
  <c r="U98" i="10"/>
  <c r="T99" i="10"/>
  <c r="U99" i="10" s="1"/>
  <c r="T100" i="10"/>
  <c r="U100" i="10" s="1"/>
  <c r="T101" i="10"/>
  <c r="U101" i="10" s="1"/>
  <c r="T102" i="10"/>
  <c r="U102" i="10" s="1"/>
  <c r="T103" i="10"/>
  <c r="U103" i="10" s="1"/>
  <c r="T104" i="10"/>
  <c r="U104" i="10"/>
  <c r="T105" i="10"/>
  <c r="U105" i="10" s="1"/>
  <c r="T106" i="10"/>
  <c r="U106" i="10" s="1"/>
  <c r="T107" i="10"/>
  <c r="U107" i="10"/>
  <c r="T108" i="10"/>
  <c r="U108" i="10" s="1"/>
  <c r="T109" i="10"/>
  <c r="U109" i="10" s="1"/>
  <c r="T110" i="10"/>
  <c r="U110" i="10" s="1"/>
  <c r="T111" i="10"/>
  <c r="U111" i="10" s="1"/>
  <c r="T112" i="10"/>
  <c r="U112" i="10" s="1"/>
  <c r="T113" i="10"/>
  <c r="U113" i="10"/>
  <c r="T114" i="10"/>
  <c r="U114" i="10" s="1"/>
  <c r="T115" i="10"/>
  <c r="U115" i="10" s="1"/>
  <c r="T116" i="10"/>
  <c r="U116" i="10"/>
  <c r="T117" i="10"/>
  <c r="U117" i="10" s="1"/>
  <c r="T118" i="10"/>
  <c r="U118" i="10" s="1"/>
  <c r="T119" i="10"/>
  <c r="U119" i="10" s="1"/>
  <c r="T120" i="10"/>
  <c r="U120" i="10" s="1"/>
  <c r="T121" i="10"/>
  <c r="U121" i="10" s="1"/>
  <c r="T122" i="10"/>
  <c r="U122" i="10"/>
  <c r="T123" i="10"/>
  <c r="U123" i="10" s="1"/>
  <c r="T124" i="10"/>
  <c r="U124" i="10" s="1"/>
  <c r="T125" i="10"/>
  <c r="U125" i="10"/>
  <c r="T126" i="10"/>
  <c r="U126" i="10" s="1"/>
  <c r="T127" i="10"/>
  <c r="U127" i="10" s="1"/>
  <c r="T128" i="10"/>
  <c r="U128" i="10" s="1"/>
  <c r="T129" i="10"/>
  <c r="U129" i="10" s="1"/>
  <c r="T130" i="10"/>
  <c r="U130" i="10" s="1"/>
  <c r="T131" i="10"/>
  <c r="U131" i="10"/>
  <c r="T132" i="10"/>
  <c r="U132" i="10" s="1"/>
  <c r="T133" i="10"/>
  <c r="U133" i="10" s="1"/>
  <c r="T134" i="10"/>
  <c r="U134" i="10"/>
  <c r="T135" i="10"/>
  <c r="U135" i="10"/>
  <c r="T136" i="10"/>
  <c r="U136" i="10" s="1"/>
  <c r="T137" i="10"/>
  <c r="U137" i="10"/>
  <c r="T138" i="10"/>
  <c r="U138" i="10" s="1"/>
  <c r="T139" i="10"/>
  <c r="U139" i="10" s="1"/>
  <c r="T140" i="10"/>
  <c r="U140" i="10"/>
  <c r="T141" i="10"/>
  <c r="U141" i="10" s="1"/>
  <c r="T142" i="10"/>
  <c r="U142" i="10" s="1"/>
  <c r="T143" i="10"/>
  <c r="U143" i="10"/>
  <c r="T144" i="10"/>
  <c r="U144" i="10" s="1"/>
  <c r="T145" i="10"/>
  <c r="U145" i="10" s="1"/>
  <c r="T146" i="10"/>
  <c r="U146" i="10" s="1"/>
  <c r="T147" i="10"/>
  <c r="U147" i="10" s="1"/>
  <c r="T148" i="10"/>
  <c r="U148" i="10" s="1"/>
  <c r="T149" i="10"/>
  <c r="U149" i="10" s="1"/>
  <c r="T150" i="10"/>
  <c r="U150" i="10" s="1"/>
  <c r="T151" i="10"/>
  <c r="U151" i="10" s="1"/>
  <c r="T152" i="10"/>
  <c r="U152" i="10" s="1"/>
  <c r="T153" i="10"/>
  <c r="U153" i="10"/>
  <c r="T154" i="10"/>
  <c r="U154" i="10" s="1"/>
  <c r="T155" i="10"/>
  <c r="U155" i="10" s="1"/>
  <c r="T156" i="10"/>
  <c r="U156" i="10" s="1"/>
  <c r="T157" i="10"/>
  <c r="U157" i="10" s="1"/>
  <c r="T158" i="10"/>
  <c r="U158" i="10"/>
  <c r="T159" i="10"/>
  <c r="U159" i="10"/>
  <c r="T160" i="10"/>
  <c r="U160" i="10" s="1"/>
  <c r="T161" i="10"/>
  <c r="U161" i="10"/>
  <c r="T162" i="10"/>
  <c r="U162" i="10" s="1"/>
  <c r="T163" i="10"/>
  <c r="U163" i="10" s="1"/>
  <c r="T164" i="10"/>
  <c r="U164" i="10"/>
  <c r="T165" i="10"/>
  <c r="U165" i="10" s="1"/>
  <c r="T166" i="10"/>
  <c r="U166" i="10" s="1"/>
  <c r="T167" i="10"/>
  <c r="U167" i="10"/>
  <c r="T168" i="10"/>
  <c r="U168" i="10" s="1"/>
  <c r="T169" i="10"/>
  <c r="U169" i="10" s="1"/>
  <c r="T170" i="10"/>
  <c r="U170" i="10"/>
  <c r="T171" i="10"/>
  <c r="U171" i="10" s="1"/>
  <c r="T172" i="10"/>
  <c r="U172" i="10" s="1"/>
  <c r="T173" i="10"/>
  <c r="U173" i="10" s="1"/>
  <c r="T174" i="10"/>
  <c r="U174" i="10" s="1"/>
  <c r="T175" i="10"/>
  <c r="U175" i="10" s="1"/>
  <c r="T176" i="10"/>
  <c r="U176" i="10" s="1"/>
  <c r="T177" i="10"/>
  <c r="U177" i="10"/>
  <c r="T178" i="10"/>
  <c r="U178" i="10" s="1"/>
  <c r="T179" i="10"/>
  <c r="U179" i="10" s="1"/>
  <c r="T180" i="10"/>
  <c r="U180" i="10" s="1"/>
  <c r="T181" i="10"/>
  <c r="U181" i="10" s="1"/>
  <c r="T182" i="10"/>
  <c r="U182" i="10"/>
  <c r="T183" i="10"/>
  <c r="U183" i="10"/>
  <c r="T184" i="10"/>
  <c r="U184" i="10" s="1"/>
  <c r="T185" i="10"/>
  <c r="U185" i="10"/>
  <c r="T186" i="10"/>
  <c r="U186" i="10" s="1"/>
  <c r="T187" i="10"/>
  <c r="U187" i="10" s="1"/>
  <c r="T188" i="10"/>
  <c r="U188" i="10"/>
  <c r="T189" i="10"/>
  <c r="U189" i="10" s="1"/>
  <c r="T190" i="10"/>
  <c r="U190" i="10" s="1"/>
  <c r="T191" i="10"/>
  <c r="U191" i="10"/>
  <c r="T192" i="10"/>
  <c r="U192" i="10" s="1"/>
  <c r="T193" i="10"/>
  <c r="U193" i="10" s="1"/>
  <c r="T194" i="10"/>
  <c r="U194" i="10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/>
  <c r="T202" i="10"/>
  <c r="U202" i="10" s="1"/>
  <c r="T203" i="10"/>
  <c r="U203" i="10"/>
  <c r="T204" i="10"/>
  <c r="U204" i="10" s="1"/>
  <c r="T205" i="10"/>
  <c r="U205" i="10" s="1"/>
  <c r="T206" i="10"/>
  <c r="U206" i="10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/>
  <c r="T222" i="10"/>
  <c r="U222" i="10" s="1"/>
  <c r="T223" i="10"/>
  <c r="U223" i="10" s="1"/>
  <c r="T224" i="10"/>
  <c r="U224" i="10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/>
  <c r="T531" i="10"/>
  <c r="U531" i="10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Z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Z21" i="1" s="1"/>
  <c r="T22" i="1"/>
  <c r="U22" i="1" s="1"/>
  <c r="Z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Z33" i="1" s="1"/>
  <c r="T34" i="1"/>
  <c r="U34" i="1" s="1"/>
  <c r="Z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679" i="11" l="1"/>
  <c r="Z667" i="11"/>
  <c r="Z655" i="11"/>
  <c r="Z643" i="11"/>
  <c r="Z631" i="11"/>
  <c r="Z619" i="11"/>
  <c r="Z607" i="11"/>
  <c r="Z595" i="11"/>
  <c r="Z583" i="11"/>
  <c r="Z559" i="11"/>
  <c r="Z547" i="11"/>
  <c r="Z535" i="11"/>
  <c r="Z523" i="11"/>
  <c r="Z511" i="11"/>
  <c r="Z487" i="11"/>
  <c r="Z475" i="11"/>
  <c r="Z463" i="11"/>
  <c r="Z451" i="11"/>
  <c r="Z439" i="11"/>
  <c r="Z427" i="11"/>
  <c r="Z415" i="11"/>
  <c r="Z403" i="11"/>
  <c r="Z391" i="11"/>
  <c r="Z379" i="11"/>
  <c r="Z367" i="11"/>
  <c r="Z343" i="11"/>
  <c r="Z331" i="11"/>
  <c r="Z319" i="11"/>
  <c r="Z307" i="11"/>
  <c r="Z295" i="11"/>
  <c r="Z271" i="11"/>
  <c r="Z259" i="11"/>
  <c r="Z663" i="11"/>
  <c r="Z542" i="11"/>
  <c r="Z530" i="11"/>
  <c r="Z518" i="11"/>
  <c r="Z506" i="11"/>
  <c r="Z495" i="11"/>
  <c r="Z483" i="11"/>
  <c r="Z471" i="11"/>
  <c r="Z459" i="11"/>
  <c r="Z447" i="11"/>
  <c r="Z436" i="11"/>
  <c r="Z293" i="11"/>
  <c r="Z282" i="11"/>
  <c r="Z674" i="11"/>
  <c r="Z662" i="11"/>
  <c r="Z494" i="11"/>
  <c r="Z482" i="11"/>
  <c r="Z435" i="11"/>
  <c r="Z651" i="11"/>
  <c r="Z425" i="11"/>
  <c r="Z269" i="11"/>
  <c r="Z258" i="11"/>
  <c r="Z247" i="11"/>
  <c r="Z235" i="11"/>
  <c r="Z650" i="11"/>
  <c r="Z639" i="11"/>
  <c r="Z424" i="11"/>
  <c r="Z413" i="11"/>
  <c r="Z390" i="11"/>
  <c r="Z378" i="11"/>
  <c r="Z366" i="11"/>
  <c r="Z638" i="11"/>
  <c r="Z627" i="11"/>
  <c r="Z401" i="11"/>
  <c r="Z389" i="11"/>
  <c r="Z377" i="11"/>
  <c r="Z365" i="11"/>
  <c r="Z223" i="11"/>
  <c r="Z165" i="11"/>
  <c r="Z163" i="11"/>
  <c r="Z143" i="11"/>
  <c r="Z69" i="11"/>
  <c r="Z40" i="11"/>
  <c r="Z150" i="11"/>
  <c r="Z113" i="11"/>
  <c r="Z99" i="11"/>
  <c r="Z207" i="11"/>
  <c r="Z89" i="11"/>
  <c r="Z21" i="11"/>
  <c r="Z175" i="11"/>
  <c r="Z127" i="11"/>
  <c r="Z52" i="11"/>
  <c r="Z34" i="11"/>
  <c r="Z626" i="11"/>
  <c r="Z412" i="11"/>
  <c r="Z400" i="11"/>
  <c r="Z222" i="11"/>
  <c r="Z53" i="11"/>
  <c r="Z162" i="11"/>
  <c r="Z138" i="11"/>
  <c r="Z68" i="11"/>
  <c r="Z39" i="11"/>
  <c r="Z139" i="11"/>
  <c r="Z181" i="11"/>
  <c r="Z98" i="11"/>
  <c r="Z208" i="11"/>
  <c r="Z90" i="11"/>
  <c r="Z22" i="11"/>
  <c r="Z176" i="11"/>
  <c r="Z126" i="11"/>
  <c r="Z51" i="11"/>
  <c r="Z33" i="11"/>
  <c r="Z17" i="11"/>
  <c r="Z6" i="11"/>
  <c r="Z102" i="11"/>
  <c r="Z615" i="11"/>
  <c r="Z16" i="11"/>
  <c r="Z4" i="11"/>
  <c r="Z101" i="11"/>
  <c r="Z614" i="11"/>
  <c r="Z353" i="11"/>
  <c r="Z342" i="11"/>
  <c r="Z330" i="11"/>
  <c r="Z318" i="11"/>
  <c r="Z306" i="11"/>
  <c r="Z602" i="11"/>
  <c r="Z591" i="11"/>
  <c r="Z579" i="11"/>
  <c r="Z567" i="11"/>
  <c r="Z341" i="11"/>
  <c r="Z329" i="11"/>
  <c r="Z317" i="11"/>
  <c r="Z305" i="11"/>
  <c r="Z481" i="11"/>
  <c r="Z457" i="11"/>
  <c r="Z673" i="11"/>
  <c r="Z571" i="11"/>
  <c r="Z601" i="11"/>
  <c r="Z355" i="11"/>
  <c r="Z265" i="11"/>
  <c r="Z499" i="11"/>
  <c r="Z409" i="11"/>
  <c r="Z385" i="11"/>
  <c r="Z241" i="11"/>
  <c r="Z625" i="11"/>
  <c r="Z553" i="11"/>
  <c r="Z283" i="11"/>
  <c r="Z183" i="11"/>
  <c r="Z96" i="5"/>
  <c r="Z55" i="5"/>
  <c r="Z37" i="5"/>
  <c r="Z33" i="5"/>
  <c r="Z138" i="5"/>
  <c r="Z52" i="5"/>
  <c r="Z158" i="5"/>
  <c r="Z6" i="5"/>
  <c r="Z87" i="5"/>
  <c r="Z129" i="5"/>
  <c r="Z95" i="5"/>
  <c r="Z54" i="5"/>
  <c r="Z36" i="5"/>
  <c r="Z32" i="5"/>
  <c r="Z137" i="5"/>
  <c r="Z51" i="5"/>
  <c r="Z157" i="5"/>
  <c r="Z5" i="5"/>
  <c r="Z86" i="5"/>
  <c r="Z113" i="5"/>
  <c r="Z83" i="5"/>
  <c r="Z91" i="5"/>
  <c r="Z118" i="5"/>
  <c r="Z112" i="5"/>
  <c r="Z82" i="5"/>
  <c r="Z90" i="5"/>
  <c r="Z117" i="5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J114" i="5" l="1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Q117" i="5" l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T4" i="4"/>
  <c r="U4" i="4" s="1"/>
  <c r="T5" i="4"/>
  <c r="U5" i="4" s="1"/>
  <c r="T6" i="4"/>
  <c r="U6" i="4" s="1"/>
  <c r="T7" i="4"/>
  <c r="U7" i="4" s="1"/>
  <c r="T8" i="4"/>
  <c r="U8" i="4" s="1"/>
  <c r="T9" i="4"/>
  <c r="U9" i="4" s="1"/>
  <c r="T10" i="4"/>
  <c r="U10" i="4" s="1"/>
  <c r="T11" i="4"/>
  <c r="U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  <c r="B2" i="5" l="1"/>
  <c r="AA3" i="5"/>
  <c r="B3" i="5" l="1"/>
  <c r="AA4" i="5"/>
  <c r="AA5" i="5" s="1"/>
  <c r="B5" i="5" l="1"/>
  <c r="AA6" i="5"/>
  <c r="B4" i="5"/>
  <c r="B6" i="5" l="1"/>
  <c r="AA7" i="5"/>
  <c r="B7" i="5" l="1"/>
  <c r="AA8" i="5"/>
  <c r="B8" i="5" l="1"/>
  <c r="AA9" i="5"/>
  <c r="B9" i="5" l="1"/>
  <c r="AA10" i="5"/>
  <c r="B10" i="5" l="1"/>
  <c r="AA11" i="5"/>
  <c r="B11" i="5" l="1"/>
  <c r="AA12" i="5"/>
  <c r="B12" i="5" l="1"/>
  <c r="AA13" i="5"/>
  <c r="AA14" i="5" l="1"/>
  <c r="B13" i="5"/>
  <c r="B14" i="5" l="1"/>
  <c r="AA15" i="5"/>
  <c r="B15" i="5" l="1"/>
  <c r="AA16" i="5"/>
  <c r="B16" i="5" l="1"/>
  <c r="AA17" i="5"/>
  <c r="AA18" i="5" l="1"/>
  <c r="B17" i="5"/>
  <c r="AA19" i="5" l="1"/>
  <c r="B18" i="5"/>
  <c r="AA20" i="5" l="1"/>
  <c r="B19" i="5"/>
  <c r="B20" i="5" l="1"/>
  <c r="AA21" i="5"/>
  <c r="B21" i="5" l="1"/>
  <c r="AA22" i="5"/>
  <c r="AA23" i="5" l="1"/>
  <c r="B22" i="5"/>
  <c r="AA24" i="5" l="1"/>
  <c r="B23" i="5"/>
  <c r="B24" i="5" l="1"/>
  <c r="AA25" i="5"/>
  <c r="B25" i="5" l="1"/>
  <c r="AA26" i="5"/>
  <c r="B26" i="5" l="1"/>
  <c r="AA27" i="5"/>
  <c r="B27" i="5" l="1"/>
  <c r="AA28" i="5"/>
  <c r="B28" i="5" l="1"/>
  <c r="AA29" i="5"/>
  <c r="AA30" i="5" l="1"/>
  <c r="B29" i="5"/>
  <c r="AA31" i="5" l="1"/>
  <c r="B30" i="5"/>
  <c r="AA32" i="5" l="1"/>
  <c r="B31" i="5"/>
  <c r="B32" i="5" l="1"/>
  <c r="AA33" i="5"/>
  <c r="B33" i="5" l="1"/>
  <c r="AA34" i="5"/>
  <c r="AA35" i="5" l="1"/>
  <c r="B34" i="5"/>
  <c r="AA36" i="5" l="1"/>
  <c r="B35" i="5"/>
  <c r="B36" i="5" l="1"/>
  <c r="AA37" i="5"/>
  <c r="B37" i="5" l="1"/>
  <c r="AA38" i="5"/>
  <c r="B38" i="5" l="1"/>
  <c r="AA39" i="5"/>
  <c r="B39" i="5" l="1"/>
  <c r="AA40" i="5"/>
  <c r="B40" i="5" l="1"/>
  <c r="AA41" i="5"/>
  <c r="B41" i="5" l="1"/>
  <c r="AA42" i="5"/>
  <c r="B42" i="5" l="1"/>
  <c r="AA43" i="5"/>
  <c r="AA44" i="5" l="1"/>
  <c r="B43" i="5"/>
  <c r="B44" i="5" l="1"/>
  <c r="AA45" i="5"/>
  <c r="B45" i="5" l="1"/>
  <c r="AA46" i="5"/>
  <c r="B46" i="5" l="1"/>
  <c r="AA47" i="5"/>
  <c r="B47" i="5" l="1"/>
  <c r="AA48" i="5"/>
  <c r="B48" i="5" l="1"/>
  <c r="AA49" i="5"/>
  <c r="AA50" i="5" l="1"/>
  <c r="B49" i="5"/>
  <c r="B50" i="5" l="1"/>
  <c r="AA51" i="5"/>
  <c r="B51" i="5" l="1"/>
  <c r="AA52" i="5"/>
  <c r="B52" i="5" l="1"/>
  <c r="AA53" i="5"/>
  <c r="B53" i="5" l="1"/>
  <c r="AA54" i="5"/>
  <c r="B54" i="5" l="1"/>
  <c r="AA55" i="5"/>
  <c r="B55" i="5" l="1"/>
  <c r="AA56" i="5"/>
  <c r="B56" i="5" l="1"/>
  <c r="AA57" i="5"/>
  <c r="B57" i="5" l="1"/>
  <c r="AA58" i="5"/>
  <c r="AA59" i="5" l="1"/>
  <c r="B58" i="5"/>
  <c r="B59" i="5" l="1"/>
  <c r="AA60" i="5"/>
  <c r="B60" i="5" l="1"/>
  <c r="AA61" i="5"/>
  <c r="B61" i="5" l="1"/>
  <c r="AA62" i="5"/>
  <c r="B62" i="5" l="1"/>
  <c r="AA63" i="5"/>
  <c r="B63" i="5" l="1"/>
  <c r="AA64" i="5"/>
  <c r="B64" i="5" l="1"/>
  <c r="AA65" i="5"/>
  <c r="AA66" i="5" l="1"/>
  <c r="B65" i="5"/>
  <c r="B66" i="5" l="1"/>
  <c r="AA67" i="5"/>
  <c r="B67" i="5" l="1"/>
  <c r="AA68" i="5"/>
  <c r="AA69" i="5" l="1"/>
  <c r="B68" i="5"/>
  <c r="AA70" i="5" l="1"/>
  <c r="B69" i="5"/>
  <c r="AA71" i="5" l="1"/>
  <c r="B70" i="5"/>
  <c r="AA72" i="5" l="1"/>
  <c r="B71" i="5"/>
  <c r="B72" i="5" l="1"/>
  <c r="AA73" i="5"/>
  <c r="B73" i="5" l="1"/>
  <c r="AA74" i="5"/>
  <c r="B74" i="5" l="1"/>
  <c r="AA75" i="5"/>
  <c r="B75" i="5" l="1"/>
  <c r="AA76" i="5"/>
  <c r="B76" i="5" l="1"/>
  <c r="AA77" i="5"/>
  <c r="B77" i="5" l="1"/>
  <c r="AA78" i="5"/>
  <c r="B78" i="5" l="1"/>
  <c r="AA79" i="5"/>
  <c r="AA80" i="5" l="1"/>
  <c r="B79" i="5"/>
  <c r="AA81" i="5" l="1"/>
  <c r="B80" i="5"/>
  <c r="AA82" i="5" l="1"/>
  <c r="B81" i="5"/>
  <c r="B82" i="5" l="1"/>
  <c r="AA83" i="5"/>
  <c r="B83" i="5" l="1"/>
  <c r="AA84" i="5"/>
  <c r="B84" i="5" l="1"/>
  <c r="AA85" i="5"/>
  <c r="AA86" i="5" l="1"/>
  <c r="B85" i="5"/>
  <c r="B86" i="5" l="1"/>
  <c r="AA87" i="5"/>
  <c r="AA88" i="5" l="1"/>
  <c r="B87" i="5"/>
  <c r="AA89" i="5" l="1"/>
  <c r="B88" i="5"/>
  <c r="AA90" i="5" l="1"/>
  <c r="B89" i="5"/>
  <c r="B90" i="5" l="1"/>
  <c r="AA91" i="5"/>
  <c r="B91" i="5" l="1"/>
  <c r="AA92" i="5"/>
  <c r="B92" i="5" l="1"/>
  <c r="AA93" i="5"/>
  <c r="B93" i="5" l="1"/>
  <c r="AA94" i="5"/>
  <c r="AA95" i="5" l="1"/>
  <c r="B94" i="5"/>
  <c r="B95" i="5" l="1"/>
  <c r="AA96" i="5"/>
  <c r="B96" i="5" l="1"/>
  <c r="AA97" i="5"/>
  <c r="AA98" i="5" l="1"/>
  <c r="B97" i="5"/>
  <c r="B98" i="5" l="1"/>
  <c r="AA99" i="5"/>
  <c r="B99" i="5" l="1"/>
  <c r="AA100" i="5"/>
  <c r="B100" i="5" l="1"/>
  <c r="AA101" i="5"/>
  <c r="B101" i="5" l="1"/>
  <c r="AA102" i="5"/>
  <c r="B102" i="5" l="1"/>
  <c r="AA103" i="5"/>
  <c r="B103" i="5" l="1"/>
  <c r="AA104" i="5"/>
  <c r="AA105" i="5" l="1"/>
  <c r="B104" i="5"/>
  <c r="AA106" i="5" l="1"/>
  <c r="B105" i="5"/>
  <c r="B106" i="5" l="1"/>
  <c r="AA107" i="5"/>
  <c r="B107" i="5" l="1"/>
  <c r="AA108" i="5"/>
  <c r="B108" i="5" l="1"/>
  <c r="AA109" i="5"/>
  <c r="B109" i="5" l="1"/>
  <c r="AA110" i="5"/>
  <c r="AA111" i="5" l="1"/>
  <c r="B110" i="5"/>
  <c r="AA112" i="5" l="1"/>
  <c r="B111" i="5"/>
  <c r="B112" i="5" l="1"/>
  <c r="AA113" i="5"/>
  <c r="AA114" i="5" l="1"/>
  <c r="B113" i="5"/>
  <c r="AA115" i="5" l="1"/>
  <c r="B114" i="5"/>
  <c r="AA116" i="5" l="1"/>
  <c r="B115" i="5"/>
  <c r="AA117" i="5" l="1"/>
  <c r="B116" i="5"/>
  <c r="AA118" i="5" l="1"/>
  <c r="B117" i="5"/>
  <c r="AA119" i="5" l="1"/>
  <c r="B118" i="5"/>
  <c r="AA120" i="5" l="1"/>
  <c r="B119" i="5"/>
  <c r="B120" i="5" l="1"/>
  <c r="AA121" i="5"/>
  <c r="B121" i="5" l="1"/>
  <c r="AA122" i="5"/>
  <c r="B122" i="5" l="1"/>
  <c r="AA123" i="5"/>
  <c r="AA124" i="5" l="1"/>
  <c r="B123" i="5"/>
  <c r="AA125" i="5" l="1"/>
  <c r="B124" i="5"/>
  <c r="B125" i="5" l="1"/>
  <c r="AA126" i="5"/>
  <c r="B126" i="5" l="1"/>
  <c r="AA127" i="5"/>
  <c r="B127" i="5" l="1"/>
  <c r="AA128" i="5"/>
  <c r="B128" i="5" l="1"/>
  <c r="AA129" i="5"/>
  <c r="B129" i="5" l="1"/>
  <c r="AA130" i="5"/>
  <c r="B130" i="5" l="1"/>
  <c r="AA131" i="5"/>
  <c r="B131" i="5" l="1"/>
  <c r="AA132" i="5"/>
  <c r="AA133" i="5" l="1"/>
  <c r="B132" i="5"/>
  <c r="B133" i="5" l="1"/>
  <c r="AA134" i="5"/>
  <c r="B134" i="5" l="1"/>
  <c r="AA135" i="5"/>
  <c r="B135" i="5" l="1"/>
  <c r="AA136" i="5"/>
  <c r="B136" i="5" l="1"/>
  <c r="AA137" i="5"/>
  <c r="B137" i="5" l="1"/>
  <c r="AA138" i="5"/>
  <c r="B138" i="5" l="1"/>
  <c r="AA139" i="5"/>
  <c r="B139" i="5" l="1"/>
  <c r="AA140" i="5"/>
  <c r="B140" i="5" l="1"/>
  <c r="AA141" i="5"/>
  <c r="AA142" i="5" l="1"/>
  <c r="B141" i="5"/>
  <c r="B142" i="5" l="1"/>
  <c r="AA143" i="5"/>
  <c r="B143" i="5" l="1"/>
  <c r="AA144" i="5"/>
  <c r="B144" i="5" l="1"/>
  <c r="AA145" i="5"/>
  <c r="B145" i="5" l="1"/>
  <c r="AA146" i="5"/>
  <c r="AA147" i="5" l="1"/>
  <c r="B146" i="5"/>
  <c r="B147" i="5" l="1"/>
  <c r="AA148" i="5"/>
  <c r="B148" i="5" l="1"/>
  <c r="AA149" i="5"/>
  <c r="B149" i="5" l="1"/>
  <c r="AA150" i="5"/>
  <c r="B150" i="5" l="1"/>
  <c r="AA151" i="5"/>
  <c r="B151" i="5" l="1"/>
  <c r="AA152" i="5"/>
  <c r="B152" i="5" l="1"/>
  <c r="AA153" i="5"/>
  <c r="B153" i="5" l="1"/>
  <c r="AA154" i="5"/>
  <c r="B154" i="5" l="1"/>
  <c r="AA155" i="5"/>
  <c r="AA156" i="5" l="1"/>
  <c r="B155" i="5"/>
  <c r="B156" i="5" l="1"/>
  <c r="AA157" i="5"/>
  <c r="B157" i="5" l="1"/>
  <c r="AA158" i="5"/>
  <c r="B158" i="5" l="1"/>
  <c r="AA159" i="5"/>
  <c r="B159" i="5" l="1"/>
  <c r="AA160" i="5"/>
  <c r="B160" i="5" l="1"/>
  <c r="AA161" i="5"/>
  <c r="B161" i="5" l="1"/>
  <c r="AA162" i="5"/>
  <c r="B162" i="5" l="1"/>
  <c r="AA163" i="5"/>
  <c r="B163" i="5" l="1"/>
  <c r="AA164" i="5"/>
  <c r="AA165" i="5" l="1"/>
  <c r="B164" i="5"/>
  <c r="B165" i="5" l="1"/>
  <c r="AA166" i="5"/>
  <c r="B166" i="5" l="1"/>
  <c r="AA167" i="5"/>
  <c r="B167" i="5" l="1"/>
  <c r="AA168" i="5"/>
  <c r="B168" i="5" l="1"/>
  <c r="AA169" i="5"/>
  <c r="AA3" i="11"/>
  <c r="B169" i="5" l="1"/>
  <c r="AA170" i="5"/>
  <c r="B2" i="11"/>
  <c r="B3" i="11"/>
  <c r="AA4" i="11"/>
  <c r="B170" i="5" l="1"/>
  <c r="AA171" i="5"/>
  <c r="B4" i="11"/>
  <c r="AA5" i="11"/>
  <c r="B171" i="5" l="1"/>
  <c r="AA172" i="5"/>
  <c r="AA6" i="11"/>
  <c r="B5" i="11"/>
  <c r="AA173" i="5" l="1"/>
  <c r="B172" i="5"/>
  <c r="AA7" i="11"/>
  <c r="B6" i="11"/>
  <c r="B173" i="5" l="1"/>
  <c r="AA174" i="5"/>
  <c r="AA8" i="11"/>
  <c r="B7" i="11"/>
  <c r="B174" i="5" l="1"/>
  <c r="AA175" i="5"/>
  <c r="AA9" i="11"/>
  <c r="B8" i="11"/>
  <c r="AA176" i="5" l="1"/>
  <c r="B175" i="5"/>
  <c r="AA10" i="11"/>
  <c r="B9" i="11"/>
  <c r="B176" i="5" l="1"/>
  <c r="AA177" i="5"/>
  <c r="AA11" i="11"/>
  <c r="B10" i="11"/>
  <c r="B177" i="5" l="1"/>
  <c r="AA178" i="5"/>
  <c r="AA12" i="11"/>
  <c r="B11" i="11"/>
  <c r="B178" i="5" l="1"/>
  <c r="AA179" i="5"/>
  <c r="B12" i="11"/>
  <c r="AA13" i="11"/>
  <c r="B179" i="5" l="1"/>
  <c r="AA180" i="5"/>
  <c r="B13" i="11"/>
  <c r="AA14" i="11"/>
  <c r="B180" i="5" l="1"/>
  <c r="AA181" i="5"/>
  <c r="B14" i="11"/>
  <c r="AA15" i="11"/>
  <c r="B181" i="5" l="1"/>
  <c r="AA182" i="5"/>
  <c r="B15" i="11"/>
  <c r="AA16" i="11"/>
  <c r="B182" i="5" l="1"/>
  <c r="AA183" i="5"/>
  <c r="B16" i="11"/>
  <c r="AA17" i="11"/>
  <c r="B183" i="5" l="1"/>
  <c r="AA184" i="5"/>
  <c r="B17" i="11"/>
  <c r="AA18" i="11"/>
  <c r="AA185" i="5" l="1"/>
  <c r="B184" i="5"/>
  <c r="AA19" i="11"/>
  <c r="B18" i="11"/>
  <c r="B185" i="5" l="1"/>
  <c r="AA186" i="5"/>
  <c r="B19" i="11"/>
  <c r="AA20" i="11"/>
  <c r="B186" i="5" l="1"/>
  <c r="AA187" i="5"/>
  <c r="AA21" i="11"/>
  <c r="B20" i="11"/>
  <c r="AA188" i="5" l="1"/>
  <c r="B187" i="5"/>
  <c r="AA22" i="11"/>
  <c r="B21" i="11"/>
  <c r="B188" i="5" l="1"/>
  <c r="AA189" i="5"/>
  <c r="AA23" i="11"/>
  <c r="B22" i="11"/>
  <c r="B189" i="5" l="1"/>
  <c r="AA190" i="5"/>
  <c r="AA24" i="11"/>
  <c r="B23" i="11"/>
  <c r="B190" i="5" l="1"/>
  <c r="AA191" i="5"/>
  <c r="AA25" i="11"/>
  <c r="B24" i="11"/>
  <c r="B191" i="5" l="1"/>
  <c r="AA192" i="5"/>
  <c r="AA26" i="11"/>
  <c r="B25" i="11"/>
  <c r="B192" i="5" l="1"/>
  <c r="AA193" i="5"/>
  <c r="AA27" i="11"/>
  <c r="B26" i="11"/>
  <c r="B193" i="5" l="1"/>
  <c r="AA194" i="5"/>
  <c r="B27" i="11"/>
  <c r="AA28" i="11"/>
  <c r="B194" i="5" l="1"/>
  <c r="AA195" i="5"/>
  <c r="B28" i="11"/>
  <c r="AA29" i="11"/>
  <c r="B195" i="5" l="1"/>
  <c r="AA196" i="5"/>
  <c r="B29" i="11"/>
  <c r="AA30" i="11"/>
  <c r="AA197" i="5" l="1"/>
  <c r="B196" i="5"/>
  <c r="B30" i="11"/>
  <c r="AA31" i="11"/>
  <c r="AA198" i="5" l="1"/>
  <c r="B197" i="5"/>
  <c r="B31" i="11"/>
  <c r="AA32" i="11"/>
  <c r="AA199" i="5" l="1"/>
  <c r="B198" i="5"/>
  <c r="B32" i="11"/>
  <c r="AA33" i="11"/>
  <c r="AA200" i="5" l="1"/>
  <c r="B199" i="5"/>
  <c r="B33" i="11"/>
  <c r="AA34" i="11"/>
  <c r="B200" i="5" l="1"/>
  <c r="AA201" i="5"/>
  <c r="AA35" i="11"/>
  <c r="B34" i="11"/>
  <c r="B201" i="5" l="1"/>
  <c r="AA202" i="5"/>
  <c r="B35" i="11"/>
  <c r="AA36" i="11"/>
  <c r="B202" i="5" l="1"/>
  <c r="AA203" i="5"/>
  <c r="AA37" i="11"/>
  <c r="B36" i="11"/>
  <c r="B203" i="5" l="1"/>
  <c r="AA204" i="5"/>
  <c r="AA38" i="11"/>
  <c r="B37" i="11"/>
  <c r="B204" i="5" l="1"/>
  <c r="AA205" i="5"/>
  <c r="AA39" i="11"/>
  <c r="B38" i="11"/>
  <c r="B205" i="5" l="1"/>
  <c r="AA206" i="5"/>
  <c r="AA40" i="11"/>
  <c r="B39" i="11"/>
  <c r="B206" i="5" l="1"/>
  <c r="AA207" i="5"/>
  <c r="AA41" i="11"/>
  <c r="B40" i="11"/>
  <c r="B207" i="5" l="1"/>
  <c r="AA208" i="5"/>
  <c r="AA42" i="11"/>
  <c r="B41" i="11"/>
  <c r="AA209" i="5" l="1"/>
  <c r="B208" i="5"/>
  <c r="B42" i="11"/>
  <c r="AA43" i="11"/>
  <c r="AA210" i="5" l="1"/>
  <c r="B209" i="5"/>
  <c r="AA44" i="11"/>
  <c r="B43" i="11"/>
  <c r="AA211" i="5" l="1"/>
  <c r="B210" i="5"/>
  <c r="B44" i="11"/>
  <c r="AA45" i="11"/>
  <c r="AA212" i="5" l="1"/>
  <c r="B211" i="5"/>
  <c r="AA46" i="11"/>
  <c r="B45" i="11"/>
  <c r="B212" i="5" l="1"/>
  <c r="AA213" i="5"/>
  <c r="AA47" i="11"/>
  <c r="B46" i="11"/>
  <c r="B213" i="5" l="1"/>
  <c r="AA214" i="5"/>
  <c r="B47" i="11"/>
  <c r="AA48" i="11"/>
  <c r="B214" i="5" l="1"/>
  <c r="AA215" i="5"/>
  <c r="B48" i="11"/>
  <c r="AA49" i="11"/>
  <c r="B215" i="5" l="1"/>
  <c r="AA216" i="5"/>
  <c r="AA50" i="11"/>
  <c r="B49" i="11"/>
  <c r="B216" i="5" l="1"/>
  <c r="AA217" i="5"/>
  <c r="AA51" i="11"/>
  <c r="B50" i="11"/>
  <c r="B217" i="5" l="1"/>
  <c r="AA218" i="5"/>
  <c r="B51" i="11"/>
  <c r="AA52" i="11"/>
  <c r="B218" i="5" l="1"/>
  <c r="AA219" i="5"/>
  <c r="B52" i="11"/>
  <c r="AA53" i="11"/>
  <c r="B219" i="5" l="1"/>
  <c r="AA220" i="5"/>
  <c r="B53" i="11"/>
  <c r="AA54" i="11"/>
  <c r="B220" i="5" l="1"/>
  <c r="AA221" i="5"/>
  <c r="AA55" i="11"/>
  <c r="B54" i="11"/>
  <c r="AA222" i="5" l="1"/>
  <c r="B221" i="5"/>
  <c r="AA56" i="11"/>
  <c r="B55" i="11"/>
  <c r="B222" i="5" l="1"/>
  <c r="AA223" i="5"/>
  <c r="AA57" i="11"/>
  <c r="B56" i="11"/>
  <c r="AA224" i="5" l="1"/>
  <c r="B223" i="5"/>
  <c r="AA58" i="11"/>
  <c r="B57" i="11"/>
  <c r="B224" i="5" l="1"/>
  <c r="AA225" i="5"/>
  <c r="AA59" i="11"/>
  <c r="B58" i="11"/>
  <c r="B225" i="5" l="1"/>
  <c r="AA226" i="5"/>
  <c r="AA60" i="11"/>
  <c r="B59" i="11"/>
  <c r="B226" i="5" l="1"/>
  <c r="AA227" i="5"/>
  <c r="AA61" i="11"/>
  <c r="B60" i="11"/>
  <c r="B227" i="5" l="1"/>
  <c r="AA228" i="5"/>
  <c r="AA62" i="11"/>
  <c r="B61" i="11"/>
  <c r="B228" i="5" l="1"/>
  <c r="AA229" i="5"/>
  <c r="B62" i="11"/>
  <c r="AA63" i="11"/>
  <c r="B229" i="5" l="1"/>
  <c r="AA230" i="5"/>
  <c r="B63" i="11"/>
  <c r="AA64" i="11"/>
  <c r="B230" i="5" l="1"/>
  <c r="AA231" i="5"/>
  <c r="AA65" i="11"/>
  <c r="B64" i="11"/>
  <c r="B231" i="5" l="1"/>
  <c r="AA232" i="5"/>
  <c r="AA66" i="11"/>
  <c r="B65" i="11"/>
  <c r="AA233" i="5" l="1"/>
  <c r="B232" i="5"/>
  <c r="AA67" i="11"/>
  <c r="B66" i="11"/>
  <c r="AA234" i="5" l="1"/>
  <c r="B233" i="5"/>
  <c r="B67" i="11"/>
  <c r="AA68" i="11"/>
  <c r="B234" i="5" l="1"/>
  <c r="AA235" i="5"/>
  <c r="B68" i="11"/>
  <c r="AA69" i="11"/>
  <c r="AA236" i="5" l="1"/>
  <c r="B235" i="5"/>
  <c r="AA70" i="11"/>
  <c r="B69" i="11"/>
  <c r="B236" i="5" l="1"/>
  <c r="AA237" i="5"/>
  <c r="B70" i="11"/>
  <c r="AA71" i="11"/>
  <c r="B237" i="5" l="1"/>
  <c r="AA238" i="5"/>
  <c r="AA72" i="11"/>
  <c r="B71" i="11"/>
  <c r="B238" i="5" l="1"/>
  <c r="AA239" i="5"/>
  <c r="AA73" i="11"/>
  <c r="B72" i="11"/>
  <c r="B239" i="5" l="1"/>
  <c r="AA240" i="5"/>
  <c r="B73" i="11"/>
  <c r="AA74" i="11"/>
  <c r="B240" i="5" l="1"/>
  <c r="AA241" i="5"/>
  <c r="B74" i="11"/>
  <c r="AA75" i="11"/>
  <c r="B241" i="5" l="1"/>
  <c r="AA242" i="5"/>
  <c r="B75" i="11"/>
  <c r="AA76" i="11"/>
  <c r="B242" i="5" l="1"/>
  <c r="AA243" i="5"/>
  <c r="AA77" i="11"/>
  <c r="B76" i="11"/>
  <c r="B243" i="5" l="1"/>
  <c r="AA244" i="5"/>
  <c r="B77" i="11"/>
  <c r="AA78" i="11"/>
  <c r="AA245" i="5" l="1"/>
  <c r="B244" i="5"/>
  <c r="AA79" i="11"/>
  <c r="B78" i="11"/>
  <c r="AA246" i="5" l="1"/>
  <c r="B245" i="5"/>
  <c r="B79" i="11"/>
  <c r="AA80" i="11"/>
  <c r="B246" i="5" l="1"/>
  <c r="AA247" i="5"/>
  <c r="B80" i="11"/>
  <c r="AA81" i="11"/>
  <c r="AA248" i="5" l="1"/>
  <c r="B247" i="5"/>
  <c r="B81" i="11"/>
  <c r="AA82" i="11"/>
  <c r="B248" i="5" l="1"/>
  <c r="AA249" i="5"/>
  <c r="B82" i="11"/>
  <c r="AA83" i="11"/>
  <c r="B249" i="5" l="1"/>
  <c r="AA250" i="5"/>
  <c r="B83" i="11"/>
  <c r="AA84" i="11"/>
  <c r="B250" i="5" l="1"/>
  <c r="AA251" i="5"/>
  <c r="AA85" i="11"/>
  <c r="B84" i="11"/>
  <c r="B251" i="5" l="1"/>
  <c r="AA252" i="5"/>
  <c r="B85" i="11"/>
  <c r="AA86" i="11"/>
  <c r="B252" i="5" l="1"/>
  <c r="AA253" i="5"/>
  <c r="B86" i="11"/>
  <c r="AA87" i="11"/>
  <c r="B253" i="5" l="1"/>
  <c r="AA254" i="5"/>
  <c r="B87" i="11"/>
  <c r="AA88" i="11"/>
  <c r="B254" i="5" l="1"/>
  <c r="AA255" i="5"/>
  <c r="AA89" i="11"/>
  <c r="B88" i="11"/>
  <c r="B255" i="5" l="1"/>
  <c r="AA256" i="5"/>
  <c r="AA90" i="11"/>
  <c r="B89" i="11"/>
  <c r="AA257" i="5" l="1"/>
  <c r="B256" i="5"/>
  <c r="AA91" i="11"/>
  <c r="B90" i="11"/>
  <c r="B257" i="5" l="1"/>
  <c r="AA258" i="5"/>
  <c r="B91" i="11"/>
  <c r="AA92" i="11"/>
  <c r="AA259" i="5" l="1"/>
  <c r="B258" i="5"/>
  <c r="B92" i="11"/>
  <c r="AA93" i="11"/>
  <c r="AA260" i="5" l="1"/>
  <c r="B259" i="5"/>
  <c r="AA94" i="11"/>
  <c r="B93" i="11"/>
  <c r="B260" i="5" l="1"/>
  <c r="AA261" i="5"/>
  <c r="AA95" i="11"/>
  <c r="B94" i="11"/>
  <c r="B261" i="5" l="1"/>
  <c r="AA262" i="5"/>
  <c r="AA96" i="11"/>
  <c r="B95" i="11"/>
  <c r="B262" i="5" l="1"/>
  <c r="AA263" i="5"/>
  <c r="B96" i="11"/>
  <c r="AA97" i="11"/>
  <c r="B263" i="5" l="1"/>
  <c r="AA264" i="5"/>
  <c r="AA98" i="11"/>
  <c r="B97" i="11"/>
  <c r="B264" i="5" l="1"/>
  <c r="AA265" i="5"/>
  <c r="AA99" i="11"/>
  <c r="B98" i="11"/>
  <c r="B265" i="5" l="1"/>
  <c r="AA266" i="5"/>
  <c r="AA100" i="11"/>
  <c r="B99" i="11"/>
  <c r="B266" i="5" l="1"/>
  <c r="AA267" i="5"/>
  <c r="AA101" i="11"/>
  <c r="B100" i="11"/>
  <c r="B267" i="5" l="1"/>
  <c r="AA268" i="5"/>
  <c r="B101" i="11"/>
  <c r="AA102" i="11"/>
  <c r="AA269" i="5" l="1"/>
  <c r="B268" i="5"/>
  <c r="B102" i="11"/>
  <c r="AA103" i="11"/>
  <c r="B269" i="5" l="1"/>
  <c r="AA270" i="5"/>
  <c r="AA104" i="11"/>
  <c r="B103" i="11"/>
  <c r="B270" i="5" l="1"/>
  <c r="AA271" i="5"/>
  <c r="AA105" i="11"/>
  <c r="B104" i="11"/>
  <c r="AA272" i="5" l="1"/>
  <c r="B271" i="5"/>
  <c r="B105" i="11"/>
  <c r="AA106" i="11"/>
  <c r="B272" i="5" l="1"/>
  <c r="AA273" i="5"/>
  <c r="AA107" i="11"/>
  <c r="B106" i="11"/>
  <c r="B273" i="5" l="1"/>
  <c r="AA274" i="5"/>
  <c r="B107" i="11"/>
  <c r="AA108" i="11"/>
  <c r="B274" i="5" l="1"/>
  <c r="AA275" i="5"/>
  <c r="B108" i="11"/>
  <c r="AA109" i="11"/>
  <c r="B275" i="5" l="1"/>
  <c r="AA276" i="5"/>
  <c r="B109" i="11"/>
  <c r="AA110" i="11"/>
  <c r="B276" i="5" l="1"/>
  <c r="AA277" i="5"/>
  <c r="AA111" i="11"/>
  <c r="B110" i="11"/>
  <c r="B277" i="5" l="1"/>
  <c r="AA278" i="5"/>
  <c r="AA112" i="11"/>
  <c r="B111" i="11"/>
  <c r="B278" i="5" l="1"/>
  <c r="AA279" i="5"/>
  <c r="B112" i="11"/>
  <c r="AA113" i="11"/>
  <c r="B279" i="5" l="1"/>
  <c r="AA280" i="5"/>
  <c r="AA114" i="11"/>
  <c r="B113" i="11"/>
  <c r="B280" i="5" l="1"/>
  <c r="AA281" i="5"/>
  <c r="B114" i="11"/>
  <c r="AA115" i="11"/>
  <c r="B281" i="5" l="1"/>
  <c r="AA282" i="5"/>
  <c r="B115" i="11"/>
  <c r="AA116" i="11"/>
  <c r="B282" i="5" l="1"/>
  <c r="AA283" i="5"/>
  <c r="AA117" i="11"/>
  <c r="B116" i="11"/>
  <c r="AA284" i="5" l="1"/>
  <c r="B283" i="5"/>
  <c r="AA118" i="11"/>
  <c r="B117" i="11"/>
  <c r="B284" i="5" l="1"/>
  <c r="AA285" i="5"/>
  <c r="B118" i="11"/>
  <c r="AA119" i="11"/>
  <c r="B285" i="5" l="1"/>
  <c r="AA286" i="5"/>
  <c r="AA120" i="11"/>
  <c r="B119" i="11"/>
  <c r="B286" i="5" l="1"/>
  <c r="AA287" i="5"/>
  <c r="B120" i="11"/>
  <c r="AA121" i="11"/>
  <c r="B287" i="5" l="1"/>
  <c r="AA288" i="5"/>
  <c r="B121" i="11"/>
  <c r="AA122" i="11"/>
  <c r="B288" i="5" l="1"/>
  <c r="AA289" i="5"/>
  <c r="AA123" i="11"/>
  <c r="B122" i="11"/>
  <c r="B289" i="5" l="1"/>
  <c r="AA290" i="5"/>
  <c r="B123" i="11"/>
  <c r="AA124" i="11"/>
  <c r="B290" i="5" l="1"/>
  <c r="AA291" i="5"/>
  <c r="B124" i="11"/>
  <c r="AA125" i="11"/>
  <c r="B291" i="5" l="1"/>
  <c r="AA292" i="5"/>
  <c r="B125" i="11"/>
  <c r="AA126" i="11"/>
  <c r="AA293" i="5" l="1"/>
  <c r="B292" i="5"/>
  <c r="B126" i="11"/>
  <c r="AA127" i="11"/>
  <c r="B293" i="5" l="1"/>
  <c r="AA294" i="5"/>
  <c r="AA128" i="11"/>
  <c r="B127" i="11"/>
  <c r="AA295" i="5" l="1"/>
  <c r="B294" i="5"/>
  <c r="AA129" i="11"/>
  <c r="B128" i="11"/>
  <c r="AA296" i="5" l="1"/>
  <c r="B295" i="5"/>
  <c r="AA130" i="11"/>
  <c r="B129" i="11"/>
  <c r="B296" i="5" l="1"/>
  <c r="AA297" i="5"/>
  <c r="AA131" i="11"/>
  <c r="B130" i="11"/>
  <c r="B297" i="5" l="1"/>
  <c r="AA298" i="5"/>
  <c r="AA132" i="11"/>
  <c r="B131" i="11"/>
  <c r="B298" i="5" l="1"/>
  <c r="AA299" i="5"/>
  <c r="B132" i="11"/>
  <c r="AA133" i="11"/>
  <c r="B299" i="5" l="1"/>
  <c r="AA300" i="5"/>
  <c r="B133" i="11"/>
  <c r="AA134" i="11"/>
  <c r="B300" i="5" l="1"/>
  <c r="AA301" i="5"/>
  <c r="AA135" i="11"/>
  <c r="B134" i="11"/>
  <c r="B301" i="5" l="1"/>
  <c r="AA302" i="5"/>
  <c r="B135" i="11"/>
  <c r="AA136" i="11"/>
  <c r="B302" i="5" l="1"/>
  <c r="AA303" i="5"/>
  <c r="AA137" i="11"/>
  <c r="B136" i="11"/>
  <c r="B303" i="5" l="1"/>
  <c r="AA304" i="5"/>
  <c r="B137" i="11"/>
  <c r="AA138" i="11"/>
  <c r="AA305" i="5" l="1"/>
  <c r="B304" i="5"/>
  <c r="B138" i="11"/>
  <c r="AA139" i="11"/>
  <c r="B305" i="5" l="1"/>
  <c r="AA306" i="5"/>
  <c r="B139" i="11"/>
  <c r="AA140" i="11"/>
  <c r="B306" i="5" l="1"/>
  <c r="AA307" i="5"/>
  <c r="B140" i="11"/>
  <c r="AA141" i="11"/>
  <c r="AA308" i="5" l="1"/>
  <c r="B307" i="5"/>
  <c r="AA142" i="11"/>
  <c r="B141" i="11"/>
  <c r="B308" i="5" l="1"/>
  <c r="AA309" i="5"/>
  <c r="B142" i="11"/>
  <c r="AA143" i="11"/>
  <c r="B309" i="5" l="1"/>
  <c r="AA310" i="5"/>
  <c r="B143" i="11"/>
  <c r="AA144" i="11"/>
  <c r="B310" i="5" l="1"/>
  <c r="AA311" i="5"/>
  <c r="AA145" i="11"/>
  <c r="B144" i="11"/>
  <c r="B311" i="5" l="1"/>
  <c r="AA312" i="5"/>
  <c r="AA146" i="11"/>
  <c r="B145" i="11"/>
  <c r="B312" i="5" l="1"/>
  <c r="AA313" i="5"/>
  <c r="AA147" i="11"/>
  <c r="B146" i="11"/>
  <c r="B313" i="5" l="1"/>
  <c r="AA314" i="5"/>
  <c r="B147" i="11"/>
  <c r="AA148" i="11"/>
  <c r="B314" i="5" l="1"/>
  <c r="AA315" i="5"/>
  <c r="AA149" i="11"/>
  <c r="B148" i="11"/>
  <c r="B315" i="5" l="1"/>
  <c r="AA316" i="5"/>
  <c r="AA150" i="11"/>
  <c r="B149" i="11"/>
  <c r="AA317" i="5" l="1"/>
  <c r="B316" i="5"/>
  <c r="AA151" i="11"/>
  <c r="B150" i="11"/>
  <c r="B317" i="5" l="1"/>
  <c r="AA318" i="5"/>
  <c r="AA152" i="11"/>
  <c r="B151" i="11"/>
  <c r="AA319" i="5" l="1"/>
  <c r="B318" i="5"/>
  <c r="B152" i="11"/>
  <c r="AA153" i="11"/>
  <c r="AA320" i="5" l="1"/>
  <c r="B319" i="5"/>
  <c r="AA154" i="11"/>
  <c r="B153" i="11"/>
  <c r="B320" i="5" l="1"/>
  <c r="AA321" i="5"/>
  <c r="AA155" i="11"/>
  <c r="B154" i="11"/>
  <c r="B321" i="5" l="1"/>
  <c r="AA322" i="5"/>
  <c r="AA156" i="11"/>
  <c r="B155" i="11"/>
  <c r="B322" i="5" l="1"/>
  <c r="AA323" i="5"/>
  <c r="B323" i="5" s="1"/>
  <c r="B156" i="11"/>
  <c r="AA157" i="11"/>
  <c r="B157" i="11" l="1"/>
  <c r="AA158" i="11"/>
  <c r="B158" i="11" l="1"/>
  <c r="AA159" i="11"/>
  <c r="AA160" i="11" l="1"/>
  <c r="B159" i="11"/>
  <c r="B160" i="11" l="1"/>
  <c r="AA161" i="11"/>
  <c r="B161" i="11" l="1"/>
  <c r="AA162" i="11"/>
  <c r="B162" i="11" l="1"/>
  <c r="AA163" i="11"/>
  <c r="AA164" i="11" l="1"/>
  <c r="B163" i="11"/>
  <c r="B164" i="11" l="1"/>
  <c r="AA165" i="11"/>
  <c r="B165" i="11" l="1"/>
  <c r="AA166" i="11"/>
  <c r="B166" i="11" l="1"/>
  <c r="AA167" i="11"/>
  <c r="AA168" i="11" l="1"/>
  <c r="B167" i="11"/>
  <c r="B168" i="11" l="1"/>
  <c r="AA169" i="11"/>
  <c r="AA170" i="11" l="1"/>
  <c r="B169" i="11"/>
  <c r="B170" i="11" l="1"/>
  <c r="AA171" i="11"/>
  <c r="AA172" i="11" l="1"/>
  <c r="B171" i="11"/>
  <c r="B172" i="11" l="1"/>
  <c r="AA173" i="11"/>
  <c r="AA174" i="11" l="1"/>
  <c r="B173" i="11"/>
  <c r="B174" i="11" l="1"/>
  <c r="AA175" i="11"/>
  <c r="B175" i="11" l="1"/>
  <c r="AA176" i="11"/>
  <c r="B176" i="11" l="1"/>
  <c r="AA177" i="11"/>
  <c r="AA178" i="11" l="1"/>
  <c r="B177" i="11"/>
  <c r="AA179" i="11" l="1"/>
  <c r="B178" i="11"/>
  <c r="AA180" i="11" l="1"/>
  <c r="B179" i="11"/>
  <c r="B180" i="11" l="1"/>
  <c r="AA181" i="11"/>
  <c r="B181" i="11" l="1"/>
  <c r="AA182" i="11"/>
  <c r="B182" i="11" l="1"/>
  <c r="AA183" i="11"/>
  <c r="B183" i="11" l="1"/>
  <c r="AA184" i="11"/>
  <c r="B184" i="11" l="1"/>
  <c r="AA185" i="11"/>
  <c r="AA186" i="11" l="1"/>
  <c r="B185" i="11"/>
  <c r="AA187" i="11" l="1"/>
  <c r="B186" i="11"/>
  <c r="AA188" i="11" l="1"/>
  <c r="B187" i="11"/>
  <c r="B188" i="11" l="1"/>
  <c r="AA189" i="11"/>
  <c r="B189" i="11" l="1"/>
  <c r="AA190" i="11"/>
  <c r="AA191" i="11" l="1"/>
  <c r="B190" i="11"/>
  <c r="B191" i="11" l="1"/>
  <c r="AA192" i="11"/>
  <c r="B192" i="11" l="1"/>
  <c r="AA193" i="11"/>
  <c r="AA194" i="11" l="1"/>
  <c r="B193" i="11"/>
  <c r="AA195" i="11" l="1"/>
  <c r="B194" i="11"/>
  <c r="AA196" i="11" l="1"/>
  <c r="B195" i="11"/>
  <c r="AA197" i="11" l="1"/>
  <c r="B196" i="11"/>
  <c r="B197" i="11" l="1"/>
  <c r="AA198" i="11"/>
  <c r="AA199" i="11" l="1"/>
  <c r="B198" i="11"/>
  <c r="AA200" i="11" l="1"/>
  <c r="B199" i="11"/>
  <c r="B200" i="11" l="1"/>
  <c r="AA201" i="11"/>
  <c r="B201" i="11" l="1"/>
  <c r="AA202" i="11"/>
  <c r="B202" i="11" l="1"/>
  <c r="AA203" i="11"/>
  <c r="B203" i="11" l="1"/>
  <c r="AA204" i="11"/>
  <c r="B204" i="11" l="1"/>
  <c r="AA205" i="11"/>
  <c r="AA206" i="11" l="1"/>
  <c r="B205" i="11"/>
  <c r="B206" i="11" l="1"/>
  <c r="AA207" i="11"/>
  <c r="AA208" i="11" l="1"/>
  <c r="B207" i="11"/>
  <c r="AA209" i="11" l="1"/>
  <c r="B208" i="11"/>
  <c r="AA210" i="11" l="1"/>
  <c r="B209" i="11"/>
  <c r="B210" i="11" l="1"/>
  <c r="AA211" i="11"/>
  <c r="B211" i="11" l="1"/>
  <c r="AA212" i="11"/>
  <c r="AA213" i="11" l="1"/>
  <c r="B212" i="11"/>
  <c r="AA214" i="11" l="1"/>
  <c r="B213" i="11"/>
  <c r="B214" i="11" l="1"/>
  <c r="AA215" i="11"/>
  <c r="AA216" i="11" l="1"/>
  <c r="B215" i="11"/>
  <c r="AA217" i="11" l="1"/>
  <c r="B216" i="11"/>
  <c r="AA218" i="11" l="1"/>
  <c r="B217" i="11"/>
  <c r="AA219" i="11" l="1"/>
  <c r="B218" i="11"/>
  <c r="AA220" i="11" l="1"/>
  <c r="B219" i="11"/>
  <c r="AA221" i="11" l="1"/>
  <c r="B220" i="11"/>
  <c r="AA222" i="11" l="1"/>
  <c r="B221" i="11"/>
  <c r="AA223" i="11" l="1"/>
  <c r="B222" i="11"/>
  <c r="AA224" i="11" l="1"/>
  <c r="B223" i="11"/>
  <c r="AA225" i="11" l="1"/>
  <c r="B224" i="11"/>
  <c r="AA226" i="11" l="1"/>
  <c r="B225" i="11"/>
  <c r="AA227" i="11" l="1"/>
  <c r="B226" i="11"/>
  <c r="AA228" i="11" l="1"/>
  <c r="B227" i="11"/>
  <c r="AA229" i="11" l="1"/>
  <c r="B228" i="11"/>
  <c r="AA230" i="11" l="1"/>
  <c r="B229" i="11"/>
  <c r="AA231" i="11" l="1"/>
  <c r="B230" i="11"/>
  <c r="AA232" i="11" l="1"/>
  <c r="B231" i="11"/>
  <c r="AA233" i="11" l="1"/>
  <c r="B232" i="11"/>
  <c r="AA234" i="11" l="1"/>
  <c r="B233" i="11"/>
  <c r="AA235" i="11" l="1"/>
  <c r="B234" i="11"/>
  <c r="AA236" i="11" l="1"/>
  <c r="B235" i="11"/>
  <c r="AA237" i="11" l="1"/>
  <c r="B236" i="11"/>
  <c r="AA238" i="11" l="1"/>
  <c r="B237" i="11"/>
  <c r="AA239" i="11" l="1"/>
  <c r="B238" i="11"/>
  <c r="AA240" i="11" l="1"/>
  <c r="B239" i="11"/>
  <c r="AA241" i="11" l="1"/>
  <c r="B240" i="11"/>
  <c r="AA242" i="11" l="1"/>
  <c r="B241" i="11"/>
  <c r="AA243" i="11" l="1"/>
  <c r="B242" i="11"/>
  <c r="AA244" i="11" l="1"/>
  <c r="B243" i="11"/>
  <c r="AA245" i="11" l="1"/>
  <c r="B244" i="11"/>
  <c r="AA246" i="11" l="1"/>
  <c r="B245" i="11"/>
  <c r="AA247" i="11" l="1"/>
  <c r="B246" i="11"/>
  <c r="AA248" i="11" l="1"/>
  <c r="B247" i="11"/>
  <c r="AA249" i="11" l="1"/>
  <c r="B248" i="11"/>
  <c r="AA250" i="11" l="1"/>
  <c r="B249" i="11"/>
  <c r="AA251" i="11" l="1"/>
  <c r="B250" i="11"/>
  <c r="AA252" i="11" l="1"/>
  <c r="B251" i="11"/>
  <c r="AA253" i="11" l="1"/>
  <c r="B252" i="11"/>
  <c r="AA254" i="11" l="1"/>
  <c r="B253" i="11"/>
  <c r="AA255" i="11" l="1"/>
  <c r="B254" i="11"/>
  <c r="AA256" i="11" l="1"/>
  <c r="B255" i="11"/>
  <c r="AA257" i="11" l="1"/>
  <c r="B256" i="11"/>
  <c r="AA258" i="11" l="1"/>
  <c r="B257" i="11"/>
  <c r="AA259" i="11" l="1"/>
  <c r="B258" i="11"/>
  <c r="AA260" i="11" l="1"/>
  <c r="B259" i="11"/>
  <c r="AA261" i="11" l="1"/>
  <c r="B260" i="11"/>
  <c r="AA262" i="11" l="1"/>
  <c r="B261" i="11"/>
  <c r="AA263" i="11" l="1"/>
  <c r="B262" i="11"/>
  <c r="AA264" i="11" l="1"/>
  <c r="B263" i="11"/>
  <c r="AA265" i="11" l="1"/>
  <c r="B264" i="11"/>
  <c r="AA266" i="11" l="1"/>
  <c r="B265" i="11"/>
  <c r="AA267" i="11" l="1"/>
  <c r="B266" i="11"/>
  <c r="AA268" i="11" l="1"/>
  <c r="B267" i="11"/>
  <c r="AA269" i="11" l="1"/>
  <c r="B268" i="11"/>
  <c r="AA270" i="11" l="1"/>
  <c r="B269" i="11"/>
  <c r="AA271" i="11" l="1"/>
  <c r="B270" i="11"/>
  <c r="AA272" i="11" l="1"/>
  <c r="B271" i="11"/>
  <c r="AA273" i="11" l="1"/>
  <c r="B272" i="11"/>
  <c r="AA274" i="11" l="1"/>
  <c r="B273" i="11"/>
  <c r="AA275" i="11" l="1"/>
  <c r="B274" i="11"/>
  <c r="AA276" i="11" l="1"/>
  <c r="B275" i="11"/>
  <c r="AA277" i="11" l="1"/>
  <c r="B276" i="11"/>
  <c r="AA278" i="11" l="1"/>
  <c r="B277" i="11"/>
  <c r="AA279" i="11" l="1"/>
  <c r="B278" i="11"/>
  <c r="AA280" i="11" l="1"/>
  <c r="B279" i="11"/>
  <c r="AA281" i="11" l="1"/>
  <c r="B280" i="11"/>
  <c r="AA282" i="11" l="1"/>
  <c r="B281" i="11"/>
  <c r="AA283" i="11" l="1"/>
  <c r="B282" i="11"/>
  <c r="AA284" i="11" l="1"/>
  <c r="B283" i="11"/>
  <c r="AA285" i="11" l="1"/>
  <c r="B284" i="11"/>
  <c r="AA286" i="11" l="1"/>
  <c r="B285" i="11"/>
  <c r="AA287" i="11" l="1"/>
  <c r="B286" i="11"/>
  <c r="AA288" i="11" l="1"/>
  <c r="B287" i="11"/>
  <c r="AA289" i="11" l="1"/>
  <c r="B288" i="11"/>
  <c r="AA290" i="11" l="1"/>
  <c r="B289" i="11"/>
  <c r="AA291" i="11" l="1"/>
  <c r="B290" i="11"/>
  <c r="AA292" i="11" l="1"/>
  <c r="B291" i="11"/>
  <c r="AA293" i="11" l="1"/>
  <c r="B292" i="11"/>
  <c r="AA294" i="11" l="1"/>
  <c r="B293" i="11"/>
  <c r="AA295" i="11" l="1"/>
  <c r="B294" i="11"/>
  <c r="AA296" i="11" l="1"/>
  <c r="B295" i="11"/>
  <c r="AA297" i="11" l="1"/>
  <c r="B296" i="11"/>
  <c r="AA298" i="11" l="1"/>
  <c r="B297" i="11"/>
  <c r="AA299" i="11" l="1"/>
  <c r="B298" i="11"/>
  <c r="AA300" i="11" l="1"/>
  <c r="B299" i="11"/>
  <c r="AA301" i="11" l="1"/>
  <c r="B300" i="11"/>
  <c r="AA302" i="11" l="1"/>
  <c r="B301" i="11"/>
  <c r="AA303" i="11" l="1"/>
  <c r="B302" i="11"/>
  <c r="AA304" i="11" l="1"/>
  <c r="B303" i="11"/>
  <c r="AA305" i="11" l="1"/>
  <c r="B304" i="11"/>
  <c r="AA306" i="11" l="1"/>
  <c r="B305" i="11"/>
  <c r="AA307" i="11" l="1"/>
  <c r="B306" i="11"/>
  <c r="AA308" i="11" l="1"/>
  <c r="B307" i="11"/>
  <c r="AA309" i="11" l="1"/>
  <c r="B308" i="11"/>
  <c r="AA310" i="11" l="1"/>
  <c r="B309" i="11"/>
  <c r="AA311" i="11" l="1"/>
  <c r="B310" i="11"/>
  <c r="AA312" i="11" l="1"/>
  <c r="B311" i="11"/>
  <c r="AA313" i="11" l="1"/>
  <c r="B312" i="11"/>
  <c r="AA314" i="11" l="1"/>
  <c r="B313" i="11"/>
  <c r="AA315" i="11" l="1"/>
  <c r="B314" i="11"/>
  <c r="AA316" i="11" l="1"/>
  <c r="B315" i="11"/>
  <c r="AA317" i="11" l="1"/>
  <c r="B316" i="11"/>
  <c r="AA318" i="11" l="1"/>
  <c r="B317" i="11"/>
  <c r="AA319" i="11" l="1"/>
  <c r="B318" i="11"/>
  <c r="AA320" i="11" l="1"/>
  <c r="B319" i="11"/>
  <c r="AA321" i="11" l="1"/>
  <c r="B320" i="11"/>
  <c r="AA322" i="11" l="1"/>
  <c r="B321" i="11"/>
  <c r="AA323" i="11" l="1"/>
  <c r="B322" i="11"/>
  <c r="AA324" i="11" l="1"/>
  <c r="B323" i="11"/>
  <c r="AA325" i="11" l="1"/>
  <c r="B324" i="11"/>
  <c r="AA326" i="11" l="1"/>
  <c r="B325" i="11"/>
  <c r="AA327" i="11" l="1"/>
  <c r="B326" i="11"/>
  <c r="AA328" i="11" l="1"/>
  <c r="B327" i="11"/>
  <c r="AA329" i="11" l="1"/>
  <c r="B328" i="11"/>
  <c r="AA330" i="11" l="1"/>
  <c r="B329" i="11"/>
  <c r="AA331" i="11" l="1"/>
  <c r="B330" i="11"/>
  <c r="AA332" i="11" l="1"/>
  <c r="B331" i="11"/>
  <c r="AA333" i="11" l="1"/>
  <c r="B332" i="11"/>
  <c r="AA334" i="11" l="1"/>
  <c r="B333" i="11"/>
  <c r="AA335" i="11" l="1"/>
  <c r="B334" i="11"/>
  <c r="AA336" i="11" l="1"/>
  <c r="B335" i="11"/>
  <c r="AA337" i="11" l="1"/>
  <c r="B336" i="11"/>
  <c r="AA338" i="11" l="1"/>
  <c r="B337" i="11"/>
  <c r="AA339" i="11" l="1"/>
  <c r="B338" i="11"/>
  <c r="AA340" i="11" l="1"/>
  <c r="B339" i="11"/>
  <c r="AA341" i="11" l="1"/>
  <c r="B340" i="11"/>
  <c r="AA342" i="11" l="1"/>
  <c r="B341" i="11"/>
  <c r="AA343" i="11" l="1"/>
  <c r="B342" i="11"/>
  <c r="AA344" i="11" l="1"/>
  <c r="B343" i="11"/>
  <c r="AA345" i="11" l="1"/>
  <c r="B344" i="11"/>
  <c r="AA346" i="11" l="1"/>
  <c r="B345" i="11"/>
  <c r="AA347" i="11" l="1"/>
  <c r="B346" i="11"/>
  <c r="AA348" i="11" l="1"/>
  <c r="B347" i="11"/>
  <c r="AA349" i="11" l="1"/>
  <c r="B348" i="11"/>
  <c r="AA350" i="11" l="1"/>
  <c r="B349" i="11"/>
  <c r="AA351" i="11" l="1"/>
  <c r="B350" i="11"/>
  <c r="AA352" i="11" l="1"/>
  <c r="B351" i="11"/>
  <c r="AA353" i="11" l="1"/>
  <c r="B352" i="11"/>
  <c r="AA354" i="11" l="1"/>
  <c r="B353" i="11"/>
  <c r="AA355" i="11" l="1"/>
  <c r="B354" i="11"/>
  <c r="AA356" i="11" l="1"/>
  <c r="B355" i="11"/>
  <c r="AA357" i="11" l="1"/>
  <c r="B356" i="11"/>
  <c r="AA358" i="11" l="1"/>
  <c r="B357" i="11"/>
  <c r="AA359" i="11" l="1"/>
  <c r="B358" i="11"/>
  <c r="AA360" i="11" l="1"/>
  <c r="B359" i="11"/>
  <c r="AA361" i="11" l="1"/>
  <c r="B360" i="11"/>
  <c r="AA362" i="11" l="1"/>
  <c r="B361" i="11"/>
  <c r="AA363" i="11" l="1"/>
  <c r="B362" i="11"/>
  <c r="AA364" i="11" l="1"/>
  <c r="B363" i="11"/>
  <c r="AA365" i="11" l="1"/>
  <c r="B364" i="11"/>
  <c r="AA366" i="11" l="1"/>
  <c r="B365" i="11"/>
  <c r="AA367" i="11" l="1"/>
  <c r="B366" i="11"/>
  <c r="AA368" i="11" l="1"/>
  <c r="B367" i="11"/>
  <c r="AA369" i="11" l="1"/>
  <c r="B368" i="11"/>
  <c r="AA370" i="11" l="1"/>
  <c r="B369" i="11"/>
  <c r="AA371" i="11" l="1"/>
  <c r="B370" i="11"/>
  <c r="AA372" i="11" l="1"/>
  <c r="B371" i="11"/>
  <c r="AA373" i="11" l="1"/>
  <c r="B372" i="11"/>
  <c r="AA374" i="11" l="1"/>
  <c r="B373" i="11"/>
  <c r="AA375" i="11" l="1"/>
  <c r="B374" i="11"/>
  <c r="AA376" i="11" l="1"/>
  <c r="B375" i="11"/>
  <c r="AA377" i="11" l="1"/>
  <c r="B376" i="11"/>
  <c r="AA378" i="11" l="1"/>
  <c r="B377" i="11"/>
  <c r="AA379" i="11" l="1"/>
  <c r="B378" i="11"/>
  <c r="AA380" i="11" l="1"/>
  <c r="B379" i="11"/>
  <c r="AA381" i="11" l="1"/>
  <c r="B380" i="11"/>
  <c r="AA382" i="11" l="1"/>
  <c r="B381" i="11"/>
  <c r="AA383" i="11" l="1"/>
  <c r="B382" i="11"/>
  <c r="AA384" i="11" l="1"/>
  <c r="B383" i="11"/>
  <c r="AA385" i="11" l="1"/>
  <c r="B384" i="11"/>
  <c r="AA386" i="11" l="1"/>
  <c r="B385" i="11"/>
  <c r="AA387" i="11" l="1"/>
  <c r="B386" i="11"/>
  <c r="AA388" i="11" l="1"/>
  <c r="B387" i="11"/>
  <c r="AA389" i="11" l="1"/>
  <c r="B388" i="11"/>
  <c r="AA390" i="11" l="1"/>
  <c r="B389" i="11"/>
  <c r="AA391" i="11" l="1"/>
  <c r="B390" i="11"/>
  <c r="AA392" i="11" l="1"/>
  <c r="B391" i="11"/>
  <c r="AA393" i="11" l="1"/>
  <c r="B392" i="11"/>
  <c r="AA394" i="11" l="1"/>
  <c r="B393" i="11"/>
  <c r="AA395" i="11" l="1"/>
  <c r="B394" i="11"/>
  <c r="AA396" i="11" l="1"/>
  <c r="B395" i="11"/>
  <c r="AA397" i="11" l="1"/>
  <c r="B396" i="11"/>
  <c r="AA398" i="11" l="1"/>
  <c r="B397" i="11"/>
  <c r="AA399" i="11" l="1"/>
  <c r="B398" i="11"/>
  <c r="AA400" i="11" l="1"/>
  <c r="B399" i="11"/>
  <c r="AA401" i="11" l="1"/>
  <c r="B400" i="11"/>
  <c r="AA402" i="11" l="1"/>
  <c r="B401" i="11"/>
  <c r="AA403" i="11" l="1"/>
  <c r="B402" i="11"/>
  <c r="AA404" i="11" l="1"/>
  <c r="B403" i="11"/>
  <c r="AA405" i="11" l="1"/>
  <c r="B404" i="11"/>
  <c r="AA406" i="11" l="1"/>
  <c r="B405" i="11"/>
  <c r="AA407" i="11" l="1"/>
  <c r="B406" i="11"/>
  <c r="AA408" i="11" l="1"/>
  <c r="B407" i="11"/>
  <c r="AA409" i="11" l="1"/>
  <c r="B408" i="11"/>
  <c r="AA410" i="11" l="1"/>
  <c r="B409" i="11"/>
  <c r="AA411" i="11" l="1"/>
  <c r="B410" i="11"/>
  <c r="AA412" i="11" l="1"/>
  <c r="B411" i="11"/>
  <c r="AA413" i="11" l="1"/>
  <c r="B412" i="11"/>
  <c r="AA414" i="11" l="1"/>
  <c r="B413" i="11"/>
  <c r="AA415" i="11" l="1"/>
  <c r="B414" i="11"/>
  <c r="AA416" i="11" l="1"/>
  <c r="B415" i="11"/>
  <c r="AA417" i="11" l="1"/>
  <c r="B416" i="11"/>
  <c r="AA418" i="11" l="1"/>
  <c r="B417" i="11"/>
  <c r="AA419" i="11" l="1"/>
  <c r="B418" i="11"/>
  <c r="AA420" i="11" l="1"/>
  <c r="B419" i="11"/>
  <c r="AA421" i="11" l="1"/>
  <c r="B420" i="11"/>
  <c r="AA422" i="11" l="1"/>
  <c r="B421" i="11"/>
  <c r="AA423" i="11" l="1"/>
  <c r="B422" i="11"/>
  <c r="AA424" i="11" l="1"/>
  <c r="B423" i="11"/>
  <c r="AA425" i="11" l="1"/>
  <c r="B424" i="11"/>
  <c r="AA426" i="11" l="1"/>
  <c r="B425" i="11"/>
  <c r="AA427" i="11" l="1"/>
  <c r="B426" i="11"/>
  <c r="AA428" i="11" l="1"/>
  <c r="B427" i="11"/>
  <c r="AA429" i="11" l="1"/>
  <c r="B428" i="11"/>
  <c r="AA430" i="11" l="1"/>
  <c r="B429" i="11"/>
  <c r="AA431" i="11" l="1"/>
  <c r="B430" i="11"/>
  <c r="AA432" i="11" l="1"/>
  <c r="B431" i="11"/>
  <c r="AA433" i="11" l="1"/>
  <c r="B432" i="11"/>
  <c r="AA434" i="11" l="1"/>
  <c r="B433" i="11"/>
  <c r="AA435" i="11" l="1"/>
  <c r="B434" i="11"/>
  <c r="AA436" i="11" l="1"/>
  <c r="B435" i="11"/>
  <c r="AA437" i="11" l="1"/>
  <c r="B436" i="11"/>
  <c r="AA438" i="11" l="1"/>
  <c r="B437" i="11"/>
  <c r="AA439" i="11" l="1"/>
  <c r="B438" i="11"/>
  <c r="AA440" i="11" l="1"/>
  <c r="B439" i="11"/>
  <c r="AA441" i="11" l="1"/>
  <c r="B440" i="11"/>
  <c r="AA442" i="11" l="1"/>
  <c r="B441" i="11"/>
  <c r="AA443" i="11" l="1"/>
  <c r="B442" i="11"/>
  <c r="AA444" i="11" l="1"/>
  <c r="B443" i="11"/>
  <c r="AA445" i="11" l="1"/>
  <c r="B444" i="11"/>
  <c r="AA446" i="11" l="1"/>
  <c r="B445" i="11"/>
  <c r="AA447" i="11" l="1"/>
  <c r="B446" i="11"/>
  <c r="AA448" i="11" l="1"/>
  <c r="B447" i="11"/>
  <c r="AA449" i="11" l="1"/>
  <c r="B448" i="11"/>
  <c r="AA450" i="11" l="1"/>
  <c r="B449" i="11"/>
  <c r="AA451" i="11" l="1"/>
  <c r="B450" i="11"/>
  <c r="AA452" i="11" l="1"/>
  <c r="B451" i="11"/>
  <c r="AA453" i="11" l="1"/>
  <c r="B452" i="11"/>
  <c r="AA454" i="11" l="1"/>
  <c r="B453" i="11"/>
  <c r="AA455" i="11" l="1"/>
  <c r="B454" i="11"/>
  <c r="AA456" i="11" l="1"/>
  <c r="B455" i="11"/>
  <c r="AA457" i="11" l="1"/>
  <c r="B456" i="11"/>
  <c r="AA458" i="11" l="1"/>
  <c r="B457" i="11"/>
  <c r="AA459" i="11" l="1"/>
  <c r="B458" i="11"/>
  <c r="AA460" i="11" l="1"/>
  <c r="B459" i="11"/>
  <c r="AA461" i="11" l="1"/>
  <c r="B460" i="11"/>
  <c r="AA462" i="11" l="1"/>
  <c r="B461" i="11"/>
  <c r="AA463" i="11" l="1"/>
  <c r="B462" i="11"/>
  <c r="AA464" i="11" l="1"/>
  <c r="B463" i="11"/>
  <c r="AA465" i="11" l="1"/>
  <c r="B464" i="11"/>
  <c r="AA466" i="11" l="1"/>
  <c r="B465" i="11"/>
  <c r="AA467" i="11" l="1"/>
  <c r="B466" i="11"/>
  <c r="AA468" i="11" l="1"/>
  <c r="B467" i="11"/>
  <c r="AA469" i="11" l="1"/>
  <c r="B468" i="11"/>
  <c r="AA470" i="11" l="1"/>
  <c r="B469" i="11"/>
  <c r="AA471" i="11" l="1"/>
  <c r="B470" i="11"/>
  <c r="AA472" i="11" l="1"/>
  <c r="B471" i="11"/>
  <c r="AA473" i="11" l="1"/>
  <c r="B472" i="11"/>
  <c r="AA474" i="11" l="1"/>
  <c r="B473" i="11"/>
  <c r="AA475" i="11" l="1"/>
  <c r="B474" i="11"/>
  <c r="AA476" i="11" l="1"/>
  <c r="B475" i="11"/>
  <c r="AA477" i="11" l="1"/>
  <c r="B476" i="11"/>
  <c r="AA478" i="11" l="1"/>
  <c r="B477" i="11"/>
  <c r="AA479" i="11" l="1"/>
  <c r="B478" i="11"/>
  <c r="AA480" i="11" l="1"/>
  <c r="B479" i="11"/>
  <c r="AA481" i="11" l="1"/>
  <c r="B480" i="11"/>
  <c r="AA482" i="11" l="1"/>
  <c r="B481" i="11"/>
  <c r="AA483" i="11" l="1"/>
  <c r="B482" i="11"/>
  <c r="AA484" i="11" l="1"/>
  <c r="B483" i="11"/>
  <c r="AA485" i="11" l="1"/>
  <c r="B484" i="11"/>
  <c r="AA486" i="11" l="1"/>
  <c r="B485" i="11"/>
  <c r="AA487" i="11" l="1"/>
  <c r="B486" i="11"/>
  <c r="AA488" i="11" l="1"/>
  <c r="B487" i="11"/>
  <c r="AA489" i="11" l="1"/>
  <c r="B488" i="11"/>
  <c r="AA490" i="11" l="1"/>
  <c r="B489" i="11"/>
  <c r="AA491" i="11" l="1"/>
  <c r="B490" i="11"/>
  <c r="AA492" i="11" l="1"/>
  <c r="B491" i="11"/>
  <c r="AA493" i="11" l="1"/>
  <c r="B492" i="11"/>
  <c r="AA494" i="11" l="1"/>
  <c r="B493" i="11"/>
  <c r="AA495" i="11" l="1"/>
  <c r="B494" i="11"/>
  <c r="AA496" i="11" l="1"/>
  <c r="B495" i="11"/>
  <c r="AA497" i="11" l="1"/>
  <c r="B496" i="11"/>
  <c r="AA498" i="11" l="1"/>
  <c r="B497" i="11"/>
  <c r="AA499" i="11" l="1"/>
  <c r="B498" i="11"/>
  <c r="AA500" i="11" l="1"/>
  <c r="B499" i="11"/>
  <c r="AA501" i="11" l="1"/>
  <c r="B500" i="11"/>
  <c r="AA502" i="11" l="1"/>
  <c r="B501" i="11"/>
  <c r="AA503" i="11" l="1"/>
  <c r="B502" i="11"/>
  <c r="AA504" i="11" l="1"/>
  <c r="B503" i="11"/>
  <c r="AA505" i="11" l="1"/>
  <c r="B504" i="11"/>
  <c r="AA506" i="11" l="1"/>
  <c r="B505" i="11"/>
  <c r="AA507" i="11" l="1"/>
  <c r="B506" i="11"/>
  <c r="AA508" i="11" l="1"/>
  <c r="B507" i="11"/>
  <c r="AA509" i="11" l="1"/>
  <c r="B508" i="11"/>
  <c r="AA510" i="11" l="1"/>
  <c r="B509" i="11"/>
  <c r="AA511" i="11" l="1"/>
  <c r="B510" i="11"/>
  <c r="AA512" i="11" l="1"/>
  <c r="B511" i="11"/>
  <c r="AA513" i="11" l="1"/>
  <c r="B512" i="11"/>
  <c r="AA514" i="11" l="1"/>
  <c r="B513" i="11"/>
  <c r="AA515" i="11" l="1"/>
  <c r="B514" i="11"/>
  <c r="AA516" i="11" l="1"/>
  <c r="B515" i="11"/>
  <c r="AA517" i="11" l="1"/>
  <c r="B516" i="11"/>
  <c r="AA518" i="11" l="1"/>
  <c r="B517" i="11"/>
  <c r="AA519" i="11" l="1"/>
  <c r="B518" i="11"/>
  <c r="AA520" i="11" l="1"/>
  <c r="B519" i="11"/>
  <c r="AA521" i="11" l="1"/>
  <c r="B520" i="11"/>
  <c r="AA522" i="11" l="1"/>
  <c r="B521" i="11"/>
  <c r="AA523" i="11" l="1"/>
  <c r="B522" i="11"/>
  <c r="AA524" i="11" l="1"/>
  <c r="B523" i="11"/>
  <c r="AA525" i="11" l="1"/>
  <c r="B524" i="11"/>
  <c r="AA526" i="11" l="1"/>
  <c r="B525" i="11"/>
  <c r="AA527" i="11" l="1"/>
  <c r="B526" i="11"/>
  <c r="AA528" i="11" l="1"/>
  <c r="B527" i="11"/>
  <c r="AA529" i="11" l="1"/>
  <c r="B528" i="11"/>
  <c r="AA530" i="11" l="1"/>
  <c r="B529" i="11"/>
  <c r="AA531" i="11" l="1"/>
  <c r="B530" i="11"/>
  <c r="AA532" i="11" l="1"/>
  <c r="B531" i="11"/>
  <c r="AA533" i="11" l="1"/>
  <c r="B532" i="11"/>
  <c r="AA534" i="11" l="1"/>
  <c r="B533" i="11"/>
  <c r="AA535" i="11" l="1"/>
  <c r="B534" i="11"/>
  <c r="AA536" i="11" l="1"/>
  <c r="B535" i="11"/>
  <c r="AA537" i="11" l="1"/>
  <c r="B536" i="11"/>
  <c r="AA538" i="11" l="1"/>
  <c r="B537" i="11"/>
  <c r="AA539" i="11" l="1"/>
  <c r="B538" i="11"/>
  <c r="AA540" i="11" l="1"/>
  <c r="B539" i="11"/>
  <c r="AA541" i="11" l="1"/>
  <c r="B540" i="11"/>
  <c r="AA542" i="11" l="1"/>
  <c r="B541" i="11"/>
  <c r="AA543" i="11" l="1"/>
  <c r="B542" i="11"/>
  <c r="AA544" i="11" l="1"/>
  <c r="B543" i="11"/>
  <c r="AA545" i="11" l="1"/>
  <c r="B544" i="11"/>
  <c r="AA546" i="11" l="1"/>
  <c r="B545" i="11"/>
  <c r="AA547" i="11" l="1"/>
  <c r="B546" i="11"/>
  <c r="AA548" i="11" l="1"/>
  <c r="B547" i="11"/>
  <c r="AA549" i="11" l="1"/>
  <c r="B548" i="11"/>
  <c r="AA550" i="11" l="1"/>
  <c r="B549" i="11"/>
  <c r="AA551" i="11" l="1"/>
  <c r="B550" i="11"/>
  <c r="AA552" i="11" l="1"/>
  <c r="B551" i="11"/>
  <c r="AA553" i="11" l="1"/>
  <c r="B552" i="11"/>
  <c r="AA554" i="11" l="1"/>
  <c r="B553" i="11"/>
  <c r="AA555" i="11" l="1"/>
  <c r="B554" i="11"/>
  <c r="AA556" i="11" l="1"/>
  <c r="B555" i="11"/>
  <c r="AA557" i="11" l="1"/>
  <c r="B556" i="11"/>
  <c r="AA558" i="11" l="1"/>
  <c r="B557" i="11"/>
  <c r="AA559" i="11" l="1"/>
  <c r="B558" i="11"/>
  <c r="AA560" i="11" l="1"/>
  <c r="B559" i="11"/>
  <c r="AA561" i="11" l="1"/>
  <c r="B560" i="11"/>
  <c r="AA562" i="11" l="1"/>
  <c r="B561" i="11"/>
  <c r="AA563" i="11" l="1"/>
  <c r="B562" i="11"/>
  <c r="AA564" i="11" l="1"/>
  <c r="B563" i="11"/>
  <c r="AA565" i="11" l="1"/>
  <c r="B564" i="11"/>
  <c r="AA566" i="11" l="1"/>
  <c r="B565" i="11"/>
  <c r="AA567" i="11" l="1"/>
  <c r="B566" i="11"/>
  <c r="AA568" i="11" l="1"/>
  <c r="B567" i="11"/>
  <c r="AA569" i="11" l="1"/>
  <c r="B568" i="11"/>
  <c r="AA570" i="11" l="1"/>
  <c r="B569" i="11"/>
  <c r="AA571" i="11" l="1"/>
  <c r="B570" i="11"/>
  <c r="AA572" i="11" l="1"/>
  <c r="B571" i="11"/>
  <c r="AA573" i="11" l="1"/>
  <c r="B572" i="11"/>
  <c r="AA574" i="11" l="1"/>
  <c r="B573" i="11"/>
  <c r="AA575" i="11" l="1"/>
  <c r="B574" i="11"/>
  <c r="AA576" i="11" l="1"/>
  <c r="B575" i="11"/>
  <c r="AA577" i="11" l="1"/>
  <c r="B576" i="11"/>
  <c r="AA578" i="11" l="1"/>
  <c r="B577" i="11"/>
  <c r="AA579" i="11" l="1"/>
  <c r="B578" i="11"/>
  <c r="AA580" i="11" l="1"/>
  <c r="B579" i="11"/>
  <c r="AA581" i="11" l="1"/>
  <c r="B580" i="11"/>
  <c r="AA582" i="11" l="1"/>
  <c r="B581" i="11"/>
  <c r="AA583" i="11" l="1"/>
  <c r="B582" i="11"/>
  <c r="AA584" i="11" l="1"/>
  <c r="B583" i="11"/>
  <c r="AA585" i="11" l="1"/>
  <c r="B584" i="11"/>
  <c r="AA586" i="11" l="1"/>
  <c r="B585" i="11"/>
  <c r="AA587" i="11" l="1"/>
  <c r="B586" i="11"/>
  <c r="AA588" i="11" l="1"/>
  <c r="B587" i="11"/>
  <c r="AA589" i="11" l="1"/>
  <c r="B588" i="11"/>
  <c r="AA590" i="11" l="1"/>
  <c r="B589" i="11"/>
  <c r="AA591" i="11" l="1"/>
  <c r="B590" i="11"/>
  <c r="AA592" i="11" l="1"/>
  <c r="B591" i="11"/>
  <c r="AA593" i="11" l="1"/>
  <c r="B592" i="11"/>
  <c r="AA594" i="11" l="1"/>
  <c r="B593" i="11"/>
  <c r="AA595" i="11" l="1"/>
  <c r="B594" i="11"/>
  <c r="AA596" i="11" l="1"/>
  <c r="B595" i="11"/>
  <c r="AA597" i="11" l="1"/>
  <c r="B596" i="11"/>
  <c r="AA598" i="11" l="1"/>
  <c r="B597" i="11"/>
  <c r="AA599" i="11" l="1"/>
  <c r="B598" i="11"/>
  <c r="AA600" i="11" l="1"/>
  <c r="B599" i="11"/>
  <c r="AA601" i="11" l="1"/>
  <c r="B600" i="11"/>
  <c r="AA602" i="11" l="1"/>
  <c r="B601" i="11"/>
  <c r="AA603" i="11" l="1"/>
  <c r="B602" i="11"/>
  <c r="AA604" i="11" l="1"/>
  <c r="B603" i="11"/>
  <c r="AA605" i="11" l="1"/>
  <c r="B604" i="11"/>
  <c r="AA606" i="11" l="1"/>
  <c r="B605" i="11"/>
  <c r="AA607" i="11" l="1"/>
  <c r="B606" i="11"/>
  <c r="AA608" i="11" l="1"/>
  <c r="B607" i="11"/>
  <c r="AA609" i="11" l="1"/>
  <c r="B608" i="11"/>
  <c r="AA610" i="11" l="1"/>
  <c r="B609" i="11"/>
  <c r="AA611" i="11" l="1"/>
  <c r="B610" i="11"/>
  <c r="AA612" i="11" l="1"/>
  <c r="B611" i="11"/>
  <c r="AA613" i="11" l="1"/>
  <c r="B612" i="11"/>
  <c r="AA614" i="11" l="1"/>
  <c r="B613" i="11"/>
  <c r="AA615" i="11" l="1"/>
  <c r="B614" i="11"/>
  <c r="AA616" i="11" l="1"/>
  <c r="B615" i="11"/>
  <c r="AA617" i="11" l="1"/>
  <c r="B616" i="11"/>
  <c r="AA618" i="11" l="1"/>
  <c r="B617" i="11"/>
  <c r="AA619" i="11" l="1"/>
  <c r="B618" i="11"/>
  <c r="AA620" i="11" l="1"/>
  <c r="B619" i="11"/>
  <c r="AA621" i="11" l="1"/>
  <c r="B620" i="11"/>
  <c r="AA622" i="11" l="1"/>
  <c r="B621" i="11"/>
  <c r="AA623" i="11" l="1"/>
  <c r="B622" i="11"/>
  <c r="AA624" i="11" l="1"/>
  <c r="B623" i="11"/>
  <c r="AA625" i="11" l="1"/>
  <c r="B624" i="11"/>
  <c r="AA626" i="11" l="1"/>
  <c r="B625" i="11"/>
  <c r="AA627" i="11" l="1"/>
  <c r="B626" i="11"/>
  <c r="AA628" i="11" l="1"/>
  <c r="B627" i="11"/>
  <c r="AA629" i="11" l="1"/>
  <c r="B628" i="11"/>
  <c r="AA630" i="11" l="1"/>
  <c r="B629" i="11"/>
  <c r="AA631" i="11" l="1"/>
  <c r="B630" i="11"/>
  <c r="AA632" i="11" l="1"/>
  <c r="B631" i="11"/>
  <c r="AA633" i="11" l="1"/>
  <c r="B632" i="11"/>
  <c r="AA634" i="11" l="1"/>
  <c r="B633" i="11"/>
  <c r="AA635" i="11" l="1"/>
  <c r="B634" i="11"/>
  <c r="AA636" i="11" l="1"/>
  <c r="B635" i="11"/>
  <c r="AA637" i="11" l="1"/>
  <c r="B636" i="11"/>
  <c r="AA638" i="11" l="1"/>
  <c r="B637" i="11"/>
  <c r="AA639" i="11" l="1"/>
  <c r="B638" i="11"/>
  <c r="AA640" i="11" l="1"/>
  <c r="B639" i="11"/>
  <c r="AA641" i="11" l="1"/>
  <c r="B640" i="11"/>
  <c r="AA642" i="11" l="1"/>
  <c r="B641" i="11"/>
  <c r="AA643" i="11" l="1"/>
  <c r="B642" i="11"/>
  <c r="AA644" i="11" l="1"/>
  <c r="B643" i="11"/>
  <c r="AA645" i="11" l="1"/>
  <c r="B644" i="11"/>
  <c r="AA646" i="11" l="1"/>
  <c r="B645" i="11"/>
  <c r="AA647" i="11" l="1"/>
  <c r="B646" i="11"/>
  <c r="AA648" i="11" l="1"/>
  <c r="B647" i="11"/>
  <c r="AA649" i="11" l="1"/>
  <c r="B648" i="11"/>
  <c r="AA650" i="11" l="1"/>
  <c r="B649" i="11"/>
  <c r="AA651" i="11" l="1"/>
  <c r="B650" i="11"/>
  <c r="AA652" i="11" l="1"/>
  <c r="B651" i="11"/>
  <c r="AA653" i="11" l="1"/>
  <c r="B652" i="11"/>
  <c r="AA654" i="11" l="1"/>
  <c r="B653" i="11"/>
  <c r="AA655" i="11" l="1"/>
  <c r="B654" i="11"/>
  <c r="AA656" i="11" l="1"/>
  <c r="B655" i="11"/>
  <c r="AA657" i="11" l="1"/>
  <c r="B656" i="11"/>
  <c r="AA658" i="11" l="1"/>
  <c r="B657" i="11"/>
  <c r="AA659" i="11" l="1"/>
  <c r="B658" i="11"/>
  <c r="AA660" i="11" l="1"/>
  <c r="B659" i="11"/>
  <c r="AA661" i="11" l="1"/>
  <c r="B660" i="11"/>
  <c r="AA662" i="11" l="1"/>
  <c r="B661" i="11"/>
  <c r="AA663" i="11" l="1"/>
  <c r="B662" i="11"/>
  <c r="AA664" i="11" l="1"/>
  <c r="B663" i="11"/>
  <c r="AA665" i="11" l="1"/>
  <c r="B664" i="11"/>
  <c r="AA666" i="11" l="1"/>
  <c r="B665" i="11"/>
  <c r="AA667" i="11" l="1"/>
  <c r="B666" i="11"/>
  <c r="AA668" i="11" l="1"/>
  <c r="B667" i="11"/>
  <c r="AA669" i="11" l="1"/>
  <c r="B668" i="11"/>
  <c r="AA670" i="11" l="1"/>
  <c r="B669" i="11"/>
  <c r="AA671" i="11" l="1"/>
  <c r="B670" i="11"/>
  <c r="AA672" i="11" l="1"/>
  <c r="B671" i="11"/>
  <c r="AA673" i="11" l="1"/>
  <c r="B672" i="11"/>
  <c r="AA674" i="11" l="1"/>
  <c r="B673" i="11"/>
  <c r="AA675" i="11" l="1"/>
  <c r="B674" i="11"/>
  <c r="AA676" i="11" l="1"/>
  <c r="B675" i="11"/>
  <c r="AA677" i="11" l="1"/>
  <c r="B676" i="11"/>
  <c r="AA678" i="11" l="1"/>
  <c r="B677" i="11"/>
  <c r="AA679" i="11" l="1"/>
  <c r="B678" i="11"/>
  <c r="AA680" i="11" l="1"/>
  <c r="B679" i="11"/>
  <c r="AA681" i="11" l="1"/>
  <c r="B680" i="11"/>
  <c r="AA682" i="11" l="1"/>
  <c r="B681" i="11"/>
  <c r="AA683" i="11" l="1"/>
  <c r="B683" i="11" s="1"/>
  <c r="B682" i="11"/>
</calcChain>
</file>

<file path=xl/comments1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comments2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số PO tiếp theo là PO2211/01000 thì chỉ nhập 1000</t>
        </r>
      </text>
    </comment>
  </commentList>
</comments>
</file>

<file path=xl/comments3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comments4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sharedStrings.xml><?xml version="1.0" encoding="utf-8"?>
<sst xmlns="http://schemas.openxmlformats.org/spreadsheetml/2006/main" count="8296" uniqueCount="2296">
  <si>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</si>
  <si>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</si>
  <si>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</si>
  <si>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</si>
  <si>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</si>
  <si>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</si>
  <si>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</si>
  <si>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</si>
  <si>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</si>
  <si>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</si>
  <si>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</si>
  <si>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</si>
  <si>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</si>
  <si>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</si>
  <si>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</si>
  <si>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</si>
  <si>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</si>
  <si>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</si>
  <si>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</si>
  <si>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</si>
  <si>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</si>
  <si>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</si>
  <si>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</si>
  <si>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</si>
  <si>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</si>
  <si>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</si>
  <si>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</si>
  <si>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</si>
  <si>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</si>
  <si>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</si>
  <si>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</si>
  <si>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</si>
  <si>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</si>
  <si>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</si>
  <si>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</si>
  <si>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</si>
  <si>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</si>
  <si>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</si>
  <si>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</si>
  <si>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</si>
  <si>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</si>
  <si>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</si>
  <si>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</si>
  <si>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</si>
  <si>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</si>
  <si>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</si>
  <si>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</si>
  <si>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</si>
  <si>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</si>
  <si>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</si>
  <si>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</si>
  <si>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</si>
  <si>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</si>
  <si>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</si>
  <si>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</si>
  <si>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</si>
  <si>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</si>
  <si>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</si>
  <si>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</si>
  <si>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</si>
  <si>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</si>
  <si>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</si>
  <si>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</si>
  <si>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</si>
  <si>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</si>
  <si>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</si>
  <si>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</si>
  <si>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</si>
  <si>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</si>
  <si>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</si>
  <si>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</si>
  <si>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</si>
  <si>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</si>
  <si>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</si>
  <si>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</si>
  <si>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</si>
  <si>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</si>
  <si>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</si>
  <si>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</si>
  <si>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</si>
  <si>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</si>
  <si>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</si>
  <si>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</si>
  <si>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</si>
  <si>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</si>
  <si>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</si>
  <si>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</si>
  <si>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</si>
  <si>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</si>
  <si>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</si>
  <si>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</si>
  <si>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</si>
  <si>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</si>
  <si>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</si>
  <si>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</si>
  <si>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</si>
  <si>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</si>
  <si>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</si>
  <si>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</si>
  <si>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</si>
  <si>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</si>
  <si>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</si>
  <si>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</si>
  <si>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</si>
  <si>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</si>
  <si>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</si>
  <si>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</si>
  <si>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</si>
  <si>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</si>
  <si>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</si>
  <si>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</si>
  <si>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</si>
  <si>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</si>
  <si>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</si>
  <si>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</si>
  <si>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</si>
  <si>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</si>
  <si>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</si>
  <si>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</si>
  <si>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</si>
  <si>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</si>
  <si>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</si>
  <si>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</si>
  <si>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</si>
  <si>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</si>
  <si>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</si>
  <si>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</si>
  <si>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</si>
  <si>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</si>
  <si>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</si>
  <si>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</si>
  <si>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</si>
  <si>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</si>
  <si>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</si>
  <si>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</si>
  <si>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</si>
  <si>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</si>
  <si>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</si>
  <si>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</si>
  <si>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</si>
  <si>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</si>
  <si>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</si>
  <si>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</si>
  <si>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</si>
  <si>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</si>
  <si>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</si>
  <si>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</si>
  <si>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</si>
  <si>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</si>
  <si>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</si>
  <si>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</si>
  <si>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</si>
  <si>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</si>
  <si>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</si>
  <si>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</si>
  <si>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</si>
  <si>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</si>
  <si>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</si>
  <si>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</si>
  <si>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</si>
  <si>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</si>
  <si>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</si>
  <si>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</si>
  <si>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</si>
  <si>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</si>
  <si>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</si>
  <si>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</si>
  <si>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</si>
  <si>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</si>
  <si>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</si>
  <si>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</si>
  <si>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</si>
  <si>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</si>
  <si>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</si>
  <si>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</si>
  <si>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</si>
  <si>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</si>
  <si>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</si>
  <si>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</si>
  <si>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</si>
  <si>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</si>
  <si>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</si>
  <si>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</si>
  <si>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</si>
  <si>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</si>
  <si>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</si>
  <si>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</si>
  <si>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</si>
  <si>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</si>
  <si>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</si>
  <si>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</si>
  <si>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</si>
  <si>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</si>
  <si>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</si>
  <si>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</si>
  <si>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</si>
  <si>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</si>
  <si>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</si>
  <si>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</si>
  <si>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</si>
  <si>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</si>
  <si>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</si>
  <si>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</si>
  <si>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</si>
  <si>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</si>
  <si>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</si>
  <si>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</si>
  <si>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</si>
  <si>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</si>
  <si>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</si>
  <si>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</si>
  <si>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</si>
  <si>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</si>
  <si>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</si>
  <si>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</si>
  <si>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</si>
  <si>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</si>
  <si>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</si>
  <si>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</si>
  <si>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</si>
  <si>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</si>
  <si>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</si>
  <si>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</si>
  <si>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</si>
  <si>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</si>
  <si>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</si>
  <si>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</si>
  <si>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</si>
  <si>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</si>
  <si>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</si>
  <si>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</si>
  <si>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</si>
  <si>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</si>
  <si>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</si>
  <si>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</si>
  <si>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</si>
  <si>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</si>
  <si>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</si>
  <si>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</si>
  <si>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</si>
  <si>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</si>
  <si>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</si>
  <si>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</si>
  <si>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</si>
  <si>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</si>
  <si>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</si>
  <si>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</si>
  <si>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</si>
  <si>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</si>
  <si>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</si>
  <si>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</si>
  <si>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</si>
  <si>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</si>
  <si>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</si>
  <si>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</si>
  <si>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</si>
  <si>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</si>
  <si>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</si>
  <si>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</si>
  <si>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</si>
  <si>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</si>
  <si>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</si>
  <si>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</si>
  <si>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</si>
  <si>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</si>
  <si>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</si>
  <si>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</si>
  <si>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</si>
  <si>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</si>
  <si>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</si>
  <si>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</si>
  <si>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</si>
  <si>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</si>
  <si>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</si>
  <si>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</si>
  <si>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</si>
  <si>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</si>
  <si>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</si>
  <si>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</si>
  <si>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</si>
  <si>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</si>
  <si>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</si>
  <si>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</si>
  <si>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</si>
  <si>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</si>
  <si>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</si>
  <si>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</si>
  <si>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</si>
  <si>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</si>
  <si>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</si>
  <si>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</si>
  <si>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</si>
  <si>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</si>
  <si>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</si>
  <si>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</si>
  <si>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</si>
  <si>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</si>
  <si>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</si>
  <si>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</si>
  <si>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</si>
  <si>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</si>
  <si>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</si>
  <si>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</si>
  <si>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</si>
  <si>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</si>
  <si>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</si>
  <si>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</si>
  <si>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</si>
  <si>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</si>
  <si>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</si>
  <si>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</si>
  <si>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</si>
  <si>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</si>
  <si>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</si>
  <si>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</si>
  <si>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</si>
  <si>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</si>
  <si>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</si>
  <si>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</si>
  <si>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</si>
  <si>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</si>
  <si>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</si>
  <si>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</si>
  <si>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</si>
  <si>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</si>
  <si>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</si>
  <si>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</si>
  <si>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</si>
  <si>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</si>
  <si>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</si>
  <si>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</si>
  <si>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</si>
  <si>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</si>
  <si>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</si>
  <si>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</si>
  <si>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</si>
  <si>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</si>
  <si>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</si>
  <si>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</si>
  <si>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</si>
  <si>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</si>
  <si>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</si>
  <si>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</si>
  <si>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</si>
  <si>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</si>
  <si>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</si>
  <si>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</si>
  <si>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</si>
  <si>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</si>
  <si>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</si>
  <si>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</si>
  <si>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</si>
  <si>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</si>
  <si>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</si>
  <si>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</si>
  <si>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</si>
  <si>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</si>
  <si>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</si>
  <si>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</si>
  <si>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</si>
  <si>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</si>
  <si>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</si>
  <si>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</si>
  <si>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</si>
  <si>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</si>
  <si>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</si>
  <si>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</si>
  <si>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</si>
  <si>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</si>
  <si>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</si>
  <si>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</si>
  <si>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</si>
  <si>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</si>
  <si>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</si>
  <si>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</si>
  <si>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</si>
  <si>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</si>
  <si>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</si>
  <si>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</si>
  <si>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</si>
  <si>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</si>
  <si>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</si>
  <si>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</si>
  <si>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</si>
  <si>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</si>
  <si>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</si>
  <si>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</si>
  <si>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</si>
  <si>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</si>
  <si>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</si>
  <si>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</si>
  <si>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</si>
  <si>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</si>
  <si>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</si>
  <si>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</si>
  <si>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</si>
  <si>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</si>
  <si>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</si>
  <si>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</si>
  <si>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</si>
  <si>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</si>
  <si>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</si>
  <si>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</si>
  <si>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</si>
  <si>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</si>
  <si>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</si>
  <si>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</si>
  <si>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</si>
  <si>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</si>
  <si>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</si>
  <si>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</si>
  <si>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</si>
  <si>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</si>
  <si>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</si>
  <si>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</si>
  <si>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</si>
  <si>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</si>
  <si>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</si>
  <si>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</si>
  <si>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</si>
  <si>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</si>
  <si>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</si>
  <si>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</si>
  <si>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</si>
  <si>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</si>
  <si>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</si>
  <si>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</si>
  <si>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</si>
  <si>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</si>
  <si>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</si>
  <si>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</si>
  <si>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</si>
  <si>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</si>
  <si>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</si>
  <si>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</si>
  <si>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</si>
  <si>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</si>
  <si>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</si>
  <si>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</si>
  <si>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</si>
  <si>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</si>
  <si>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</si>
  <si>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</si>
  <si>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</si>
  <si>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</si>
  <si>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</si>
  <si>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</si>
  <si>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</si>
  <si>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</si>
  <si>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</si>
  <si>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</si>
  <si>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</si>
  <si>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</si>
  <si>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</si>
  <si>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</si>
  <si>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</si>
  <si>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</si>
  <si>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</si>
  <si>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</si>
  <si>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</si>
  <si>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</si>
  <si>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</si>
  <si>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</si>
  <si>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</si>
  <si>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</si>
  <si>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</si>
  <si>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</si>
  <si>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</si>
  <si>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</si>
  <si>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</si>
  <si>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</si>
  <si>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</si>
  <si>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</si>
  <si>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</si>
  <si>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</si>
  <si>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</si>
  <si>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</si>
  <si>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</si>
  <si>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</si>
  <si>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</si>
  <si>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</si>
  <si>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</si>
  <si>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</si>
  <si>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</si>
  <si>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</si>
  <si>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</si>
  <si>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</si>
  <si>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</si>
  <si>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</si>
  <si>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</si>
  <si>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</si>
  <si>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</si>
  <si>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</si>
  <si>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</si>
  <si>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</si>
  <si>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</si>
  <si>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</si>
  <si>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</si>
  <si>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</si>
  <si>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</si>
  <si>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</si>
  <si>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</si>
  <si>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</si>
  <si>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</si>
  <si>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</si>
  <si>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</si>
  <si>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</si>
  <si>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</si>
  <si>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</si>
  <si>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</si>
  <si>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</si>
  <si>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</si>
  <si>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</si>
  <si>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</si>
  <si>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</si>
  <si>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</si>
  <si>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</si>
  <si>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</si>
  <si>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</si>
  <si>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</si>
  <si>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</si>
  <si>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</si>
  <si>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</si>
  <si>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</si>
  <si>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</si>
  <si>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</si>
  <si>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</si>
  <si>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</si>
  <si>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</si>
  <si>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</si>
  <si>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</si>
  <si>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</si>
  <si>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</si>
  <si>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</si>
  <si>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</si>
  <si>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</si>
  <si>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</si>
  <si>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</si>
  <si>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</si>
  <si>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</si>
  <si>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</si>
  <si>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</si>
  <si>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</si>
  <si>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</si>
  <si>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</si>
  <si>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</si>
  <si>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</si>
  <si>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</si>
  <si>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</si>
  <si>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</si>
  <si>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</si>
  <si>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</si>
  <si>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</si>
  <si>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</si>
  <si>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</si>
  <si>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</si>
  <si>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</si>
  <si>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</si>
  <si>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</si>
  <si>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</si>
  <si>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</si>
  <si>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</si>
  <si>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</si>
  <si>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</si>
  <si>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</si>
  <si>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</si>
  <si>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</si>
  <si>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</si>
  <si>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</si>
  <si>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</si>
  <si>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</si>
  <si>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</si>
  <si>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</si>
  <si>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</si>
  <si>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</si>
  <si>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</si>
  <si>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</si>
  <si>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</si>
  <si>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</si>
  <si>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</si>
  <si>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</si>
  <si>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</si>
  <si>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</si>
  <si>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</si>
  <si>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</si>
  <si>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</si>
  <si>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</si>
  <si>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</si>
  <si>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</si>
  <si>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</si>
  <si>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</si>
  <si>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</si>
  <si>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</si>
  <si>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</si>
  <si>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</si>
  <si>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</si>
  <si>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</si>
  <si>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</si>
  <si>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</si>
  <si>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</si>
  <si>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</si>
  <si>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</si>
  <si>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</si>
  <si>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</si>
  <si>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</si>
  <si>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</si>
  <si>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</si>
  <si>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</si>
  <si>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</si>
  <si>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</si>
  <si>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</si>
  <si>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</si>
  <si>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</si>
  <si>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</si>
  <si>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</si>
  <si>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</si>
  <si>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</si>
  <si>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</si>
  <si>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</si>
  <si>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</si>
  <si>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</si>
  <si>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</si>
  <si>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</si>
  <si>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</si>
  <si>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</si>
  <si>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</si>
  <si>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</si>
  <si>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</si>
  <si>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</si>
  <si>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</si>
  <si>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</si>
  <si>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</si>
  <si>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</si>
  <si>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</si>
  <si>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</si>
  <si>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</si>
  <si>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</si>
  <si>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</si>
  <si>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</si>
  <si>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</si>
  <si>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</si>
  <si>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</si>
  <si>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</si>
  <si>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</si>
  <si>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</si>
  <si>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</si>
  <si>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</si>
  <si>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</si>
  <si>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</si>
  <si>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</si>
  <si>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</si>
  <si>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</si>
  <si>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</si>
  <si>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</si>
  <si>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</si>
  <si>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</si>
  <si>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</si>
  <si>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</si>
  <si>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</si>
  <si>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</si>
  <si>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</si>
  <si>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</si>
  <si>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</si>
  <si>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</si>
  <si>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</si>
  <si>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</si>
  <si>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</si>
  <si>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</si>
  <si>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</si>
  <si>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</si>
  <si>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</si>
  <si>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</si>
  <si>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</si>
  <si>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</si>
  <si>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</si>
  <si>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</si>
  <si>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</si>
  <si>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</si>
  <si>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</si>
  <si>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</si>
  <si>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</si>
  <si>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</si>
  <si>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</si>
  <si>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</si>
  <si>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</si>
  <si>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</si>
  <si>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</si>
  <si>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</si>
  <si>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</si>
  <si>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</si>
  <si>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</si>
  <si>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</si>
  <si>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</si>
  <si>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</si>
  <si>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</si>
  <si>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</si>
  <si>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</si>
  <si>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</si>
  <si>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</si>
  <si>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</si>
  <si>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</si>
  <si>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</si>
  <si>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</si>
  <si>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</si>
  <si>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</si>
  <si>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</si>
  <si>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</si>
  <si>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</si>
  <si>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</si>
  <si>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</si>
  <si>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</si>
  <si>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</si>
  <si>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</si>
  <si>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</si>
  <si>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</si>
  <si>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</si>
  <si>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</si>
  <si>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</si>
  <si>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</si>
  <si>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</si>
  <si>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</si>
  <si>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</si>
  <si>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</si>
  <si>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</si>
  <si>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</si>
  <si>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</si>
  <si>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</si>
  <si>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</si>
  <si>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</si>
  <si>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</si>
  <si>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</si>
  <si>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</si>
  <si>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</si>
  <si>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</si>
  <si>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</si>
  <si>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</si>
  <si>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</si>
  <si>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</si>
  <si>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</si>
  <si>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</si>
  <si>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</si>
  <si>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</si>
  <si>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</si>
  <si>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</si>
  <si>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</si>
  <si>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</si>
  <si>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</si>
  <si>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</si>
  <si>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</si>
  <si>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</si>
  <si>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</si>
  <si>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</si>
  <si>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</si>
  <si>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</si>
  <si>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</si>
  <si>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</si>
  <si>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</si>
  <si>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</si>
  <si>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</si>
  <si>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</si>
  <si>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</si>
  <si>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</si>
  <si>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</si>
  <si>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</si>
  <si>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</si>
  <si>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</si>
  <si>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</si>
  <si>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</si>
  <si>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</si>
  <si>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</si>
  <si>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</si>
  <si>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</si>
  <si>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</si>
  <si>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</si>
  <si>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</si>
  <si>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</si>
  <si>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</si>
  <si>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</si>
  <si>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</si>
  <si>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</si>
  <si>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</si>
  <si>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</si>
  <si>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</si>
  <si>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</si>
  <si>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</si>
  <si>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</si>
  <si>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</si>
  <si>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</si>
  <si>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</si>
  <si>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</si>
  <si>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</si>
  <si>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</si>
  <si>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</si>
  <si>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</si>
  <si>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</si>
  <si>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</si>
  <si>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</si>
  <si>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</si>
  <si>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</si>
  <si>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</si>
  <si>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</si>
  <si>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</si>
  <si>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</si>
  <si>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</si>
  <si>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</si>
  <si>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</si>
  <si>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</si>
  <si>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</si>
  <si>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</si>
  <si>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</si>
  <si>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</si>
  <si>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</si>
  <si>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</si>
  <si>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</si>
  <si>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</si>
  <si>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</si>
  <si>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</si>
  <si>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</si>
  <si>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</si>
  <si>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</si>
  <si>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</si>
  <si>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</si>
  <si>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</si>
  <si>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</si>
  <si>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</si>
  <si>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</si>
  <si>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</si>
  <si>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</si>
  <si>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</si>
  <si>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</si>
  <si>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</si>
  <si>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</si>
  <si>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</si>
  <si>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</si>
  <si>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</si>
  <si>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</si>
  <si>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</si>
  <si>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</si>
  <si>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</si>
  <si>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</si>
  <si>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</si>
  <si>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</si>
  <si>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</si>
  <si>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</si>
  <si>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</si>
  <si>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</si>
  <si>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</si>
  <si>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</si>
  <si>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</si>
  <si>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</si>
  <si>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</si>
  <si>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</si>
  <si>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</si>
  <si>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</si>
  <si>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</si>
  <si>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</si>
  <si>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</si>
  <si>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</si>
  <si>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</si>
  <si>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</si>
  <si>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</si>
  <si>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</si>
  <si>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</si>
  <si>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</si>
  <si>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</si>
  <si>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</si>
  <si>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</si>
  <si>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</si>
  <si>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</si>
  <si>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</si>
  <si>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</si>
  <si>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</si>
  <si>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</si>
  <si>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</si>
  <si>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</si>
  <si>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</si>
  <si>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</si>
  <si>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</si>
  <si>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</si>
  <si>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</si>
  <si>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</si>
  <si>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</si>
  <si>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</si>
  <si>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</si>
  <si>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</si>
  <si>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</si>
  <si>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</si>
  <si>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</si>
  <si>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</si>
  <si>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</si>
  <si>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</si>
  <si>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</si>
  <si>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</si>
  <si>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</si>
  <si>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</si>
  <si>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</si>
  <si>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</si>
  <si>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</si>
  <si>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</si>
  <si>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</si>
  <si>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</si>
  <si>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</si>
  <si>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</si>
  <si>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</si>
  <si>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</si>
  <si>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</si>
  <si>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</si>
  <si>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</si>
  <si>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</si>
  <si>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</si>
  <si>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</si>
  <si>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</si>
  <si>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</si>
  <si>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</si>
  <si>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</si>
  <si>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</si>
  <si>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</si>
  <si>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</si>
  <si>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</si>
  <si>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</si>
  <si>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</si>
  <si>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</si>
  <si>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</si>
  <si>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</si>
  <si>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</si>
  <si>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</si>
  <si>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</si>
  <si>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</si>
  <si>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</si>
  <si>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</si>
  <si>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</si>
  <si>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</si>
  <si>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</si>
  <si>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</si>
  <si>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</si>
  <si>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</si>
  <si>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</si>
  <si>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</si>
  <si>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</si>
  <si>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</si>
  <si>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</si>
  <si>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</si>
  <si>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</si>
  <si>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</si>
  <si>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</si>
  <si>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</si>
  <si>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</si>
  <si>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</si>
  <si>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</si>
  <si>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</si>
  <si>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</si>
  <si>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</si>
  <si>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</si>
  <si>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</si>
  <si>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</si>
  <si>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</si>
  <si>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</si>
  <si>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</si>
  <si>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</si>
  <si>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</si>
  <si>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</si>
  <si>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</si>
  <si>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</si>
  <si>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</si>
  <si>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</si>
  <si>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</si>
  <si>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</si>
  <si>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</si>
  <si>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</si>
  <si>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</si>
  <si>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</si>
  <si>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</si>
  <si>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</si>
  <si>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</si>
  <si>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</si>
  <si>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</si>
  <si>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</si>
  <si>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</si>
  <si>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</si>
  <si>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</si>
  <si>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</si>
  <si>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</si>
  <si>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</si>
  <si>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</si>
  <si>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</si>
  <si>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</si>
  <si>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</si>
  <si>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</si>
  <si>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</si>
  <si>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</si>
  <si>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</si>
  <si>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</si>
  <si>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</si>
  <si>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</si>
  <si>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</si>
  <si>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</si>
  <si>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</si>
  <si>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</si>
  <si>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</si>
  <si>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</si>
  <si>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</si>
  <si>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</si>
  <si>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</si>
  <si>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</si>
  <si>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</si>
  <si>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</si>
  <si>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</si>
  <si>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</si>
  <si>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</si>
  <si>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</si>
  <si>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</si>
  <si>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</si>
  <si>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</si>
  <si>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</si>
  <si>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</si>
  <si>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</si>
  <si>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</si>
  <si>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</si>
  <si>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</si>
  <si>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</si>
  <si>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</si>
  <si>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</si>
  <si>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</si>
  <si>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</si>
  <si>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</si>
  <si>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</si>
  <si>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</si>
  <si>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</si>
  <si>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</si>
  <si>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</si>
  <si>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</si>
  <si>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</si>
  <si>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</si>
  <si>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</si>
  <si>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</si>
  <si>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</si>
  <si>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</si>
  <si>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</si>
  <si>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</si>
  <si>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</si>
  <si>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</si>
  <si>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</si>
  <si>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</si>
  <si>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</si>
  <si>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</si>
  <si>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</si>
  <si>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</si>
  <si>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</si>
  <si>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</si>
  <si>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</si>
  <si>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</si>
  <si>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</si>
  <si>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</si>
  <si>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</si>
  <si>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</si>
  <si>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</si>
  <si>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</si>
  <si>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</si>
  <si>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</si>
  <si>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</si>
  <si>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</si>
  <si>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</si>
  <si>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</si>
  <si>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</si>
  <si>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</si>
  <si>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</si>
  <si>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</si>
  <si>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</si>
  <si>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</si>
  <si>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</si>
  <si>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</si>
  <si>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</si>
  <si>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</si>
  <si>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</si>
  <si>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</si>
  <si>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</si>
  <si>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</si>
  <si>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</si>
  <si>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</si>
  <si>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</si>
  <si>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</si>
  <si>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</si>
  <si>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</si>
  <si>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</si>
  <si>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</si>
  <si>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</si>
  <si>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</si>
  <si>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</si>
  <si>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</si>
  <si>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</si>
  <si>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</si>
  <si>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</si>
  <si>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</si>
  <si>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</si>
  <si>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</si>
  <si>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</si>
  <si>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</si>
  <si>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</si>
  <si>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</si>
  <si>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</si>
  <si>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</si>
  <si>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</si>
  <si>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</si>
  <si>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</si>
  <si>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</si>
  <si>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</si>
  <si>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</si>
  <si>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</si>
  <si>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</si>
  <si>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</si>
  <si>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</si>
  <si>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</si>
  <si>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</si>
  <si>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</si>
  <si>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</si>
  <si>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</si>
  <si>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</si>
  <si>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</si>
  <si>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</si>
  <si>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</si>
  <si>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</si>
  <si>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</si>
  <si>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</si>
  <si>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</si>
  <si>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</si>
  <si>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</si>
  <si>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</si>
  <si>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</si>
  <si>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</si>
  <si>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</si>
  <si>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</si>
  <si>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</si>
  <si>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</si>
  <si>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</si>
  <si>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</si>
  <si>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</si>
  <si>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</si>
  <si>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</si>
  <si>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</si>
  <si>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</si>
  <si>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</si>
  <si>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</si>
  <si>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</si>
  <si>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</si>
  <si>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</si>
  <si>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</si>
  <si>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</si>
  <si>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</si>
  <si>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</si>
  <si>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</si>
  <si>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</si>
  <si>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</si>
  <si>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</si>
  <si>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</si>
  <si>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</si>
  <si>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</si>
  <si>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</si>
  <si>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</si>
  <si>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</si>
  <si>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</si>
  <si>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</si>
  <si>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</si>
  <si>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</si>
  <si>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</si>
  <si>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</si>
  <si>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</si>
  <si>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</si>
  <si>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</si>
  <si>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</si>
  <si>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</si>
  <si>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</si>
  <si>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</si>
  <si>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</si>
  <si>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</si>
  <si>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</si>
  <si>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</si>
  <si>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</si>
  <si>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</si>
  <si>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</si>
  <si>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</si>
  <si>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</si>
  <si>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</si>
  <si>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</si>
  <si>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</si>
  <si>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</si>
  <si>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</si>
  <si>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</si>
  <si>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</si>
  <si>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</si>
  <si>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</si>
  <si>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</si>
  <si>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</si>
  <si>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</si>
  <si>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</si>
  <si>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</si>
  <si>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</si>
  <si>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</si>
  <si>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</si>
  <si>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</si>
  <si>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</si>
  <si>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</si>
  <si>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</si>
  <si>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</si>
  <si>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</si>
  <si>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</si>
  <si>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</si>
  <si>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</si>
  <si>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</si>
  <si>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</si>
  <si>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</si>
  <si>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</si>
  <si>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</si>
  <si>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</si>
  <si>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</si>
  <si>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</si>
  <si>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</si>
  <si>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</si>
  <si>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</si>
  <si>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</si>
  <si>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</si>
  <si>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</si>
  <si>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</si>
  <si>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</si>
  <si>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</si>
  <si>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</si>
  <si>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</si>
  <si>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</si>
  <si>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</si>
  <si>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</si>
  <si>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</si>
  <si>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</si>
  <si>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</si>
  <si>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</si>
  <si>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</si>
  <si>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</si>
  <si>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</si>
  <si>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</si>
  <si>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</si>
  <si>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</si>
  <si>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</si>
  <si>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</si>
  <si>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</si>
  <si>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</si>
  <si>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</si>
  <si>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</si>
  <si>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</si>
  <si>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</si>
  <si>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</si>
  <si>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</si>
  <si>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</si>
  <si>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</si>
  <si>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</si>
  <si>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</si>
  <si>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</si>
  <si>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</si>
  <si>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</si>
  <si>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</si>
  <si>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</si>
  <si>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</si>
  <si>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</si>
  <si>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</si>
  <si>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</si>
  <si>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</si>
  <si>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</si>
  <si>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</si>
  <si>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</si>
  <si>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</si>
  <si>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</si>
  <si>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</si>
  <si>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</si>
  <si>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</si>
  <si>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</si>
  <si>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</si>
  <si>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</si>
  <si>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</si>
  <si>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</si>
  <si>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</si>
  <si>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</si>
  <si>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</si>
  <si>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</si>
  <si>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</si>
  <si>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</si>
  <si>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</si>
  <si>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</si>
  <si>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</si>
  <si>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</si>
  <si>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</si>
  <si>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</si>
  <si>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</si>
  <si>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</si>
  <si>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</si>
  <si>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</si>
  <si>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</si>
  <si>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</si>
  <si>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</si>
  <si>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</si>
  <si>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</si>
  <si>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</si>
  <si>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</si>
  <si>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</si>
  <si>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</si>
  <si>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</si>
  <si>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</si>
  <si>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</si>
  <si>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</si>
  <si>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</si>
  <si>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</si>
  <si>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</si>
  <si>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</si>
  <si>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</si>
  <si>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</si>
  <si>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</si>
  <si>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</si>
  <si>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</si>
  <si>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</si>
  <si>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</si>
  <si>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</si>
  <si>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</si>
  <si>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</si>
  <si>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</si>
  <si>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</si>
  <si>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</si>
  <si>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</si>
  <si>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</si>
  <si>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</si>
  <si>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</si>
  <si>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</si>
  <si>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</si>
  <si>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</si>
  <si>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</si>
  <si>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</si>
  <si>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</si>
  <si>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</si>
  <si>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</si>
  <si>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</si>
  <si>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</si>
  <si>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</si>
  <si>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</si>
  <si>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</si>
  <si>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</si>
  <si>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</si>
  <si>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</si>
  <si>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</si>
  <si>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</si>
  <si>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</si>
  <si>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</si>
  <si>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</si>
  <si>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</si>
  <si>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</si>
  <si>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</si>
  <si>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</si>
  <si>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</si>
  <si>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</si>
  <si>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</si>
  <si>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</si>
  <si>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</si>
  <si>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</si>
  <si>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</si>
  <si>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</si>
  <si>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</si>
  <si>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</si>
  <si>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</si>
  <si>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</si>
  <si>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</si>
  <si>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</si>
  <si>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</si>
  <si>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</si>
  <si>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</si>
  <si>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</si>
  <si>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</si>
  <si>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</si>
  <si>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</si>
  <si>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</si>
  <si>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</si>
  <si>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</si>
  <si>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</si>
  <si>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</si>
  <si>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</si>
  <si>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</si>
  <si>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</si>
  <si>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</si>
  <si>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</si>
  <si>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</si>
  <si>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</si>
  <si>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</si>
  <si>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</si>
  <si>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</si>
  <si>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</si>
  <si>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</si>
  <si>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</si>
  <si>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</si>
  <si>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</si>
  <si>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</si>
  <si>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</si>
  <si>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</si>
  <si>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</si>
  <si>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</si>
  <si>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</si>
  <si>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</si>
  <si>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</si>
  <si>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</si>
  <si>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</si>
  <si>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</si>
  <si>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</si>
  <si>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</si>
  <si>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</si>
  <si>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</si>
  <si>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</si>
  <si>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</si>
  <si>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</si>
  <si>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</si>
  <si>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</si>
  <si>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</si>
  <si>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</si>
  <si>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</si>
  <si>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</si>
  <si>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</si>
  <si>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</si>
  <si>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</si>
  <si>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</si>
  <si>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</si>
  <si>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</si>
  <si>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</si>
  <si>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</si>
  <si>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</si>
  <si>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</si>
  <si>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</si>
  <si>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</si>
  <si>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</si>
  <si>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</si>
  <si>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</si>
  <si>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</si>
  <si>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</si>
  <si>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</si>
  <si>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</si>
  <si>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</si>
  <si>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</si>
  <si>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</si>
  <si>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</si>
  <si>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</si>
  <si>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</si>
  <si>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</si>
  <si>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</si>
  <si>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</si>
  <si>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</si>
  <si>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</si>
  <si>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</si>
  <si>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</si>
  <si>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</si>
  <si>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</si>
  <si>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</si>
  <si>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</si>
  <si>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</si>
  <si>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</si>
  <si>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</si>
  <si>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</si>
  <si>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</si>
  <si>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</si>
  <si>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</si>
  <si>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</si>
  <si>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</si>
  <si>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</si>
  <si>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</si>
  <si>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</si>
  <si>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</si>
  <si>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</si>
  <si>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</si>
  <si>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</si>
  <si>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</si>
  <si>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</si>
  <si>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</si>
  <si>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</si>
  <si>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</si>
  <si>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</si>
  <si>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</si>
  <si>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</si>
  <si>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</si>
  <si>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</si>
  <si>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</si>
  <si>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</si>
  <si>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</si>
  <si>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</si>
  <si>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</si>
  <si>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</si>
  <si>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</si>
  <si>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</si>
  <si>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</si>
  <si>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</si>
  <si>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</si>
  <si>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</si>
  <si>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</si>
  <si>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</si>
  <si>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</si>
  <si>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</si>
  <si>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</si>
  <si>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</si>
  <si>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</si>
  <si>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</si>
  <si>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</si>
  <si>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</si>
  <si>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</si>
  <si>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</si>
  <si>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</si>
  <si>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</si>
  <si>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</si>
  <si>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</si>
  <si>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</si>
  <si>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</si>
  <si>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</si>
  <si>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</si>
  <si>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</si>
  <si>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</si>
  <si>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</si>
  <si>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</si>
  <si>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</si>
  <si>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</si>
  <si>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</si>
  <si>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</si>
  <si>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</si>
  <si>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</si>
  <si>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</si>
  <si>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</si>
  <si>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</si>
  <si>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</si>
  <si>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</si>
  <si>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</si>
  <si>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</si>
  <si>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</si>
  <si>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</si>
  <si>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</si>
  <si>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</si>
  <si>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</si>
  <si>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</si>
  <si>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</si>
  <si>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</si>
  <si>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</si>
  <si>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</si>
  <si>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</si>
  <si>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</si>
  <si>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</si>
  <si>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</si>
  <si>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</si>
  <si>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</si>
  <si>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</si>
  <si>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</si>
  <si>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</si>
  <si>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</si>
  <si>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</si>
  <si>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</si>
  <si>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</si>
  <si>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</si>
  <si>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</si>
  <si>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</si>
  <si>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</si>
  <si>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</si>
  <si>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</si>
  <si>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</si>
  <si>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</si>
  <si>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</si>
  <si>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</si>
  <si>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</si>
  <si>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</si>
  <si>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</si>
  <si>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</si>
  <si>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</si>
  <si>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</si>
  <si>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</si>
  <si>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</si>
  <si>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</si>
  <si>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</si>
  <si>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</si>
  <si>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</si>
  <si>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</si>
  <si>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</si>
  <si>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</si>
  <si>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</si>
  <si>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</si>
  <si>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</si>
  <si>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</si>
  <si>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</si>
  <si>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</si>
  <si>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</si>
  <si>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</si>
  <si>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</si>
  <si>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</si>
  <si>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</si>
  <si>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</si>
  <si>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</si>
  <si>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</si>
  <si>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</si>
  <si>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</si>
  <si>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</si>
  <si>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</si>
  <si>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</si>
  <si>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</si>
  <si>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</si>
  <si>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</si>
  <si>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</si>
  <si>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</si>
  <si>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</si>
  <si>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</si>
  <si>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</si>
  <si>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</si>
  <si>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</si>
  <si>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</si>
  <si>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</si>
  <si>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</si>
  <si>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</si>
  <si>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</si>
  <si>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</si>
  <si>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</si>
  <si>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</si>
  <si>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</si>
  <si>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</si>
  <si>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</si>
  <si>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</si>
  <si>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</si>
  <si>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</si>
  <si>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</si>
  <si>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</si>
  <si>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</si>
  <si>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</si>
  <si>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</si>
  <si>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</si>
  <si>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</si>
  <si>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</si>
  <si>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</si>
  <si>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</si>
  <si>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</si>
  <si>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</si>
  <si>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</si>
  <si>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</si>
  <si>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</si>
  <si>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</si>
  <si>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</si>
  <si>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</si>
  <si>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</si>
  <si>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</si>
  <si>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</si>
  <si>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</si>
  <si>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</si>
  <si>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</si>
  <si>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</si>
  <si>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</si>
  <si>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</si>
  <si>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</si>
  <si>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</si>
  <si>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</si>
  <si>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</si>
  <si>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</si>
  <si>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</si>
  <si>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</si>
  <si>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</si>
  <si>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</si>
  <si>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</si>
  <si>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</si>
  <si>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</si>
  <si>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</si>
  <si>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</si>
  <si>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</si>
  <si>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</si>
  <si>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</si>
  <si>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</si>
  <si>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</si>
  <si>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</si>
  <si>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</si>
  <si>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</si>
  <si>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</si>
  <si>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</si>
  <si>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</si>
  <si>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</si>
  <si>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</si>
  <si>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</si>
  <si>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</si>
  <si>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</si>
  <si>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</si>
  <si>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</si>
  <si>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</si>
  <si>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</si>
  <si>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</si>
  <si>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</si>
  <si>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</si>
  <si>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</si>
  <si>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</si>
  <si>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</si>
  <si>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</si>
  <si>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</si>
  <si>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</si>
  <si>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</si>
  <si>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</si>
  <si>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</si>
  <si>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</si>
  <si>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</si>
  <si>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</si>
  <si>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</si>
  <si>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</si>
  <si>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</si>
  <si>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</si>
  <si>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</si>
  <si>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</si>
  <si>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</si>
  <si>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</si>
  <si>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</si>
  <si>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</si>
  <si>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</si>
  <si>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</si>
  <si>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</si>
  <si>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</si>
  <si>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</si>
  <si>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</si>
  <si>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</si>
  <si>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</si>
  <si>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</si>
  <si>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</si>
  <si>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</si>
  <si>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</si>
  <si>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</si>
  <si>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</si>
  <si>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</si>
  <si>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</si>
  <si>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</si>
  <si>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</si>
  <si>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</si>
  <si>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</si>
  <si>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</si>
  <si>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</si>
  <si>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</si>
  <si>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</si>
  <si>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</si>
  <si>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</si>
  <si>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</si>
  <si>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</si>
  <si>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</si>
  <si>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</si>
  <si>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</si>
  <si>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</si>
  <si>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WINF054</t>
  </si>
  <si>
    <t>SG004</t>
  </si>
  <si>
    <t>SG009</t>
  </si>
  <si>
    <t>SG005</t>
  </si>
  <si>
    <t>HN004</t>
  </si>
  <si>
    <t>HN003</t>
  </si>
  <si>
    <t>SG011</t>
  </si>
  <si>
    <t>mã NV</t>
  </si>
  <si>
    <r>
      <t xml:space="preserve">PO các </t>
    </r>
    <r>
      <rPr>
        <b/>
        <sz val="15"/>
        <color rgb="FFFF0000"/>
        <rFont val="Times New Roman"/>
        <family val="1"/>
      </rPr>
      <t>quận/huyện nội thành Tp.HCM</t>
    </r>
    <r>
      <rPr>
        <sz val="15"/>
        <color indexed="8"/>
        <rFont val="Times New Roman"/>
        <family val="1"/>
      </rPr>
      <t xml:space="preserve"> và quận/huyện nội thành HN: </t>
    </r>
    <r>
      <rPr>
        <b/>
        <sz val="15"/>
        <color rgb="FFFF0000"/>
        <rFont val="Times New Roman"/>
        <family val="1"/>
      </rPr>
      <t xml:space="preserve">mã khách hàng giống như PO. </t>
    </r>
    <r>
      <rPr>
        <sz val="15"/>
        <rFont val="Times New Roman"/>
        <family val="1"/>
      </rPr>
      <t>Ví dụ: win1226</t>
    </r>
  </si>
  <si>
    <r>
      <t xml:space="preserve">PO các </t>
    </r>
    <r>
      <rPr>
        <b/>
        <sz val="15"/>
        <color rgb="FFFF0000"/>
        <rFont val="Times New Roman"/>
        <family val="1"/>
      </rPr>
      <t>tỉnh không phải là Tp.HCM</t>
    </r>
    <r>
      <rPr>
        <sz val="15"/>
        <color indexed="8"/>
        <rFont val="Times New Roman"/>
        <family val="1"/>
      </rPr>
      <t xml:space="preserve"> và HN: </t>
    </r>
    <r>
      <rPr>
        <b/>
        <sz val="15"/>
        <color rgb="FFFF0000"/>
        <rFont val="Times New Roman"/>
        <family val="1"/>
      </rPr>
      <t>mã khách hàng giống như "SHEET mã win tỉnh"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</si>
  <si>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</si>
  <si>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</si>
  <si>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</si>
  <si>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</si>
  <si>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</si>
  <si>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</si>
  <si>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</si>
  <si>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</si>
  <si>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</si>
  <si>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</si>
  <si>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</si>
  <si>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</si>
  <si>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</si>
  <si>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</si>
  <si>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</si>
  <si>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</si>
  <si>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</si>
  <si>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</si>
  <si>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</si>
  <si>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</si>
  <si>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</si>
  <si>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</si>
  <si>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</si>
  <si>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</si>
  <si>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</si>
  <si>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</si>
  <si>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</si>
  <si>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</si>
  <si>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</si>
  <si>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</si>
  <si>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</si>
  <si>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</si>
  <si>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</si>
  <si>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</si>
  <si>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</si>
  <si>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</si>
  <si>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</si>
  <si>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</si>
  <si>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</si>
  <si>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</si>
  <si>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</si>
  <si>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</si>
  <si>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</si>
  <si>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</si>
  <si>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</si>
  <si>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</si>
  <si>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</si>
  <si>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</si>
  <si>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</si>
  <si>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</si>
  <si>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</si>
  <si>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</si>
  <si>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</si>
  <si>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</si>
  <si>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</si>
  <si>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</si>
  <si>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</si>
  <si>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</si>
  <si>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</si>
  <si>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</si>
  <si>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</si>
  <si>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</si>
  <si>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</si>
  <si>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</si>
  <si>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</si>
  <si>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</si>
  <si>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</si>
  <si>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</si>
  <si>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</si>
  <si>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</si>
  <si>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</si>
  <si>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</si>
  <si>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</si>
  <si>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</si>
  <si>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</si>
  <si>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</si>
  <si>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</si>
  <si>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</si>
  <si>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</si>
  <si>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</si>
  <si>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</si>
  <si>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</si>
  <si>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</si>
  <si>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</si>
  <si>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</si>
  <si>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</si>
  <si>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</si>
  <si>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</si>
  <si>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</si>
  <si>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</si>
  <si>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</si>
  <si>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</si>
  <si>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</si>
  <si>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</si>
  <si>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</si>
  <si>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</si>
  <si>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</si>
  <si>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</si>
  <si>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</si>
  <si>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</si>
  <si>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</si>
  <si>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</si>
  <si>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</si>
  <si>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</si>
  <si>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</si>
  <si>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</si>
  <si>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</si>
  <si>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</si>
  <si>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</si>
  <si>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</si>
  <si>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</si>
  <si>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</si>
  <si>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</si>
  <si>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</si>
  <si>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</si>
  <si>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</si>
  <si>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</si>
  <si>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</si>
  <si>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</si>
  <si>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</si>
  <si>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</si>
  <si>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</si>
  <si>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</si>
  <si>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</si>
  <si>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</si>
  <si>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</si>
  <si>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</si>
  <si>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</si>
  <si>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</si>
  <si>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</si>
  <si>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</si>
  <si>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</si>
  <si>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</si>
  <si>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</si>
  <si>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</si>
  <si>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</si>
  <si>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</si>
  <si>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</si>
  <si>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</si>
  <si>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</si>
  <si>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</si>
  <si>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</si>
  <si>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</si>
  <si>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</si>
  <si>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</si>
  <si>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</si>
  <si>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</si>
  <si>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</si>
  <si>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</si>
  <si>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</si>
  <si>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</si>
  <si>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</si>
  <si>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</si>
  <si>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</si>
  <si>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</si>
  <si>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</si>
  <si>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</si>
  <si>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</si>
  <si>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</si>
  <si>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</si>
  <si>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</si>
  <si>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</si>
  <si>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</si>
  <si>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</si>
  <si>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</si>
  <si>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</si>
  <si>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</si>
  <si>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</si>
  <si>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</si>
  <si>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</si>
  <si>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</si>
  <si>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</si>
  <si>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</si>
  <si>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</si>
  <si>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</si>
  <si>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</si>
  <si>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</si>
  <si>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</si>
  <si>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</si>
  <si>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</si>
  <si>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</si>
  <si>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</si>
  <si>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</si>
  <si>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</si>
  <si>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</si>
  <si>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</si>
  <si>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</si>
  <si>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</si>
  <si>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</si>
  <si>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</si>
  <si>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Chỉ cần copy/paste 5 cột không tô màu (Ngày đơn hàng, mã khách hàng, diễn giải, mã hàng, số lượng)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</si>
  <si>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</si>
  <si>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</si>
  <si>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</si>
  <si>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</si>
  <si>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</si>
  <si>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</si>
  <si>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</si>
  <si>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</si>
  <si>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</si>
  <si>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</si>
  <si>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</si>
  <si>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win1531</t>
  </si>
  <si>
    <t>win3290</t>
  </si>
  <si>
    <t>win4277</t>
  </si>
  <si>
    <t>win2188</t>
  </si>
  <si>
    <t>win4986</t>
  </si>
  <si>
    <t>win3179</t>
  </si>
  <si>
    <t>win3617</t>
  </si>
  <si>
    <t>win2138</t>
  </si>
  <si>
    <t>win4484</t>
  </si>
  <si>
    <t>win5045</t>
  </si>
  <si>
    <t>win5895</t>
  </si>
  <si>
    <t>win5662</t>
  </si>
  <si>
    <t>win4129</t>
  </si>
  <si>
    <t>win4766</t>
  </si>
  <si>
    <t>win6072</t>
  </si>
  <si>
    <t>win5394</t>
  </si>
  <si>
    <t>win4589</t>
  </si>
  <si>
    <t>win3555</t>
  </si>
  <si>
    <t>win3690</t>
  </si>
  <si>
    <t>win4000</t>
  </si>
  <si>
    <t>win4364</t>
  </si>
  <si>
    <t>win4520</t>
  </si>
  <si>
    <t>win6163</t>
  </si>
  <si>
    <t>win6016</t>
  </si>
  <si>
    <t>win4113</t>
  </si>
  <si>
    <t>win3910</t>
  </si>
  <si>
    <t>win4603</t>
  </si>
  <si>
    <t>win3980</t>
  </si>
  <si>
    <t>win4121</t>
  </si>
  <si>
    <t>win3081</t>
  </si>
  <si>
    <t>win4222</t>
  </si>
  <si>
    <t>win4887</t>
  </si>
  <si>
    <t>win4535</t>
  </si>
  <si>
    <t>win3622</t>
  </si>
  <si>
    <t>win4583</t>
  </si>
  <si>
    <t>win5207</t>
  </si>
  <si>
    <t>win4826</t>
  </si>
  <si>
    <t>win4241</t>
  </si>
  <si>
    <t>win5788</t>
  </si>
  <si>
    <t>win2092</t>
  </si>
  <si>
    <t>win1698</t>
  </si>
  <si>
    <t>win6543</t>
  </si>
  <si>
    <t>win5323</t>
  </si>
  <si>
    <t>win5369</t>
  </si>
  <si>
    <t>win5546</t>
  </si>
  <si>
    <t>win5578</t>
  </si>
  <si>
    <t>win5613</t>
  </si>
  <si>
    <t>win5675</t>
  </si>
  <si>
    <t>win5837</t>
  </si>
  <si>
    <t>win6101</t>
  </si>
  <si>
    <t>win6180</t>
  </si>
  <si>
    <t>win6236</t>
  </si>
  <si>
    <t>win6255</t>
  </si>
  <si>
    <t>win3181</t>
  </si>
  <si>
    <t>win3131</t>
  </si>
  <si>
    <t>win3499</t>
  </si>
  <si>
    <t>win4356</t>
  </si>
  <si>
    <t>win5669</t>
  </si>
  <si>
    <t>win3324</t>
  </si>
  <si>
    <t>win2234</t>
  </si>
  <si>
    <t>win2021</t>
  </si>
  <si>
    <t>win5741</t>
  </si>
  <si>
    <t>win4138</t>
  </si>
  <si>
    <t>win4197</t>
  </si>
  <si>
    <t>win3649</t>
  </si>
  <si>
    <t>win4167</t>
  </si>
  <si>
    <t>win5634</t>
  </si>
  <si>
    <t>win4832</t>
  </si>
  <si>
    <t>win2833</t>
  </si>
  <si>
    <t>win6128</t>
  </si>
  <si>
    <t>win4968</t>
  </si>
  <si>
    <t>win4326</t>
  </si>
  <si>
    <t>win4437</t>
  </si>
  <si>
    <t>win1665</t>
  </si>
  <si>
    <t>win4122</t>
  </si>
  <si>
    <t>win1646</t>
  </si>
  <si>
    <t>win1661</t>
  </si>
  <si>
    <t>win5075</t>
  </si>
  <si>
    <t>win4816</t>
  </si>
  <si>
    <t>win3220</t>
  </si>
  <si>
    <t>win4588</t>
  </si>
  <si>
    <t>4144244265</t>
  </si>
  <si>
    <t>4144111147</t>
  </si>
  <si>
    <t>4144111197</t>
  </si>
  <si>
    <t>4144192403</t>
  </si>
  <si>
    <t>4144192661</t>
  </si>
  <si>
    <t>4144194045</t>
  </si>
  <si>
    <t>4144199000</t>
  </si>
  <si>
    <t>4144199131</t>
  </si>
  <si>
    <t>4144203088</t>
  </si>
  <si>
    <t>4144207421</t>
  </si>
  <si>
    <t>4144209339</t>
  </si>
  <si>
    <t>4144213166</t>
  </si>
  <si>
    <t>4144213479</t>
  </si>
  <si>
    <t>4144213498</t>
  </si>
  <si>
    <t>4144213602</t>
  </si>
  <si>
    <t>4144215159</t>
  </si>
  <si>
    <t>4144215484</t>
  </si>
  <si>
    <t>4144216395</t>
  </si>
  <si>
    <t>4144221561</t>
  </si>
  <si>
    <t>4144222564</t>
  </si>
  <si>
    <t>4144222568</t>
  </si>
  <si>
    <t>4144222571</t>
  </si>
  <si>
    <t>4144222572</t>
  </si>
  <si>
    <t>4144222649</t>
  </si>
  <si>
    <t>4144226984</t>
  </si>
  <si>
    <t>4144230802</t>
  </si>
  <si>
    <t>4144235186</t>
  </si>
  <si>
    <t>4144239194</t>
  </si>
  <si>
    <t>4144240696</t>
  </si>
  <si>
    <t>4144241914</t>
  </si>
  <si>
    <t>4144251578</t>
  </si>
  <si>
    <t>4144256209</t>
  </si>
  <si>
    <t>4144262293</t>
  </si>
  <si>
    <t>4144267426</t>
  </si>
  <si>
    <t>4144268799</t>
  </si>
  <si>
    <t>4144270030</t>
  </si>
  <si>
    <t>4144270365</t>
  </si>
  <si>
    <t>4144270951</t>
  </si>
  <si>
    <t>4144272255</t>
  </si>
  <si>
    <t>4144276008</t>
  </si>
  <si>
    <t>4144276213</t>
  </si>
  <si>
    <t>4144277929</t>
  </si>
  <si>
    <t>4144278127</t>
  </si>
  <si>
    <t>4144279435</t>
  </si>
  <si>
    <t>4144285092</t>
  </si>
  <si>
    <t>4144285443</t>
  </si>
  <si>
    <t>4144285555</t>
  </si>
  <si>
    <t>4144285625</t>
  </si>
  <si>
    <t>4144285694</t>
  </si>
  <si>
    <t>4144285725</t>
  </si>
  <si>
    <t>4144285728</t>
  </si>
  <si>
    <t>4144285853</t>
  </si>
  <si>
    <t>4144285939</t>
  </si>
  <si>
    <t>4144286087</t>
  </si>
  <si>
    <t>4144286120</t>
  </si>
  <si>
    <t>4144286152</t>
  </si>
  <si>
    <t>4144286201</t>
  </si>
  <si>
    <t>4144289661</t>
  </si>
  <si>
    <t>4144289996</t>
  </si>
  <si>
    <t>4144291176</t>
  </si>
  <si>
    <t>4144291238</t>
  </si>
  <si>
    <t>4144291415</t>
  </si>
  <si>
    <t>4144291473</t>
  </si>
  <si>
    <t>4144291532</t>
  </si>
  <si>
    <t>4144296365</t>
  </si>
  <si>
    <t>4144296933</t>
  </si>
  <si>
    <t>4144299224</t>
  </si>
  <si>
    <t>4144299915</t>
  </si>
  <si>
    <t>4144300590</t>
  </si>
  <si>
    <t>4144304709</t>
  </si>
  <si>
    <t>4144306240</t>
  </si>
  <si>
    <t>4144309116</t>
  </si>
  <si>
    <t>4144309489</t>
  </si>
  <si>
    <t>4144309783</t>
  </si>
  <si>
    <t>4144313758</t>
  </si>
  <si>
    <t>4144314033</t>
  </si>
  <si>
    <t>4144322558</t>
  </si>
  <si>
    <t>4144333702</t>
  </si>
  <si>
    <t>4144338076</t>
  </si>
  <si>
    <t>4144346808</t>
  </si>
  <si>
    <t>4144349106</t>
  </si>
  <si>
    <t>4144349270</t>
  </si>
  <si>
    <t>4144352004</t>
  </si>
  <si>
    <t>4144352467</t>
  </si>
  <si>
    <t>4144352663</t>
  </si>
  <si>
    <t>4144353405</t>
  </si>
  <si>
    <t>4144353752</t>
  </si>
  <si>
    <t>4144356547</t>
  </si>
  <si>
    <t>4144356628</t>
  </si>
  <si>
    <t>4144357161</t>
  </si>
  <si>
    <t>4144357441</t>
  </si>
  <si>
    <t>4144357926</t>
  </si>
  <si>
    <t>4144360233</t>
  </si>
  <si>
    <t>4144404212</t>
  </si>
  <si>
    <t>4143968134 (2861)</t>
  </si>
  <si>
    <t>4143982272 (5911)</t>
  </si>
  <si>
    <t>4144018155 (6264)</t>
  </si>
  <si>
    <t>4144061353 (6624)</t>
  </si>
  <si>
    <t>4144070071 (4664)</t>
  </si>
  <si>
    <t>4144070182 (4702)</t>
  </si>
  <si>
    <t>4144070245 (4760)</t>
  </si>
  <si>
    <t>4144070289 (4738)</t>
  </si>
  <si>
    <t>4144070308 (4914)</t>
  </si>
  <si>
    <t>4144070325 (4864)</t>
  </si>
  <si>
    <t>4144070454 (5526)</t>
  </si>
  <si>
    <t>4144070518 (5849)</t>
  </si>
  <si>
    <t>4144070669 (6371)</t>
  </si>
  <si>
    <t>4144070762 (6603)</t>
  </si>
  <si>
    <t>4144073095 (3120)</t>
  </si>
  <si>
    <t>4144083985 (5173)</t>
  </si>
  <si>
    <t>4144084331 (4533)</t>
  </si>
  <si>
    <t>4144088500 (4973)</t>
  </si>
  <si>
    <t>4144100282 (6624)</t>
  </si>
  <si>
    <t>4144107753 (4106)</t>
  </si>
  <si>
    <t>4144109303 (4141)</t>
  </si>
  <si>
    <t>4144110600 (6579)</t>
  </si>
  <si>
    <t>4144111864 (3585)</t>
  </si>
  <si>
    <t>4144113251 (5937)</t>
  </si>
  <si>
    <t>4144114238 (3464)</t>
  </si>
  <si>
    <t>4144123341 (6077)</t>
  </si>
  <si>
    <t>4144139429 (5522)</t>
  </si>
  <si>
    <t>4144141176 (3656)</t>
  </si>
  <si>
    <t>4144144389 (3642)</t>
  </si>
  <si>
    <t>4144145440 (5401)</t>
  </si>
  <si>
    <t>4144146693 (5989)</t>
  </si>
  <si>
    <t>4144147675 (5092)</t>
  </si>
  <si>
    <t>4144148824 (6022)</t>
  </si>
  <si>
    <t>4144155706 (6311)</t>
  </si>
  <si>
    <t>4144156111 (3451)</t>
  </si>
  <si>
    <t>4144156702 (3435)</t>
  </si>
  <si>
    <t>4144157189 (3643)</t>
  </si>
  <si>
    <t>4144160298 (3627)</t>
  </si>
  <si>
    <t>4144169406 (6071)</t>
  </si>
  <si>
    <t>4144171662 (5944)</t>
  </si>
  <si>
    <t>4144173464 (5911)</t>
  </si>
  <si>
    <t>4144173719 (5159)</t>
  </si>
  <si>
    <t>4144175305 (5942)</t>
  </si>
  <si>
    <t>4144176898 (4567)</t>
  </si>
  <si>
    <t>4144187809 (5891)</t>
  </si>
  <si>
    <t>4144193233 (5249)</t>
  </si>
  <si>
    <t>4144194211 (3263)</t>
  </si>
  <si>
    <t>4144205793 (6045)</t>
  </si>
  <si>
    <t>4144208595 (6540)</t>
  </si>
  <si>
    <t>4144211974 (5091)</t>
  </si>
  <si>
    <t>4144212665 (5951)</t>
  </si>
  <si>
    <t>4144213037 (3627)</t>
  </si>
  <si>
    <t>4144213067 (4141)</t>
  </si>
  <si>
    <t>4144213176 (5891)</t>
  </si>
  <si>
    <t>4144213199 (5944)</t>
  </si>
  <si>
    <t>4144213608 (6090)</t>
  </si>
  <si>
    <t>4144214296 (4840)</t>
  </si>
  <si>
    <t>4144223660 (3452)</t>
  </si>
  <si>
    <t>4144224711 (2861)</t>
  </si>
  <si>
    <t>4144225313 (3950)</t>
  </si>
  <si>
    <t>4144226831 (6130)</t>
  </si>
  <si>
    <t>4144227642 (5881)</t>
  </si>
  <si>
    <t>4144227719 (3380)</t>
  </si>
  <si>
    <t>4144228121 (5227)</t>
  </si>
  <si>
    <t>4144228194 (6085)</t>
  </si>
  <si>
    <t>4144229366 (4930)</t>
  </si>
  <si>
    <t>4144230291 (5853)</t>
  </si>
  <si>
    <t>4144233396 (5223)</t>
  </si>
  <si>
    <t>4144233600 (5206)</t>
  </si>
  <si>
    <t>4144234022 (4738)</t>
  </si>
  <si>
    <t>4144234074 (5067)</t>
  </si>
  <si>
    <t>4144234248 (5852)</t>
  </si>
  <si>
    <t>4144235630 (3779)</t>
  </si>
  <si>
    <t>4144240423 (5565)</t>
  </si>
  <si>
    <t>4144241560 (4358)</t>
  </si>
  <si>
    <t>4144244590 (4828)</t>
  </si>
  <si>
    <t>4144245349 (1647)</t>
  </si>
  <si>
    <t>4144246454 (4780)</t>
  </si>
  <si>
    <t>4144249854 (4833)</t>
  </si>
  <si>
    <t>4144250621 (4759)</t>
  </si>
  <si>
    <t>4144250761 (5496)</t>
  </si>
  <si>
    <t>4144250919 (6024)</t>
  </si>
  <si>
    <t>4144251434 (3082)</t>
  </si>
  <si>
    <t>4144251990 (1543)</t>
  </si>
  <si>
    <t>4144252016 (4794)</t>
  </si>
  <si>
    <t>4144252173 (6040)</t>
  </si>
  <si>
    <t>4144252864 (3989)</t>
  </si>
  <si>
    <t>4144253381 (6274)</t>
  </si>
  <si>
    <t>4144254048 (5010)</t>
  </si>
  <si>
    <t>4144254827 (5670)</t>
  </si>
  <si>
    <t>4144255187 (5188)</t>
  </si>
  <si>
    <t>4144256058 (5955)</t>
  </si>
  <si>
    <t>4144258028 (3262)</t>
  </si>
  <si>
    <t>4144262175 (3120)</t>
  </si>
  <si>
    <t>4144264148 (3637)</t>
  </si>
  <si>
    <t>4144265138 (5988)</t>
  </si>
  <si>
    <t>4144265412 (5382)</t>
  </si>
  <si>
    <t>4144265807 (5992)</t>
  </si>
  <si>
    <t>4144267614 (6451)</t>
  </si>
  <si>
    <t>4144268916 (5683)</t>
  </si>
  <si>
    <t>4144269018 (6248)</t>
  </si>
  <si>
    <t>4144269104 (6015)</t>
  </si>
  <si>
    <t>4144269291 (1592)</t>
  </si>
  <si>
    <t>4144269874 (4710)</t>
  </si>
  <si>
    <t>4144270122 (6127)</t>
  </si>
  <si>
    <t>4144270734 (6418)</t>
  </si>
  <si>
    <t>4144270735 (3688)</t>
  </si>
  <si>
    <t>4144270795 (6172)</t>
  </si>
  <si>
    <t>4144271089 (3300)</t>
  </si>
  <si>
    <t>4144271702 (2919)</t>
  </si>
  <si>
    <t>4144272001 (4916)</t>
  </si>
  <si>
    <t>4144272299 (6372)</t>
  </si>
  <si>
    <t>4144272519 (4747)</t>
  </si>
  <si>
    <t>4144272622 (3475)</t>
  </si>
  <si>
    <t>4144272790 (5969)</t>
  </si>
  <si>
    <t>4144272806 (4998)</t>
  </si>
  <si>
    <t>4144273190 (1537)</t>
  </si>
  <si>
    <t>4144273605 (4234)</t>
  </si>
  <si>
    <t>4144274866 (6233)</t>
  </si>
  <si>
    <t>4144275366 (4698)</t>
  </si>
  <si>
    <t>4144275390 (5623)</t>
  </si>
  <si>
    <t>4144275517 (5708)</t>
  </si>
  <si>
    <t>4144275797 (5688)</t>
  </si>
  <si>
    <t>4144276058 (4905)</t>
  </si>
  <si>
    <t>4144284964 (5131)</t>
  </si>
  <si>
    <t>4144286002 (5210)</t>
  </si>
  <si>
    <t>4144286822 (5374)</t>
  </si>
  <si>
    <t>4144288659 (5309)</t>
  </si>
  <si>
    <t>4144289059 (5374)</t>
  </si>
  <si>
    <t>4144289464 (1648)</t>
  </si>
  <si>
    <t>4144289588 (3501)</t>
  </si>
  <si>
    <t>4144291562 (5985)</t>
  </si>
  <si>
    <t>4144293341 (5009)</t>
  </si>
  <si>
    <t>4144294960 (5694)</t>
  </si>
  <si>
    <t>4144295467 (6522)</t>
  </si>
  <si>
    <t>4144296747 (5964)</t>
  </si>
  <si>
    <t>4144297763 (1573)</t>
  </si>
  <si>
    <t>4144297925 (4770)</t>
  </si>
  <si>
    <t>4144298004 (4770)</t>
  </si>
  <si>
    <t>4144298054 (4480)</t>
  </si>
  <si>
    <t>4144298745 (5965)</t>
  </si>
  <si>
    <t>4144303199 (3708)</t>
  </si>
  <si>
    <t>4144308810 (1550)</t>
  </si>
  <si>
    <t>4144310707 (3381)</t>
  </si>
  <si>
    <t>4144311486 (3878)</t>
  </si>
  <si>
    <t>4144320795 (6580)</t>
  </si>
  <si>
    <t>4144321335 (5770)</t>
  </si>
  <si>
    <t>4144321382 (5594)</t>
  </si>
  <si>
    <t>4144324412 (6025)</t>
  </si>
  <si>
    <t>4144326633 (6595)</t>
  </si>
  <si>
    <t>4144328536 (6562)</t>
  </si>
  <si>
    <t>4144329525 (5743)</t>
  </si>
  <si>
    <t>4144331594 (5638)</t>
  </si>
  <si>
    <t>4144335165 (4720)</t>
  </si>
  <si>
    <t>4144335436 (4880)</t>
  </si>
  <si>
    <t>4144337022 (6751)</t>
  </si>
  <si>
    <t>4144337920 (3858)</t>
  </si>
  <si>
    <t>4144338675 (6603)</t>
  </si>
  <si>
    <t>4144341489 (4088)</t>
  </si>
  <si>
    <t>4144341582 (5933)</t>
  </si>
  <si>
    <t>4144342927 (4198)</t>
  </si>
  <si>
    <t>4144345005 (1701)</t>
  </si>
  <si>
    <t>4144346761 (3838)</t>
  </si>
  <si>
    <t>4144350214 (3992)</t>
  </si>
  <si>
    <t>4144350263 (4877)</t>
  </si>
  <si>
    <t>4144350588 (5965)</t>
  </si>
  <si>
    <t>4144353963 (5867)</t>
  </si>
  <si>
    <t>4144354616 (5158)</t>
  </si>
  <si>
    <t>4144357139 (5923)</t>
  </si>
  <si>
    <t>4144359523 (4830)</t>
  </si>
  <si>
    <t>4144392296 (6042)</t>
  </si>
  <si>
    <t>4144395679 (5731)</t>
  </si>
  <si>
    <t>4144410597 (5188)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</si>
</sst>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2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4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4" fillId="34" borderId="3" xfId="0" applyNumberFormat="1" applyFont="1" applyFill="1" applyBorder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4" fillId="34" borderId="3" xfId="0" applyNumberFormat="1" applyFont="1" applyFill="1" applyBorder="1" applyAlignment="1" applyProtection="1">
      <alignment horizontal="center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0" fontId="35" fillId="0" borderId="0" xfId="0" applyFont="1" applyAlignment="1" applyProtection="1"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" fontId="5" fillId="0" borderId="3" xfId="0" applyNumberFormat="1" applyFont="1" applyFill="1" applyBorder="1" applyAlignment="1" applyProtection="1">
      <alignment horizontal="center" vertical="center"/>
      <protection locked="0"/>
    </xf>
    <xf numFmtId="1" fontId="12" fillId="0" borderId="0" xfId="0" applyNumberFormat="1" applyFont="1" applyFill="1" applyAlignment="1" applyProtection="1">
      <alignment horizontal="right"/>
      <protection locked="0"/>
    </xf>
    <xf numFmtId="14" fontId="3" fillId="36" borderId="0" xfId="0" applyNumberFormat="1" applyFont="1" applyFill="1" applyAlignment="1" applyProtection="1">
      <alignment horizontal="left"/>
      <protection hidden="1"/>
    </xf>
    <xf numFmtId="1" fontId="12" fillId="34" borderId="0" xfId="0" applyNumberFormat="1" applyFont="1" applyFill="1" applyAlignment="1" applyProtection="1">
      <alignment horizontal="right"/>
      <protection hidden="1"/>
    </xf>
    <xf numFmtId="0" fontId="12" fillId="34" borderId="0" xfId="0" applyFont="1" applyFill="1" applyAlignment="1" applyProtection="1">
      <alignment horizontal="righ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684"/>
  <sheetViews>
    <sheetView showZeros="0" tabSelected="1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1" sqref="L11"/>
    </sheetView>
  </sheetViews>
  <sheetFormatPr defaultRowHeight="25.5" customHeight="1" x14ac:dyDescent="0.25"/>
  <cols>
    <col min="1" max="1" width="14.5703125" style="21" customWidth="1"/>
    <col min="2" max="2" width="16.8554687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3.42578125" style="24" customWidth="1"/>
    <col min="8" max="8" width="25.7109375" style="24" hidden="1" customWidth="1"/>
    <col min="9" max="9" width="18.42578125" style="24" customWidth="1"/>
    <col min="10" max="10" width="10.7109375" style="53" customWidth="1"/>
    <col min="11" max="11" width="14.85546875" style="24" customWidth="1"/>
    <col min="12" max="12" width="38.140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9.5703125" style="25" customWidth="1"/>
    <col min="18" max="18" width="9.42578125" style="36" customWidth="1"/>
    <col min="19" max="19" width="18.28515625" style="36" hidden="1" customWidth="1"/>
    <col min="20" max="20" width="11.28515625" style="39" customWidth="1"/>
    <col min="21" max="21" width="14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5.28515625" style="39" customWidth="1"/>
    <col min="27" max="27" width="12.5703125" style="77" customWidth="1"/>
    <col min="28" max="16384" width="9.140625" style="15"/>
  </cols>
  <sheetData>
    <row r="1" spans="1:27" s="48" customFormat="1" ht="40.5" customHeight="1" x14ac:dyDescent="0.25">
      <c r="A1" s="81" t="s">
        <v>11</v>
      </c>
      <c r="B1" s="82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71" t="s">
        <v>16</v>
      </c>
      <c r="I1" s="71" t="s">
        <v>0</v>
      </c>
      <c r="J1" s="46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70" t="s">
        <v>3</v>
      </c>
      <c r="S1" s="44" t="s">
        <v>18</v>
      </c>
      <c r="T1" s="45" t="s">
        <v>4</v>
      </c>
      <c r="U1" s="45" t="s">
        <v>5</v>
      </c>
      <c r="V1" s="43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76"/>
    </row>
    <row r="2" spans="1:27" ht="25.5" customHeight="1" x14ac:dyDescent="0.25">
      <c r="A2" s="17"/>
      <c r="B2" s="78" t="str">
        <f>IF(I2&lt;&gt;"",IF(AA2&lt;10,"PO2211/0000"&amp;AA2,IF(AA2&lt;100,"PO2211/000"&amp;AA2,IF(AA2&lt;1000,"PO2211/00"&amp;AA2,IF(AA2&lt;10000,"PO2211/0"&amp;AA2,"PO2211/"&amp;AA2)))),"")</f>
        <v/>
      </c>
      <c r="C2" s="18"/>
      <c r="D2" s="18"/>
      <c r="E2" s="19"/>
      <c r="F2" s="18"/>
      <c r="G2" s="19"/>
      <c r="H2" s="19"/>
      <c r="I2" s="19"/>
      <c r="J2" s="54" t="str">
        <f>IF(G2&lt;&gt;"",VLOOKUP(G2,'nhân viên sale'!$A$2:$C$1595,2,0),"")</f>
        <v/>
      </c>
      <c r="K2" s="19"/>
      <c r="L2" s="31" t="str">
        <f t="shared" ref="L2:L3" si="0">IF(K2&lt;&gt;"",VLOOKUP(K2,tenhang,2,0),"")</f>
        <v/>
      </c>
      <c r="M2" s="20"/>
      <c r="N2" s="54" t="str">
        <f>IF(K2&lt;&gt;"","K-HCM","")</f>
        <v/>
      </c>
      <c r="O2" s="19"/>
      <c r="P2" s="19"/>
      <c r="Q2" s="32" t="str">
        <f t="shared" ref="Q2:Q65" si="1">IF(K2&lt;&gt;"",VLOOKUP(K2,tenhang,3,0),"")</f>
        <v/>
      </c>
      <c r="R2" s="33"/>
      <c r="S2" s="33"/>
      <c r="T2" s="34">
        <f t="shared" ref="T2" si="2">IF(K2&lt;&gt;"",VLOOKUP(K2,tenhang,4,0),0)</f>
        <v>0</v>
      </c>
      <c r="U2" s="34">
        <f>R2*T2</f>
        <v>0</v>
      </c>
      <c r="V2" s="33"/>
      <c r="W2" s="33"/>
      <c r="X2" s="72" t="str">
        <f>IF(K2&lt;&gt;"",8,"")</f>
        <v/>
      </c>
      <c r="Y2" s="35"/>
      <c r="Z2" s="34" t="str">
        <f>IF(K2&lt;&gt;"",ROUND(U2*X2*1%,0),"")</f>
        <v/>
      </c>
      <c r="AA2" s="79" t="str">
        <f>IF(I2&lt;&gt;"",AA1,"")</f>
        <v/>
      </c>
    </row>
    <row r="3" spans="1:27" ht="25.5" customHeight="1" x14ac:dyDescent="0.25">
      <c r="A3" s="17"/>
      <c r="B3" s="78" t="str">
        <f t="shared" ref="B3:B66" si="3">IF(I3&lt;&gt;"",IF(AA3&lt;10,"PO2211/0000"&amp;AA3,IF(AA3&lt;100,"PO2211/000"&amp;AA3,IF(AA3&lt;1000,"PO2211/00"&amp;AA3,IF(AA3&lt;10000,"PO2211/0"&amp;AA3,"PO2211/"&amp;AA3)))),"")</f>
        <v/>
      </c>
      <c r="C3" s="18"/>
      <c r="D3" s="18"/>
      <c r="E3" s="19"/>
      <c r="F3" s="18"/>
      <c r="G3" s="19"/>
      <c r="H3" s="19"/>
      <c r="I3" s="19"/>
      <c r="J3" s="54" t="str">
        <f>IF(G3&lt;&gt;"",VLOOKUP(G3,'nhân viên sale'!$A$2:$C$1595,2,0),"")</f>
        <v/>
      </c>
      <c r="K3" s="19"/>
      <c r="L3" s="31" t="str">
        <f t="shared" si="0"/>
        <v/>
      </c>
      <c r="M3" s="20"/>
      <c r="N3" s="54" t="str">
        <f t="shared" ref="N3:N66" si="4">IF(K3&lt;&gt;"","K-HCM","")</f>
        <v/>
      </c>
      <c r="O3" s="19"/>
      <c r="P3" s="19"/>
      <c r="Q3" s="32" t="str">
        <f t="shared" si="1"/>
        <v/>
      </c>
      <c r="R3" s="33"/>
      <c r="S3" s="33"/>
      <c r="T3" s="34">
        <f t="shared" ref="T3" si="5">IF(K3&lt;&gt;"",VLOOKUP(K3,tenhang,4,0),0)</f>
        <v>0</v>
      </c>
      <c r="U3" s="34">
        <f t="shared" ref="U3" si="6">R3*T3</f>
        <v>0</v>
      </c>
      <c r="V3" s="33"/>
      <c r="W3" s="33"/>
      <c r="X3" s="72" t="str">
        <f t="shared" ref="X3:X9" si="7">IF(K3&lt;&gt;"",8,"")</f>
        <v/>
      </c>
      <c r="Y3" s="35"/>
      <c r="Z3" s="34" t="str">
        <f t="shared" ref="Z3:Z9" si="8">IF(K3&lt;&gt;"",ROUND(U3*X3*1%,0),"")</f>
        <v/>
      </c>
      <c r="AA3" s="79" t="str">
        <f>IF(I3&lt;&gt;"",IF(I3=I2,AA2,AA2+1),"")</f>
        <v/>
      </c>
    </row>
    <row r="4" spans="1:27" ht="25.5" customHeight="1" x14ac:dyDescent="0.25">
      <c r="A4" s="17"/>
      <c r="B4" s="78" t="str">
        <f t="shared" si="3"/>
        <v/>
      </c>
      <c r="C4" s="18"/>
      <c r="D4" s="18"/>
      <c r="E4" s="19"/>
      <c r="F4" s="18"/>
      <c r="G4" s="19"/>
      <c r="H4" s="19"/>
      <c r="I4" s="19"/>
      <c r="J4" s="54" t="str">
        <f>IF(G4&lt;&gt;"",VLOOKUP(G4,'nhân viên sale'!$A$2:$C$1595,2,0),"")</f>
        <v/>
      </c>
      <c r="K4" s="19"/>
      <c r="L4" s="31" t="str">
        <f t="shared" ref="L4:L67" si="9">IF(K4&lt;&gt;"",VLOOKUP(K4,tenhang,2,0),"")</f>
        <v/>
      </c>
      <c r="M4" s="20"/>
      <c r="N4" s="54" t="str">
        <f t="shared" si="4"/>
        <v/>
      </c>
      <c r="O4" s="19"/>
      <c r="P4" s="19"/>
      <c r="Q4" s="32" t="str">
        <f t="shared" si="1"/>
        <v/>
      </c>
      <c r="R4" s="33"/>
      <c r="S4" s="33"/>
      <c r="T4" s="34">
        <f t="shared" ref="T4:T67" si="10">IF(K4&lt;&gt;"",VLOOKUP(K4,tenhang,4,0),0)</f>
        <v>0</v>
      </c>
      <c r="U4" s="34">
        <f t="shared" ref="U4:U67" si="11">R4*T4</f>
        <v>0</v>
      </c>
      <c r="V4" s="33"/>
      <c r="W4" s="33"/>
      <c r="X4" s="72" t="str">
        <f t="shared" si="7"/>
        <v/>
      </c>
      <c r="Y4" s="35"/>
      <c r="Z4" s="34" t="str">
        <f t="shared" si="8"/>
        <v/>
      </c>
      <c r="AA4" s="79" t="str">
        <f t="shared" ref="AA4:AA67" si="12">IF(I4&lt;&gt;"",IF(I4=I3,AA3,AA3+1),"")</f>
        <v/>
      </c>
    </row>
    <row r="5" spans="1:27" ht="25.5" customHeight="1" x14ac:dyDescent="0.25">
      <c r="A5" s="17"/>
      <c r="B5" s="78" t="str">
        <f t="shared" si="3"/>
        <v/>
      </c>
      <c r="C5" s="18"/>
      <c r="D5" s="18"/>
      <c r="E5" s="19"/>
      <c r="F5" s="18"/>
      <c r="G5" s="19"/>
      <c r="H5" s="19"/>
      <c r="I5" s="19"/>
      <c r="J5" s="54" t="str">
        <f>IF(G5&lt;&gt;"",VLOOKUP(G5,'nhân viên sale'!$A$2:$C$1595,2,0),"")</f>
        <v/>
      </c>
      <c r="K5" s="19"/>
      <c r="L5" s="31" t="str">
        <f t="shared" si="9"/>
        <v/>
      </c>
      <c r="M5" s="20"/>
      <c r="N5" s="54" t="str">
        <f t="shared" si="4"/>
        <v/>
      </c>
      <c r="O5" s="19"/>
      <c r="P5" s="19"/>
      <c r="Q5" s="32" t="str">
        <f t="shared" si="1"/>
        <v/>
      </c>
      <c r="R5" s="33"/>
      <c r="S5" s="33"/>
      <c r="T5" s="34">
        <f t="shared" si="10"/>
        <v>0</v>
      </c>
      <c r="U5" s="34">
        <f t="shared" si="11"/>
        <v>0</v>
      </c>
      <c r="V5" s="33"/>
      <c r="W5" s="33"/>
      <c r="X5" s="72" t="str">
        <f t="shared" si="7"/>
        <v/>
      </c>
      <c r="Y5" s="35"/>
      <c r="Z5" s="34" t="str">
        <f t="shared" si="8"/>
        <v/>
      </c>
      <c r="AA5" s="79" t="str">
        <f t="shared" si="12"/>
        <v/>
      </c>
    </row>
    <row r="6" spans="1:27" ht="25.5" customHeight="1" x14ac:dyDescent="0.25">
      <c r="A6" s="17"/>
      <c r="B6" s="78" t="str">
        <f t="shared" si="3"/>
        <v/>
      </c>
      <c r="C6" s="18"/>
      <c r="D6" s="18"/>
      <c r="E6" s="19"/>
      <c r="F6" s="18"/>
      <c r="G6" s="19"/>
      <c r="H6" s="19"/>
      <c r="I6" s="19"/>
      <c r="J6" s="54" t="str">
        <f>IF(G6&lt;&gt;"",VLOOKUP(G6,'nhân viên sale'!$A$2:$C$1595,2,0),"")</f>
        <v/>
      </c>
      <c r="K6" s="19"/>
      <c r="L6" s="31" t="str">
        <f t="shared" si="9"/>
        <v/>
      </c>
      <c r="M6" s="20"/>
      <c r="N6" s="54" t="str">
        <f t="shared" si="4"/>
        <v/>
      </c>
      <c r="O6" s="19"/>
      <c r="P6" s="19"/>
      <c r="Q6" s="32" t="str">
        <f t="shared" si="1"/>
        <v/>
      </c>
      <c r="R6" s="33"/>
      <c r="S6" s="33"/>
      <c r="T6" s="34">
        <f t="shared" si="10"/>
        <v>0</v>
      </c>
      <c r="U6" s="34">
        <f t="shared" si="11"/>
        <v>0</v>
      </c>
      <c r="V6" s="33"/>
      <c r="W6" s="33"/>
      <c r="X6" s="72" t="str">
        <f t="shared" si="7"/>
        <v/>
      </c>
      <c r="Y6" s="35"/>
      <c r="Z6" s="34" t="str">
        <f t="shared" si="8"/>
        <v/>
      </c>
      <c r="AA6" s="79" t="str">
        <f t="shared" si="12"/>
        <v/>
      </c>
    </row>
    <row r="7" spans="1:27" ht="25.5" customHeight="1" x14ac:dyDescent="0.25">
      <c r="A7" s="17"/>
      <c r="B7" s="78" t="str">
        <f t="shared" si="3"/>
        <v/>
      </c>
      <c r="C7" s="18"/>
      <c r="D7" s="18"/>
      <c r="E7" s="19"/>
      <c r="F7" s="18"/>
      <c r="G7" s="19"/>
      <c r="H7" s="19"/>
      <c r="I7" s="19"/>
      <c r="J7" s="54" t="str">
        <f>IF(G7&lt;&gt;"",VLOOKUP(G7,'nhân viên sale'!$A$2:$C$1595,2,0),"")</f>
        <v/>
      </c>
      <c r="K7" s="19"/>
      <c r="L7" s="31" t="str">
        <f t="shared" si="9"/>
        <v/>
      </c>
      <c r="M7" s="20"/>
      <c r="N7" s="54" t="str">
        <f t="shared" si="4"/>
        <v/>
      </c>
      <c r="O7" s="19"/>
      <c r="P7" s="19"/>
      <c r="Q7" s="32" t="str">
        <f t="shared" si="1"/>
        <v/>
      </c>
      <c r="R7" s="33"/>
      <c r="S7" s="33"/>
      <c r="T7" s="34">
        <f t="shared" si="10"/>
        <v>0</v>
      </c>
      <c r="U7" s="34">
        <f t="shared" si="11"/>
        <v>0</v>
      </c>
      <c r="V7" s="33"/>
      <c r="W7" s="33"/>
      <c r="X7" s="72" t="str">
        <f t="shared" si="7"/>
        <v/>
      </c>
      <c r="Y7" s="35"/>
      <c r="Z7" s="34" t="str">
        <f t="shared" si="8"/>
        <v/>
      </c>
      <c r="AA7" s="79" t="str">
        <f t="shared" si="12"/>
        <v/>
      </c>
    </row>
    <row r="8" spans="1:27" ht="25.5" customHeight="1" x14ac:dyDescent="0.25">
      <c r="A8" s="17"/>
      <c r="B8" s="78" t="str">
        <f t="shared" si="3"/>
        <v/>
      </c>
      <c r="C8" s="18"/>
      <c r="D8" s="18"/>
      <c r="E8" s="19"/>
      <c r="F8" s="18"/>
      <c r="G8" s="19"/>
      <c r="H8" s="19"/>
      <c r="I8" s="19"/>
      <c r="J8" s="54" t="str">
        <f>IF(G8&lt;&gt;"",VLOOKUP(G8,'nhân viên sale'!$A$2:$C$1595,2,0),"")</f>
        <v/>
      </c>
      <c r="K8" s="19"/>
      <c r="L8" s="31" t="str">
        <f t="shared" si="9"/>
        <v/>
      </c>
      <c r="M8" s="20"/>
      <c r="N8" s="54" t="str">
        <f t="shared" si="4"/>
        <v/>
      </c>
      <c r="O8" s="19"/>
      <c r="P8" s="19"/>
      <c r="Q8" s="32" t="str">
        <f t="shared" si="1"/>
        <v/>
      </c>
      <c r="R8" s="33"/>
      <c r="S8" s="33"/>
      <c r="T8" s="34">
        <f t="shared" si="10"/>
        <v>0</v>
      </c>
      <c r="U8" s="34">
        <f t="shared" si="11"/>
        <v>0</v>
      </c>
      <c r="V8" s="33"/>
      <c r="W8" s="33"/>
      <c r="X8" s="72" t="str">
        <f t="shared" si="7"/>
        <v/>
      </c>
      <c r="Y8" s="35"/>
      <c r="Z8" s="34" t="str">
        <f t="shared" si="8"/>
        <v/>
      </c>
      <c r="AA8" s="79" t="str">
        <f t="shared" si="12"/>
        <v/>
      </c>
    </row>
    <row r="9" spans="1:27" ht="25.5" customHeight="1" x14ac:dyDescent="0.25">
      <c r="A9" s="17"/>
      <c r="B9" s="78" t="str">
        <f t="shared" si="3"/>
        <v/>
      </c>
      <c r="C9" s="18"/>
      <c r="D9" s="18"/>
      <c r="E9" s="19"/>
      <c r="F9" s="18"/>
      <c r="G9" s="19"/>
      <c r="H9" s="19"/>
      <c r="I9" s="19"/>
      <c r="J9" s="54" t="str">
        <f>IF(G9&lt;&gt;"",VLOOKUP(G9,'nhân viên sale'!$A$2:$C$1595,2,0),"")</f>
        <v/>
      </c>
      <c r="K9" s="19"/>
      <c r="L9" s="31" t="str">
        <f t="shared" si="9"/>
        <v/>
      </c>
      <c r="M9" s="20"/>
      <c r="N9" s="54" t="str">
        <f t="shared" si="4"/>
        <v/>
      </c>
      <c r="O9" s="19"/>
      <c r="P9" s="19"/>
      <c r="Q9" s="32" t="str">
        <f t="shared" si="1"/>
        <v/>
      </c>
      <c r="R9" s="33"/>
      <c r="S9" s="33"/>
      <c r="T9" s="34">
        <f t="shared" si="10"/>
        <v>0</v>
      </c>
      <c r="U9" s="34">
        <f t="shared" si="11"/>
        <v>0</v>
      </c>
      <c r="V9" s="33"/>
      <c r="W9" s="33"/>
      <c r="X9" s="72" t="str">
        <f t="shared" si="7"/>
        <v/>
      </c>
      <c r="Y9" s="35"/>
      <c r="Z9" s="34" t="str">
        <f t="shared" si="8"/>
        <v/>
      </c>
      <c r="AA9" s="79" t="str">
        <f t="shared" si="12"/>
        <v/>
      </c>
    </row>
    <row r="10" spans="1:27" ht="25.5" customHeight="1" x14ac:dyDescent="0.25">
      <c r="A10" s="17"/>
      <c r="B10" s="78" t="str">
        <f t="shared" si="3"/>
        <v/>
      </c>
      <c r="C10" s="18"/>
      <c r="D10" s="18"/>
      <c r="E10" s="19"/>
      <c r="F10" s="18"/>
      <c r="G10" s="19"/>
      <c r="H10" s="19"/>
      <c r="I10" s="19"/>
      <c r="J10" s="54" t="str">
        <f>IF(G10&lt;&gt;"",VLOOKUP(G10,'nhân viên sale'!$A$2:$C$1595,2,0),"")</f>
        <v/>
      </c>
      <c r="K10" s="19"/>
      <c r="L10" s="31" t="str">
        <f t="shared" si="9"/>
        <v/>
      </c>
      <c r="M10" s="20"/>
      <c r="N10" s="54" t="str">
        <f t="shared" si="4"/>
        <v/>
      </c>
      <c r="O10" s="19"/>
      <c r="P10" s="19"/>
      <c r="Q10" s="32" t="str">
        <f t="shared" si="1"/>
        <v/>
      </c>
      <c r="R10" s="33"/>
      <c r="S10" s="33"/>
      <c r="T10" s="34">
        <f t="shared" si="10"/>
        <v>0</v>
      </c>
      <c r="U10" s="34">
        <f t="shared" si="11"/>
        <v>0</v>
      </c>
      <c r="V10" s="33"/>
      <c r="W10" s="33"/>
      <c r="X10" s="72" t="str">
        <f t="shared" ref="X10:X73" si="13">IF(K10&lt;&gt;"",8,"")</f>
        <v/>
      </c>
      <c r="Y10" s="35"/>
      <c r="Z10" s="34" t="str">
        <f t="shared" ref="Z10:Z73" si="14">IF(K10&lt;&gt;"",ROUND(U10*X10*1%,0),"")</f>
        <v/>
      </c>
      <c r="AA10" s="79" t="str">
        <f t="shared" si="12"/>
        <v/>
      </c>
    </row>
    <row r="11" spans="1:27" ht="25.5" customHeight="1" x14ac:dyDescent="0.25">
      <c r="A11" s="17"/>
      <c r="B11" s="78" t="str">
        <f t="shared" si="3"/>
        <v/>
      </c>
      <c r="C11" s="18"/>
      <c r="D11" s="18"/>
      <c r="E11" s="19"/>
      <c r="F11" s="18"/>
      <c r="G11" s="19"/>
      <c r="H11" s="19"/>
      <c r="I11" s="19"/>
      <c r="J11" s="54" t="str">
        <f>IF(G11&lt;&gt;"",VLOOKUP(G11,'nhân viên sale'!$A$2:$C$1595,2,0),"")</f>
        <v/>
      </c>
      <c r="K11" s="19"/>
      <c r="L11" s="31" t="str">
        <f t="shared" si="9"/>
        <v/>
      </c>
      <c r="M11" s="20"/>
      <c r="N11" s="54" t="str">
        <f t="shared" si="4"/>
        <v/>
      </c>
      <c r="O11" s="19"/>
      <c r="P11" s="19"/>
      <c r="Q11" s="32" t="str">
        <f t="shared" si="1"/>
        <v/>
      </c>
      <c r="R11" s="33"/>
      <c r="S11" s="33"/>
      <c r="T11" s="34">
        <f t="shared" si="10"/>
        <v>0</v>
      </c>
      <c r="U11" s="34">
        <f t="shared" si="11"/>
        <v>0</v>
      </c>
      <c r="V11" s="33"/>
      <c r="W11" s="33"/>
      <c r="X11" s="72" t="str">
        <f t="shared" si="13"/>
        <v/>
      </c>
      <c r="Y11" s="35"/>
      <c r="Z11" s="34" t="str">
        <f t="shared" si="14"/>
        <v/>
      </c>
      <c r="AA11" s="79" t="str">
        <f t="shared" si="12"/>
        <v/>
      </c>
    </row>
    <row r="12" spans="1:27" ht="25.5" customHeight="1" x14ac:dyDescent="0.25">
      <c r="A12" s="17"/>
      <c r="B12" s="78" t="str">
        <f t="shared" si="3"/>
        <v/>
      </c>
      <c r="C12" s="18"/>
      <c r="D12" s="18"/>
      <c r="E12" s="19"/>
      <c r="F12" s="18"/>
      <c r="G12" s="19"/>
      <c r="H12" s="19"/>
      <c r="I12" s="19"/>
      <c r="J12" s="54" t="str">
        <f>IF(G12&lt;&gt;"",VLOOKUP(G12,'nhân viên sale'!$A$2:$C$1595,2,0),"")</f>
        <v/>
      </c>
      <c r="K12" s="19"/>
      <c r="L12" s="31" t="str">
        <f t="shared" si="9"/>
        <v/>
      </c>
      <c r="M12" s="20"/>
      <c r="N12" s="54" t="str">
        <f t="shared" si="4"/>
        <v/>
      </c>
      <c r="O12" s="19"/>
      <c r="P12" s="19"/>
      <c r="Q12" s="32" t="str">
        <f t="shared" si="1"/>
        <v/>
      </c>
      <c r="R12" s="33"/>
      <c r="S12" s="33"/>
      <c r="T12" s="34">
        <f t="shared" si="10"/>
        <v>0</v>
      </c>
      <c r="U12" s="34">
        <f t="shared" si="11"/>
        <v>0</v>
      </c>
      <c r="V12" s="33"/>
      <c r="W12" s="33"/>
      <c r="X12" s="72" t="str">
        <f t="shared" si="13"/>
        <v/>
      </c>
      <c r="Y12" s="35"/>
      <c r="Z12" s="34" t="str">
        <f t="shared" si="14"/>
        <v/>
      </c>
      <c r="AA12" s="79" t="str">
        <f t="shared" si="12"/>
        <v/>
      </c>
    </row>
    <row r="13" spans="1:27" ht="25.5" customHeight="1" x14ac:dyDescent="0.25">
      <c r="A13" s="17"/>
      <c r="B13" s="78" t="str">
        <f t="shared" si="3"/>
        <v/>
      </c>
      <c r="C13" s="18"/>
      <c r="D13" s="18"/>
      <c r="E13" s="19"/>
      <c r="F13" s="18"/>
      <c r="G13" s="19"/>
      <c r="H13" s="19"/>
      <c r="I13" s="19"/>
      <c r="J13" s="54" t="str">
        <f>IF(G13&lt;&gt;"",VLOOKUP(G13,'nhân viên sale'!$A$2:$C$1595,2,0),"")</f>
        <v/>
      </c>
      <c r="K13" s="19"/>
      <c r="L13" s="31" t="str">
        <f t="shared" si="9"/>
        <v/>
      </c>
      <c r="M13" s="20"/>
      <c r="N13" s="54" t="str">
        <f t="shared" si="4"/>
        <v/>
      </c>
      <c r="O13" s="19"/>
      <c r="P13" s="19"/>
      <c r="Q13" s="32" t="str">
        <f t="shared" si="1"/>
        <v/>
      </c>
      <c r="R13" s="33"/>
      <c r="S13" s="33"/>
      <c r="T13" s="34">
        <f t="shared" si="10"/>
        <v>0</v>
      </c>
      <c r="U13" s="34">
        <f t="shared" si="11"/>
        <v>0</v>
      </c>
      <c r="V13" s="33"/>
      <c r="W13" s="33"/>
      <c r="X13" s="72" t="str">
        <f t="shared" si="13"/>
        <v/>
      </c>
      <c r="Y13" s="35"/>
      <c r="Z13" s="34" t="str">
        <f t="shared" si="14"/>
        <v/>
      </c>
      <c r="AA13" s="79" t="str">
        <f t="shared" si="12"/>
        <v/>
      </c>
    </row>
    <row r="14" spans="1:27" ht="25.5" customHeight="1" x14ac:dyDescent="0.25">
      <c r="A14" s="17"/>
      <c r="B14" s="78" t="str">
        <f t="shared" si="3"/>
        <v/>
      </c>
      <c r="C14" s="18"/>
      <c r="D14" s="18"/>
      <c r="E14" s="19"/>
      <c r="F14" s="18"/>
      <c r="G14" s="19"/>
      <c r="H14" s="19"/>
      <c r="I14" s="19"/>
      <c r="J14" s="54" t="str">
        <f>IF(G14&lt;&gt;"",VLOOKUP(G14,'nhân viên sale'!$A$2:$C$1595,2,0),"")</f>
        <v/>
      </c>
      <c r="K14" s="19"/>
      <c r="L14" s="31" t="str">
        <f t="shared" si="9"/>
        <v/>
      </c>
      <c r="M14" s="20"/>
      <c r="N14" s="54" t="str">
        <f t="shared" si="4"/>
        <v/>
      </c>
      <c r="O14" s="19"/>
      <c r="P14" s="19"/>
      <c r="Q14" s="32" t="str">
        <f t="shared" si="1"/>
        <v/>
      </c>
      <c r="R14" s="33"/>
      <c r="S14" s="33"/>
      <c r="T14" s="34">
        <f t="shared" si="10"/>
        <v>0</v>
      </c>
      <c r="U14" s="34">
        <f t="shared" si="11"/>
        <v>0</v>
      </c>
      <c r="V14" s="33"/>
      <c r="W14" s="33"/>
      <c r="X14" s="72" t="str">
        <f t="shared" si="13"/>
        <v/>
      </c>
      <c r="Y14" s="35"/>
      <c r="Z14" s="34" t="str">
        <f t="shared" si="14"/>
        <v/>
      </c>
      <c r="AA14" s="79" t="str">
        <f t="shared" si="12"/>
        <v/>
      </c>
    </row>
    <row r="15" spans="1:27" ht="25.5" customHeight="1" x14ac:dyDescent="0.25">
      <c r="A15" s="17"/>
      <c r="B15" s="78" t="str">
        <f t="shared" si="3"/>
        <v/>
      </c>
      <c r="C15" s="18"/>
      <c r="D15" s="18"/>
      <c r="E15" s="19"/>
      <c r="F15" s="18"/>
      <c r="G15" s="19"/>
      <c r="H15" s="19"/>
      <c r="I15" s="19"/>
      <c r="J15" s="54" t="str">
        <f>IF(G15&lt;&gt;"",VLOOKUP(G15,'nhân viên sale'!$A$2:$C$1595,2,0),"")</f>
        <v/>
      </c>
      <c r="K15" s="19"/>
      <c r="L15" s="31" t="str">
        <f t="shared" si="9"/>
        <v/>
      </c>
      <c r="M15" s="20"/>
      <c r="N15" s="54" t="str">
        <f t="shared" si="4"/>
        <v/>
      </c>
      <c r="O15" s="19"/>
      <c r="P15" s="19"/>
      <c r="Q15" s="32" t="str">
        <f t="shared" si="1"/>
        <v/>
      </c>
      <c r="R15" s="33"/>
      <c r="S15" s="33"/>
      <c r="T15" s="34">
        <f t="shared" si="10"/>
        <v>0</v>
      </c>
      <c r="U15" s="34">
        <f t="shared" si="11"/>
        <v>0</v>
      </c>
      <c r="V15" s="33"/>
      <c r="W15" s="33"/>
      <c r="X15" s="72" t="str">
        <f t="shared" si="13"/>
        <v/>
      </c>
      <c r="Y15" s="35"/>
      <c r="Z15" s="34" t="str">
        <f t="shared" si="14"/>
        <v/>
      </c>
      <c r="AA15" s="79" t="str">
        <f t="shared" si="12"/>
        <v/>
      </c>
    </row>
    <row r="16" spans="1:27" ht="25.5" customHeight="1" x14ac:dyDescent="0.25">
      <c r="A16" s="17"/>
      <c r="B16" s="78" t="str">
        <f t="shared" si="3"/>
        <v/>
      </c>
      <c r="C16" s="18"/>
      <c r="D16" s="18"/>
      <c r="E16" s="19"/>
      <c r="F16" s="18"/>
      <c r="G16" s="19"/>
      <c r="H16" s="19"/>
      <c r="I16" s="19"/>
      <c r="J16" s="54" t="str">
        <f>IF(G16&lt;&gt;"",VLOOKUP(G16,'nhân viên sale'!$A$2:$C$1595,2,0),"")</f>
        <v/>
      </c>
      <c r="K16" s="19"/>
      <c r="L16" s="31" t="str">
        <f t="shared" si="9"/>
        <v/>
      </c>
      <c r="M16" s="20"/>
      <c r="N16" s="54" t="str">
        <f t="shared" si="4"/>
        <v/>
      </c>
      <c r="O16" s="19"/>
      <c r="P16" s="19"/>
      <c r="Q16" s="32" t="str">
        <f t="shared" si="1"/>
        <v/>
      </c>
      <c r="R16" s="33"/>
      <c r="S16" s="33"/>
      <c r="T16" s="34">
        <f t="shared" si="10"/>
        <v>0</v>
      </c>
      <c r="U16" s="34">
        <f t="shared" si="11"/>
        <v>0</v>
      </c>
      <c r="V16" s="33"/>
      <c r="W16" s="33"/>
      <c r="X16" s="72" t="str">
        <f t="shared" si="13"/>
        <v/>
      </c>
      <c r="Y16" s="35"/>
      <c r="Z16" s="34" t="str">
        <f t="shared" si="14"/>
        <v/>
      </c>
      <c r="AA16" s="79" t="str">
        <f t="shared" si="12"/>
        <v/>
      </c>
    </row>
    <row r="17" spans="1:27" ht="25.5" customHeight="1" x14ac:dyDescent="0.25">
      <c r="A17" s="17"/>
      <c r="B17" s="78" t="str">
        <f t="shared" si="3"/>
        <v/>
      </c>
      <c r="C17" s="18"/>
      <c r="D17" s="18"/>
      <c r="E17" s="19"/>
      <c r="F17" s="18"/>
      <c r="G17" s="19"/>
      <c r="H17" s="19"/>
      <c r="I17" s="19"/>
      <c r="J17" s="54" t="str">
        <f>IF(G17&lt;&gt;"",VLOOKUP(G17,'nhân viên sale'!$A$2:$C$1595,2,0),"")</f>
        <v/>
      </c>
      <c r="K17" s="19"/>
      <c r="L17" s="31" t="str">
        <f t="shared" si="9"/>
        <v/>
      </c>
      <c r="M17" s="20"/>
      <c r="N17" s="54" t="str">
        <f t="shared" si="4"/>
        <v/>
      </c>
      <c r="O17" s="19"/>
      <c r="P17" s="19"/>
      <c r="Q17" s="32" t="str">
        <f t="shared" si="1"/>
        <v/>
      </c>
      <c r="R17" s="33"/>
      <c r="S17" s="33"/>
      <c r="T17" s="34">
        <f t="shared" si="10"/>
        <v>0</v>
      </c>
      <c r="U17" s="34">
        <f t="shared" si="11"/>
        <v>0</v>
      </c>
      <c r="V17" s="33"/>
      <c r="W17" s="33"/>
      <c r="X17" s="72" t="str">
        <f t="shared" si="13"/>
        <v/>
      </c>
      <c r="Y17" s="35"/>
      <c r="Z17" s="34" t="str">
        <f t="shared" si="14"/>
        <v/>
      </c>
      <c r="AA17" s="79" t="str">
        <f t="shared" si="12"/>
        <v/>
      </c>
    </row>
    <row r="18" spans="1:27" ht="25.5" customHeight="1" x14ac:dyDescent="0.25">
      <c r="A18" s="17"/>
      <c r="B18" s="78" t="str">
        <f t="shared" si="3"/>
        <v/>
      </c>
      <c r="C18" s="18"/>
      <c r="D18" s="18"/>
      <c r="E18" s="19"/>
      <c r="F18" s="18"/>
      <c r="G18" s="19"/>
      <c r="H18" s="19"/>
      <c r="I18" s="19"/>
      <c r="J18" s="54" t="str">
        <f>IF(G18&lt;&gt;"",VLOOKUP(G18,'nhân viên sale'!$A$2:$C$1595,2,0),"")</f>
        <v/>
      </c>
      <c r="K18" s="19"/>
      <c r="L18" s="31" t="str">
        <f t="shared" si="9"/>
        <v/>
      </c>
      <c r="M18" s="20"/>
      <c r="N18" s="54" t="str">
        <f t="shared" si="4"/>
        <v/>
      </c>
      <c r="O18" s="19"/>
      <c r="P18" s="19"/>
      <c r="Q18" s="32" t="str">
        <f t="shared" si="1"/>
        <v/>
      </c>
      <c r="R18" s="33"/>
      <c r="S18" s="33"/>
      <c r="T18" s="34">
        <f t="shared" si="10"/>
        <v>0</v>
      </c>
      <c r="U18" s="34">
        <f t="shared" si="11"/>
        <v>0</v>
      </c>
      <c r="V18" s="33"/>
      <c r="W18" s="33"/>
      <c r="X18" s="72" t="str">
        <f t="shared" si="13"/>
        <v/>
      </c>
      <c r="Y18" s="35"/>
      <c r="Z18" s="34" t="str">
        <f t="shared" si="14"/>
        <v/>
      </c>
      <c r="AA18" s="79" t="str">
        <f t="shared" si="12"/>
        <v/>
      </c>
    </row>
    <row r="19" spans="1:27" ht="25.5" customHeight="1" x14ac:dyDescent="0.25">
      <c r="A19" s="17"/>
      <c r="B19" s="78" t="str">
        <f t="shared" si="3"/>
        <v/>
      </c>
      <c r="C19" s="18"/>
      <c r="D19" s="18"/>
      <c r="E19" s="19"/>
      <c r="F19" s="18"/>
      <c r="G19" s="19"/>
      <c r="H19" s="19"/>
      <c r="I19" s="19"/>
      <c r="J19" s="54" t="str">
        <f>IF(G19&lt;&gt;"",VLOOKUP(G19,'nhân viên sale'!$A$2:$C$1595,2,0),"")</f>
        <v/>
      </c>
      <c r="K19" s="19"/>
      <c r="L19" s="31" t="str">
        <f t="shared" si="9"/>
        <v/>
      </c>
      <c r="M19" s="20"/>
      <c r="N19" s="54" t="str">
        <f t="shared" si="4"/>
        <v/>
      </c>
      <c r="O19" s="19"/>
      <c r="P19" s="19"/>
      <c r="Q19" s="32" t="str">
        <f t="shared" si="1"/>
        <v/>
      </c>
      <c r="R19" s="33"/>
      <c r="S19" s="33"/>
      <c r="T19" s="34">
        <f t="shared" si="10"/>
        <v>0</v>
      </c>
      <c r="U19" s="34">
        <f t="shared" si="11"/>
        <v>0</v>
      </c>
      <c r="V19" s="33"/>
      <c r="W19" s="33"/>
      <c r="X19" s="72" t="str">
        <f t="shared" si="13"/>
        <v/>
      </c>
      <c r="Y19" s="35"/>
      <c r="Z19" s="34" t="str">
        <f t="shared" si="14"/>
        <v/>
      </c>
      <c r="AA19" s="79" t="str">
        <f t="shared" si="12"/>
        <v/>
      </c>
    </row>
    <row r="20" spans="1:27" ht="25.5" customHeight="1" x14ac:dyDescent="0.25">
      <c r="A20" s="17"/>
      <c r="B20" s="78" t="str">
        <f t="shared" si="3"/>
        <v/>
      </c>
      <c r="C20" s="18"/>
      <c r="D20" s="18"/>
      <c r="E20" s="19"/>
      <c r="F20" s="18"/>
      <c r="G20" s="19"/>
      <c r="H20" s="19"/>
      <c r="I20" s="19"/>
      <c r="J20" s="54" t="str">
        <f>IF(G20&lt;&gt;"",VLOOKUP(G20,'nhân viên sale'!$A$2:$C$1595,2,0),"")</f>
        <v/>
      </c>
      <c r="K20" s="19"/>
      <c r="L20" s="31" t="str">
        <f t="shared" si="9"/>
        <v/>
      </c>
      <c r="M20" s="20"/>
      <c r="N20" s="54" t="str">
        <f t="shared" si="4"/>
        <v/>
      </c>
      <c r="O20" s="19"/>
      <c r="P20" s="19"/>
      <c r="Q20" s="32" t="str">
        <f t="shared" si="1"/>
        <v/>
      </c>
      <c r="R20" s="33"/>
      <c r="S20" s="33"/>
      <c r="T20" s="34">
        <f t="shared" si="10"/>
        <v>0</v>
      </c>
      <c r="U20" s="34">
        <f t="shared" si="11"/>
        <v>0</v>
      </c>
      <c r="V20" s="33"/>
      <c r="W20" s="33"/>
      <c r="X20" s="72" t="str">
        <f t="shared" si="13"/>
        <v/>
      </c>
      <c r="Y20" s="35"/>
      <c r="Z20" s="34" t="str">
        <f t="shared" si="14"/>
        <v/>
      </c>
      <c r="AA20" s="79" t="str">
        <f t="shared" si="12"/>
        <v/>
      </c>
    </row>
    <row r="21" spans="1:27" ht="25.5" customHeight="1" x14ac:dyDescent="0.25">
      <c r="A21" s="17"/>
      <c r="B21" s="78" t="str">
        <f t="shared" si="3"/>
        <v/>
      </c>
      <c r="C21" s="18"/>
      <c r="D21" s="18"/>
      <c r="E21" s="19"/>
      <c r="F21" s="18"/>
      <c r="G21" s="19"/>
      <c r="H21" s="19"/>
      <c r="I21" s="19"/>
      <c r="J21" s="54" t="str">
        <f>IF(G21&lt;&gt;"",VLOOKUP(G21,'nhân viên sale'!$A$2:$C$1595,2,0),"")</f>
        <v/>
      </c>
      <c r="K21" s="19"/>
      <c r="L21" s="31" t="str">
        <f t="shared" si="9"/>
        <v/>
      </c>
      <c r="M21" s="20"/>
      <c r="N21" s="54" t="str">
        <f t="shared" si="4"/>
        <v/>
      </c>
      <c r="O21" s="19"/>
      <c r="P21" s="19"/>
      <c r="Q21" s="32" t="str">
        <f t="shared" si="1"/>
        <v/>
      </c>
      <c r="R21" s="33"/>
      <c r="S21" s="33"/>
      <c r="T21" s="34">
        <f t="shared" si="10"/>
        <v>0</v>
      </c>
      <c r="U21" s="34">
        <f t="shared" si="11"/>
        <v>0</v>
      </c>
      <c r="V21" s="33"/>
      <c r="W21" s="33"/>
      <c r="X21" s="72" t="str">
        <f t="shared" si="13"/>
        <v/>
      </c>
      <c r="Y21" s="35"/>
      <c r="Z21" s="34" t="str">
        <f t="shared" si="14"/>
        <v/>
      </c>
      <c r="AA21" s="79" t="str">
        <f t="shared" si="12"/>
        <v/>
      </c>
    </row>
    <row r="22" spans="1:27" ht="25.5" customHeight="1" x14ac:dyDescent="0.25">
      <c r="A22" s="17"/>
      <c r="B22" s="78" t="str">
        <f t="shared" si="3"/>
        <v/>
      </c>
      <c r="C22" s="18"/>
      <c r="D22" s="18"/>
      <c r="E22" s="19"/>
      <c r="F22" s="18"/>
      <c r="G22" s="19"/>
      <c r="H22" s="19"/>
      <c r="I22" s="19"/>
      <c r="J22" s="54" t="str">
        <f>IF(G22&lt;&gt;"",VLOOKUP(G22,'nhân viên sale'!$A$2:$C$1595,2,0),"")</f>
        <v/>
      </c>
      <c r="K22" s="19"/>
      <c r="L22" s="31" t="str">
        <f t="shared" si="9"/>
        <v/>
      </c>
      <c r="M22" s="20"/>
      <c r="N22" s="54" t="str">
        <f t="shared" si="4"/>
        <v/>
      </c>
      <c r="O22" s="19"/>
      <c r="P22" s="19"/>
      <c r="Q22" s="32" t="str">
        <f t="shared" si="1"/>
        <v/>
      </c>
      <c r="R22" s="33"/>
      <c r="S22" s="33"/>
      <c r="T22" s="34">
        <f t="shared" si="10"/>
        <v>0</v>
      </c>
      <c r="U22" s="34">
        <f t="shared" si="11"/>
        <v>0</v>
      </c>
      <c r="V22" s="33"/>
      <c r="W22" s="33"/>
      <c r="X22" s="72" t="str">
        <f t="shared" si="13"/>
        <v/>
      </c>
      <c r="Y22" s="35"/>
      <c r="Z22" s="34" t="str">
        <f t="shared" si="14"/>
        <v/>
      </c>
      <c r="AA22" s="79" t="str">
        <f t="shared" si="12"/>
        <v/>
      </c>
    </row>
    <row r="23" spans="1:27" ht="25.5" customHeight="1" x14ac:dyDescent="0.25">
      <c r="A23" s="17"/>
      <c r="B23" s="78" t="str">
        <f t="shared" si="3"/>
        <v/>
      </c>
      <c r="C23" s="18"/>
      <c r="D23" s="18"/>
      <c r="E23" s="19"/>
      <c r="F23" s="18"/>
      <c r="G23" s="19"/>
      <c r="H23" s="19"/>
      <c r="I23" s="19"/>
      <c r="J23" s="54" t="str">
        <f>IF(G23&lt;&gt;"",VLOOKUP(G23,'nhân viên sale'!$A$2:$C$1595,2,0),"")</f>
        <v/>
      </c>
      <c r="K23" s="19"/>
      <c r="L23" s="31" t="str">
        <f t="shared" si="9"/>
        <v/>
      </c>
      <c r="M23" s="20"/>
      <c r="N23" s="54" t="str">
        <f t="shared" si="4"/>
        <v/>
      </c>
      <c r="O23" s="19"/>
      <c r="P23" s="19"/>
      <c r="Q23" s="32" t="str">
        <f t="shared" si="1"/>
        <v/>
      </c>
      <c r="R23" s="33"/>
      <c r="S23" s="33"/>
      <c r="T23" s="34">
        <f t="shared" si="10"/>
        <v>0</v>
      </c>
      <c r="U23" s="34">
        <f t="shared" si="11"/>
        <v>0</v>
      </c>
      <c r="V23" s="33"/>
      <c r="W23" s="33"/>
      <c r="X23" s="72" t="str">
        <f t="shared" si="13"/>
        <v/>
      </c>
      <c r="Y23" s="35"/>
      <c r="Z23" s="34" t="str">
        <f t="shared" si="14"/>
        <v/>
      </c>
      <c r="AA23" s="79" t="str">
        <f t="shared" si="12"/>
        <v/>
      </c>
    </row>
    <row r="24" spans="1:27" ht="25.5" customHeight="1" x14ac:dyDescent="0.25">
      <c r="A24" s="17"/>
      <c r="B24" s="78" t="str">
        <f t="shared" si="3"/>
        <v/>
      </c>
      <c r="C24" s="18"/>
      <c r="D24" s="18"/>
      <c r="E24" s="19"/>
      <c r="F24" s="18"/>
      <c r="G24" s="19"/>
      <c r="H24" s="19"/>
      <c r="I24" s="19"/>
      <c r="J24" s="54" t="str">
        <f>IF(G24&lt;&gt;"",VLOOKUP(G24,'nhân viên sale'!$A$2:$C$1595,2,0),"")</f>
        <v/>
      </c>
      <c r="K24" s="19"/>
      <c r="L24" s="31" t="str">
        <f t="shared" si="9"/>
        <v/>
      </c>
      <c r="M24" s="20"/>
      <c r="N24" s="54" t="str">
        <f t="shared" si="4"/>
        <v/>
      </c>
      <c r="O24" s="19"/>
      <c r="P24" s="19"/>
      <c r="Q24" s="32" t="str">
        <f t="shared" si="1"/>
        <v/>
      </c>
      <c r="R24" s="33"/>
      <c r="S24" s="33"/>
      <c r="T24" s="34">
        <f t="shared" si="10"/>
        <v>0</v>
      </c>
      <c r="U24" s="34">
        <f t="shared" si="11"/>
        <v>0</v>
      </c>
      <c r="V24" s="33"/>
      <c r="W24" s="33"/>
      <c r="X24" s="72" t="str">
        <f t="shared" si="13"/>
        <v/>
      </c>
      <c r="Y24" s="35"/>
      <c r="Z24" s="34" t="str">
        <f t="shared" si="14"/>
        <v/>
      </c>
      <c r="AA24" s="79" t="str">
        <f t="shared" si="12"/>
        <v/>
      </c>
    </row>
    <row r="25" spans="1:27" ht="25.5" customHeight="1" x14ac:dyDescent="0.25">
      <c r="A25" s="17"/>
      <c r="B25" s="78" t="str">
        <f t="shared" si="3"/>
        <v/>
      </c>
      <c r="C25" s="18"/>
      <c r="D25" s="18"/>
      <c r="E25" s="19"/>
      <c r="F25" s="18"/>
      <c r="G25" s="19"/>
      <c r="H25" s="19"/>
      <c r="I25" s="19"/>
      <c r="J25" s="54" t="str">
        <f>IF(G25&lt;&gt;"",VLOOKUP(G25,'nhân viên sale'!$A$2:$C$1595,2,0),"")</f>
        <v/>
      </c>
      <c r="K25" s="19"/>
      <c r="L25" s="31" t="str">
        <f t="shared" si="9"/>
        <v/>
      </c>
      <c r="M25" s="20"/>
      <c r="N25" s="54" t="str">
        <f t="shared" si="4"/>
        <v/>
      </c>
      <c r="O25" s="19"/>
      <c r="P25" s="19"/>
      <c r="Q25" s="32" t="str">
        <f t="shared" si="1"/>
        <v/>
      </c>
      <c r="R25" s="33"/>
      <c r="S25" s="33"/>
      <c r="T25" s="34">
        <f t="shared" si="10"/>
        <v>0</v>
      </c>
      <c r="U25" s="34">
        <f t="shared" si="11"/>
        <v>0</v>
      </c>
      <c r="V25" s="33"/>
      <c r="W25" s="33"/>
      <c r="X25" s="72" t="str">
        <f t="shared" si="13"/>
        <v/>
      </c>
      <c r="Y25" s="35"/>
      <c r="Z25" s="34" t="str">
        <f t="shared" si="14"/>
        <v/>
      </c>
      <c r="AA25" s="79" t="str">
        <f t="shared" si="12"/>
        <v/>
      </c>
    </row>
    <row r="26" spans="1:27" ht="25.5" customHeight="1" x14ac:dyDescent="0.25">
      <c r="A26" s="17"/>
      <c r="B26" s="78" t="str">
        <f t="shared" si="3"/>
        <v/>
      </c>
      <c r="C26" s="18"/>
      <c r="D26" s="18"/>
      <c r="E26" s="19"/>
      <c r="F26" s="18"/>
      <c r="G26" s="19"/>
      <c r="H26" s="19"/>
      <c r="I26" s="19"/>
      <c r="J26" s="54" t="str">
        <f>IF(G26&lt;&gt;"",VLOOKUP(G26,'nhân viên sale'!$A$2:$C$1595,2,0),"")</f>
        <v/>
      </c>
      <c r="K26" s="19"/>
      <c r="L26" s="31" t="str">
        <f t="shared" si="9"/>
        <v/>
      </c>
      <c r="M26" s="20"/>
      <c r="N26" s="54" t="str">
        <f t="shared" si="4"/>
        <v/>
      </c>
      <c r="O26" s="19"/>
      <c r="P26" s="19"/>
      <c r="Q26" s="32" t="str">
        <f t="shared" si="1"/>
        <v/>
      </c>
      <c r="R26" s="33"/>
      <c r="S26" s="33"/>
      <c r="T26" s="34">
        <f t="shared" si="10"/>
        <v>0</v>
      </c>
      <c r="U26" s="34">
        <f t="shared" si="11"/>
        <v>0</v>
      </c>
      <c r="V26" s="33"/>
      <c r="W26" s="33"/>
      <c r="X26" s="72" t="str">
        <f t="shared" si="13"/>
        <v/>
      </c>
      <c r="Y26" s="35"/>
      <c r="Z26" s="34" t="str">
        <f t="shared" si="14"/>
        <v/>
      </c>
      <c r="AA26" s="79" t="str">
        <f t="shared" si="12"/>
        <v/>
      </c>
    </row>
    <row r="27" spans="1:27" ht="25.5" customHeight="1" x14ac:dyDescent="0.25">
      <c r="A27" s="17"/>
      <c r="B27" s="78" t="str">
        <f t="shared" si="3"/>
        <v/>
      </c>
      <c r="C27" s="18"/>
      <c r="D27" s="18"/>
      <c r="E27" s="19"/>
      <c r="F27" s="18"/>
      <c r="G27" s="19"/>
      <c r="H27" s="19"/>
      <c r="I27" s="19"/>
      <c r="J27" s="54" t="str">
        <f>IF(G27&lt;&gt;"",VLOOKUP(G27,'nhân viên sale'!$A$2:$C$1595,2,0),"")</f>
        <v/>
      </c>
      <c r="K27" s="19"/>
      <c r="L27" s="31" t="str">
        <f t="shared" si="9"/>
        <v/>
      </c>
      <c r="M27" s="20"/>
      <c r="N27" s="54" t="str">
        <f t="shared" si="4"/>
        <v/>
      </c>
      <c r="O27" s="19"/>
      <c r="P27" s="19"/>
      <c r="Q27" s="32" t="str">
        <f t="shared" si="1"/>
        <v/>
      </c>
      <c r="R27" s="33"/>
      <c r="S27" s="33"/>
      <c r="T27" s="34">
        <f t="shared" si="10"/>
        <v>0</v>
      </c>
      <c r="U27" s="34">
        <f t="shared" si="11"/>
        <v>0</v>
      </c>
      <c r="V27" s="33"/>
      <c r="W27" s="33"/>
      <c r="X27" s="72" t="str">
        <f t="shared" si="13"/>
        <v/>
      </c>
      <c r="Y27" s="35"/>
      <c r="Z27" s="34" t="str">
        <f t="shared" si="14"/>
        <v/>
      </c>
      <c r="AA27" s="79" t="str">
        <f t="shared" si="12"/>
        <v/>
      </c>
    </row>
    <row r="28" spans="1:27" ht="25.5" customHeight="1" x14ac:dyDescent="0.25">
      <c r="A28" s="17"/>
      <c r="B28" s="78" t="str">
        <f t="shared" si="3"/>
        <v/>
      </c>
      <c r="C28" s="18"/>
      <c r="D28" s="18"/>
      <c r="E28" s="19"/>
      <c r="F28" s="18"/>
      <c r="G28" s="19"/>
      <c r="H28" s="19"/>
      <c r="I28" s="19"/>
      <c r="J28" s="54" t="str">
        <f>IF(G28&lt;&gt;"",VLOOKUP(G28,'nhân viên sale'!$A$2:$C$1595,2,0),"")</f>
        <v/>
      </c>
      <c r="K28" s="19"/>
      <c r="L28" s="31" t="str">
        <f t="shared" si="9"/>
        <v/>
      </c>
      <c r="M28" s="20"/>
      <c r="N28" s="54" t="str">
        <f t="shared" si="4"/>
        <v/>
      </c>
      <c r="O28" s="19"/>
      <c r="P28" s="19"/>
      <c r="Q28" s="32" t="str">
        <f t="shared" si="1"/>
        <v/>
      </c>
      <c r="R28" s="33"/>
      <c r="S28" s="33"/>
      <c r="T28" s="34">
        <f t="shared" si="10"/>
        <v>0</v>
      </c>
      <c r="U28" s="34">
        <f t="shared" si="11"/>
        <v>0</v>
      </c>
      <c r="V28" s="33"/>
      <c r="W28" s="33"/>
      <c r="X28" s="72" t="str">
        <f t="shared" si="13"/>
        <v/>
      </c>
      <c r="Y28" s="35"/>
      <c r="Z28" s="34" t="str">
        <f t="shared" si="14"/>
        <v/>
      </c>
      <c r="AA28" s="79" t="str">
        <f t="shared" si="12"/>
        <v/>
      </c>
    </row>
    <row r="29" spans="1:27" ht="25.5" customHeight="1" x14ac:dyDescent="0.25">
      <c r="A29" s="17"/>
      <c r="B29" s="78" t="str">
        <f t="shared" si="3"/>
        <v/>
      </c>
      <c r="C29" s="18"/>
      <c r="D29" s="18"/>
      <c r="E29" s="19"/>
      <c r="F29" s="18"/>
      <c r="G29" s="19"/>
      <c r="H29" s="19"/>
      <c r="I29" s="19"/>
      <c r="J29" s="54" t="str">
        <f>IF(G29&lt;&gt;"",VLOOKUP(G29,'nhân viên sale'!$A$2:$C$1595,2,0),"")</f>
        <v/>
      </c>
      <c r="K29" s="19"/>
      <c r="L29" s="31" t="str">
        <f t="shared" si="9"/>
        <v/>
      </c>
      <c r="M29" s="20"/>
      <c r="N29" s="54" t="str">
        <f t="shared" si="4"/>
        <v/>
      </c>
      <c r="O29" s="19"/>
      <c r="P29" s="19"/>
      <c r="Q29" s="32" t="str">
        <f t="shared" si="1"/>
        <v/>
      </c>
      <c r="R29" s="33"/>
      <c r="S29" s="33"/>
      <c r="T29" s="34">
        <f t="shared" si="10"/>
        <v>0</v>
      </c>
      <c r="U29" s="34">
        <f t="shared" si="11"/>
        <v>0</v>
      </c>
      <c r="V29" s="33"/>
      <c r="W29" s="33"/>
      <c r="X29" s="72" t="str">
        <f t="shared" si="13"/>
        <v/>
      </c>
      <c r="Y29" s="35"/>
      <c r="Z29" s="34" t="str">
        <f t="shared" si="14"/>
        <v/>
      </c>
      <c r="AA29" s="79" t="str">
        <f t="shared" si="12"/>
        <v/>
      </c>
    </row>
    <row r="30" spans="1:27" ht="25.5" customHeight="1" x14ac:dyDescent="0.25">
      <c r="A30" s="17"/>
      <c r="B30" s="78" t="str">
        <f t="shared" si="3"/>
        <v/>
      </c>
      <c r="C30" s="18"/>
      <c r="D30" s="18"/>
      <c r="E30" s="19"/>
      <c r="F30" s="18"/>
      <c r="G30" s="19"/>
      <c r="H30" s="19"/>
      <c r="I30" s="19"/>
      <c r="J30" s="54" t="str">
        <f>IF(G30&lt;&gt;"",VLOOKUP(G30,'nhân viên sale'!$A$2:$C$1595,2,0),"")</f>
        <v/>
      </c>
      <c r="K30" s="19"/>
      <c r="L30" s="31" t="str">
        <f t="shared" si="9"/>
        <v/>
      </c>
      <c r="M30" s="20"/>
      <c r="N30" s="54" t="str">
        <f t="shared" si="4"/>
        <v/>
      </c>
      <c r="O30" s="19"/>
      <c r="P30" s="19"/>
      <c r="Q30" s="32" t="str">
        <f t="shared" si="1"/>
        <v/>
      </c>
      <c r="R30" s="33"/>
      <c r="S30" s="33"/>
      <c r="T30" s="34">
        <f t="shared" si="10"/>
        <v>0</v>
      </c>
      <c r="U30" s="34">
        <f t="shared" si="11"/>
        <v>0</v>
      </c>
      <c r="V30" s="33"/>
      <c r="W30" s="33"/>
      <c r="X30" s="72" t="str">
        <f t="shared" si="13"/>
        <v/>
      </c>
      <c r="Y30" s="35"/>
      <c r="Z30" s="34" t="str">
        <f t="shared" si="14"/>
        <v/>
      </c>
      <c r="AA30" s="79" t="str">
        <f t="shared" si="12"/>
        <v/>
      </c>
    </row>
    <row r="31" spans="1:27" ht="25.5" customHeight="1" x14ac:dyDescent="0.25">
      <c r="A31" s="17"/>
      <c r="B31" s="78" t="str">
        <f t="shared" si="3"/>
        <v/>
      </c>
      <c r="C31" s="18"/>
      <c r="D31" s="18"/>
      <c r="E31" s="19"/>
      <c r="F31" s="18"/>
      <c r="G31" s="19"/>
      <c r="H31" s="19"/>
      <c r="I31" s="19"/>
      <c r="J31" s="54" t="str">
        <f>IF(G31&lt;&gt;"",VLOOKUP(G31,'nhân viên sale'!$A$2:$C$1595,2,0),"")</f>
        <v/>
      </c>
      <c r="K31" s="19"/>
      <c r="L31" s="31" t="str">
        <f t="shared" si="9"/>
        <v/>
      </c>
      <c r="M31" s="20"/>
      <c r="N31" s="54" t="str">
        <f t="shared" si="4"/>
        <v/>
      </c>
      <c r="O31" s="19"/>
      <c r="P31" s="19"/>
      <c r="Q31" s="32" t="str">
        <f t="shared" si="1"/>
        <v/>
      </c>
      <c r="R31" s="33"/>
      <c r="S31" s="33"/>
      <c r="T31" s="34">
        <f t="shared" si="10"/>
        <v>0</v>
      </c>
      <c r="U31" s="34">
        <f t="shared" si="11"/>
        <v>0</v>
      </c>
      <c r="V31" s="33"/>
      <c r="W31" s="33"/>
      <c r="X31" s="72" t="str">
        <f t="shared" si="13"/>
        <v/>
      </c>
      <c r="Y31" s="35"/>
      <c r="Z31" s="34" t="str">
        <f t="shared" si="14"/>
        <v/>
      </c>
      <c r="AA31" s="79" t="str">
        <f t="shared" si="12"/>
        <v/>
      </c>
    </row>
    <row r="32" spans="1:27" ht="25.5" customHeight="1" x14ac:dyDescent="0.25">
      <c r="A32" s="17"/>
      <c r="B32" s="78" t="str">
        <f t="shared" si="3"/>
        <v/>
      </c>
      <c r="C32" s="18"/>
      <c r="D32" s="18"/>
      <c r="E32" s="19"/>
      <c r="F32" s="18"/>
      <c r="G32" s="19"/>
      <c r="H32" s="19"/>
      <c r="I32" s="19"/>
      <c r="J32" s="54" t="str">
        <f>IF(G32&lt;&gt;"",VLOOKUP(G32,'nhân viên sale'!$A$2:$C$1595,2,0),"")</f>
        <v/>
      </c>
      <c r="K32" s="19"/>
      <c r="L32" s="31" t="str">
        <f t="shared" si="9"/>
        <v/>
      </c>
      <c r="M32" s="20"/>
      <c r="N32" s="54" t="str">
        <f t="shared" si="4"/>
        <v/>
      </c>
      <c r="O32" s="19"/>
      <c r="P32" s="19"/>
      <c r="Q32" s="32" t="str">
        <f t="shared" si="1"/>
        <v/>
      </c>
      <c r="R32" s="33"/>
      <c r="S32" s="33"/>
      <c r="T32" s="34">
        <f t="shared" si="10"/>
        <v>0</v>
      </c>
      <c r="U32" s="34">
        <f t="shared" si="11"/>
        <v>0</v>
      </c>
      <c r="V32" s="33"/>
      <c r="W32" s="33"/>
      <c r="X32" s="72" t="str">
        <f t="shared" si="13"/>
        <v/>
      </c>
      <c r="Y32" s="35"/>
      <c r="Z32" s="34" t="str">
        <f t="shared" si="14"/>
        <v/>
      </c>
      <c r="AA32" s="79" t="str">
        <f t="shared" si="12"/>
        <v/>
      </c>
    </row>
    <row r="33" spans="1:27" ht="25.5" customHeight="1" x14ac:dyDescent="0.25">
      <c r="A33" s="17"/>
      <c r="B33" s="78" t="str">
        <f t="shared" si="3"/>
        <v/>
      </c>
      <c r="C33" s="18"/>
      <c r="D33" s="18"/>
      <c r="E33" s="19"/>
      <c r="F33" s="18"/>
      <c r="G33" s="19"/>
      <c r="H33" s="19"/>
      <c r="I33" s="19"/>
      <c r="J33" s="54" t="str">
        <f>IF(G33&lt;&gt;"",VLOOKUP(G33,'nhân viên sale'!$A$2:$C$1595,2,0),"")</f>
        <v/>
      </c>
      <c r="K33" s="19"/>
      <c r="L33" s="31" t="str">
        <f t="shared" si="9"/>
        <v/>
      </c>
      <c r="M33" s="20"/>
      <c r="N33" s="54" t="str">
        <f t="shared" si="4"/>
        <v/>
      </c>
      <c r="O33" s="19"/>
      <c r="P33" s="19"/>
      <c r="Q33" s="32" t="str">
        <f t="shared" si="1"/>
        <v/>
      </c>
      <c r="R33" s="33"/>
      <c r="S33" s="33"/>
      <c r="T33" s="34">
        <f t="shared" si="10"/>
        <v>0</v>
      </c>
      <c r="U33" s="34">
        <f t="shared" si="11"/>
        <v>0</v>
      </c>
      <c r="V33" s="33"/>
      <c r="W33" s="33"/>
      <c r="X33" s="72" t="str">
        <f t="shared" si="13"/>
        <v/>
      </c>
      <c r="Y33" s="35"/>
      <c r="Z33" s="34" t="str">
        <f t="shared" si="14"/>
        <v/>
      </c>
      <c r="AA33" s="79" t="str">
        <f t="shared" si="12"/>
        <v/>
      </c>
    </row>
    <row r="34" spans="1:27" ht="25.5" customHeight="1" x14ac:dyDescent="0.25">
      <c r="A34" s="17"/>
      <c r="B34" s="78" t="str">
        <f t="shared" si="3"/>
        <v/>
      </c>
      <c r="C34" s="18"/>
      <c r="D34" s="18"/>
      <c r="E34" s="19"/>
      <c r="F34" s="18"/>
      <c r="G34" s="19"/>
      <c r="H34" s="19"/>
      <c r="I34" s="19"/>
      <c r="J34" s="54" t="str">
        <f>IF(G34&lt;&gt;"",VLOOKUP(G34,'nhân viên sale'!$A$2:$C$1595,2,0),"")</f>
        <v/>
      </c>
      <c r="K34" s="19"/>
      <c r="L34" s="31" t="str">
        <f t="shared" si="9"/>
        <v/>
      </c>
      <c r="M34" s="20"/>
      <c r="N34" s="54" t="str">
        <f t="shared" si="4"/>
        <v/>
      </c>
      <c r="O34" s="19"/>
      <c r="P34" s="19"/>
      <c r="Q34" s="32" t="str">
        <f t="shared" si="1"/>
        <v/>
      </c>
      <c r="R34" s="33"/>
      <c r="S34" s="33"/>
      <c r="T34" s="34">
        <f t="shared" si="10"/>
        <v>0</v>
      </c>
      <c r="U34" s="34">
        <f t="shared" si="11"/>
        <v>0</v>
      </c>
      <c r="V34" s="33"/>
      <c r="W34" s="33"/>
      <c r="X34" s="72" t="str">
        <f t="shared" si="13"/>
        <v/>
      </c>
      <c r="Y34" s="35"/>
      <c r="Z34" s="34" t="str">
        <f t="shared" si="14"/>
        <v/>
      </c>
      <c r="AA34" s="79" t="str">
        <f t="shared" si="12"/>
        <v/>
      </c>
    </row>
    <row r="35" spans="1:27" ht="25.5" customHeight="1" x14ac:dyDescent="0.25">
      <c r="A35" s="17"/>
      <c r="B35" s="78" t="str">
        <f t="shared" si="3"/>
        <v/>
      </c>
      <c r="C35" s="18"/>
      <c r="D35" s="18"/>
      <c r="E35" s="19"/>
      <c r="F35" s="18"/>
      <c r="G35" s="19"/>
      <c r="H35" s="19"/>
      <c r="I35" s="19"/>
      <c r="J35" s="54" t="str">
        <f>IF(G35&lt;&gt;"",VLOOKUP(G35,'nhân viên sale'!$A$2:$C$1595,2,0),"")</f>
        <v/>
      </c>
      <c r="K35" s="19"/>
      <c r="L35" s="31" t="str">
        <f t="shared" si="9"/>
        <v/>
      </c>
      <c r="M35" s="20"/>
      <c r="N35" s="54" t="str">
        <f t="shared" si="4"/>
        <v/>
      </c>
      <c r="O35" s="19"/>
      <c r="P35" s="19"/>
      <c r="Q35" s="32" t="str">
        <f t="shared" si="1"/>
        <v/>
      </c>
      <c r="R35" s="33"/>
      <c r="S35" s="33"/>
      <c r="T35" s="34">
        <f t="shared" si="10"/>
        <v>0</v>
      </c>
      <c r="U35" s="34">
        <f t="shared" si="11"/>
        <v>0</v>
      </c>
      <c r="V35" s="33"/>
      <c r="W35" s="33"/>
      <c r="X35" s="72" t="str">
        <f t="shared" si="13"/>
        <v/>
      </c>
      <c r="Y35" s="35"/>
      <c r="Z35" s="34" t="str">
        <f t="shared" si="14"/>
        <v/>
      </c>
      <c r="AA35" s="79" t="str">
        <f t="shared" si="12"/>
        <v/>
      </c>
    </row>
    <row r="36" spans="1:27" ht="25.5" customHeight="1" x14ac:dyDescent="0.25">
      <c r="A36" s="17"/>
      <c r="B36" s="78" t="str">
        <f t="shared" si="3"/>
        <v/>
      </c>
      <c r="C36" s="18"/>
      <c r="D36" s="18"/>
      <c r="E36" s="19"/>
      <c r="F36" s="18"/>
      <c r="G36" s="19"/>
      <c r="H36" s="19"/>
      <c r="I36" s="19"/>
      <c r="J36" s="54" t="str">
        <f>IF(G36&lt;&gt;"",VLOOKUP(G36,'nhân viên sale'!$A$2:$C$1595,2,0),"")</f>
        <v/>
      </c>
      <c r="K36" s="19"/>
      <c r="L36" s="31" t="str">
        <f t="shared" si="9"/>
        <v/>
      </c>
      <c r="M36" s="20"/>
      <c r="N36" s="54" t="str">
        <f t="shared" si="4"/>
        <v/>
      </c>
      <c r="O36" s="19"/>
      <c r="P36" s="19"/>
      <c r="Q36" s="32" t="str">
        <f t="shared" si="1"/>
        <v/>
      </c>
      <c r="R36" s="33"/>
      <c r="S36" s="33"/>
      <c r="T36" s="34">
        <f t="shared" si="10"/>
        <v>0</v>
      </c>
      <c r="U36" s="34">
        <f t="shared" si="11"/>
        <v>0</v>
      </c>
      <c r="V36" s="33"/>
      <c r="W36" s="33"/>
      <c r="X36" s="72" t="str">
        <f t="shared" si="13"/>
        <v/>
      </c>
      <c r="Y36" s="35"/>
      <c r="Z36" s="34" t="str">
        <f t="shared" si="14"/>
        <v/>
      </c>
      <c r="AA36" s="79" t="str">
        <f t="shared" si="12"/>
        <v/>
      </c>
    </row>
    <row r="37" spans="1:27" ht="25.5" customHeight="1" x14ac:dyDescent="0.25">
      <c r="A37" s="17"/>
      <c r="B37" s="78" t="str">
        <f t="shared" si="3"/>
        <v/>
      </c>
      <c r="C37" s="18"/>
      <c r="D37" s="18"/>
      <c r="E37" s="19"/>
      <c r="F37" s="18"/>
      <c r="G37" s="19"/>
      <c r="H37" s="19"/>
      <c r="I37" s="19"/>
      <c r="J37" s="54" t="str">
        <f>IF(G37&lt;&gt;"",VLOOKUP(G37,'nhân viên sale'!$A$2:$C$1595,2,0),"")</f>
        <v/>
      </c>
      <c r="K37" s="19"/>
      <c r="L37" s="31" t="str">
        <f t="shared" si="9"/>
        <v/>
      </c>
      <c r="M37" s="20"/>
      <c r="N37" s="54" t="str">
        <f t="shared" si="4"/>
        <v/>
      </c>
      <c r="O37" s="19"/>
      <c r="P37" s="19"/>
      <c r="Q37" s="32" t="str">
        <f t="shared" si="1"/>
        <v/>
      </c>
      <c r="R37" s="33"/>
      <c r="S37" s="33"/>
      <c r="T37" s="34">
        <f t="shared" si="10"/>
        <v>0</v>
      </c>
      <c r="U37" s="34">
        <f t="shared" si="11"/>
        <v>0</v>
      </c>
      <c r="V37" s="33"/>
      <c r="W37" s="33"/>
      <c r="X37" s="72" t="str">
        <f t="shared" si="13"/>
        <v/>
      </c>
      <c r="Y37" s="35"/>
      <c r="Z37" s="34" t="str">
        <f t="shared" si="14"/>
        <v/>
      </c>
      <c r="AA37" s="79" t="str">
        <f t="shared" si="12"/>
        <v/>
      </c>
    </row>
    <row r="38" spans="1:27" ht="25.5" customHeight="1" x14ac:dyDescent="0.25">
      <c r="A38" s="17"/>
      <c r="B38" s="78" t="str">
        <f t="shared" si="3"/>
        <v/>
      </c>
      <c r="C38" s="18"/>
      <c r="D38" s="18"/>
      <c r="E38" s="19"/>
      <c r="F38" s="18"/>
      <c r="G38" s="19"/>
      <c r="H38" s="19"/>
      <c r="I38" s="19"/>
      <c r="J38" s="54" t="str">
        <f>IF(G38&lt;&gt;"",VLOOKUP(G38,'nhân viên sale'!$A$2:$C$1595,2,0),"")</f>
        <v/>
      </c>
      <c r="K38" s="19"/>
      <c r="L38" s="31" t="str">
        <f t="shared" si="9"/>
        <v/>
      </c>
      <c r="M38" s="20"/>
      <c r="N38" s="54" t="str">
        <f t="shared" si="4"/>
        <v/>
      </c>
      <c r="O38" s="19"/>
      <c r="P38" s="19"/>
      <c r="Q38" s="32" t="str">
        <f t="shared" si="1"/>
        <v/>
      </c>
      <c r="R38" s="33"/>
      <c r="S38" s="33"/>
      <c r="T38" s="34">
        <f t="shared" si="10"/>
        <v>0</v>
      </c>
      <c r="U38" s="34">
        <f t="shared" si="11"/>
        <v>0</v>
      </c>
      <c r="V38" s="33"/>
      <c r="W38" s="33"/>
      <c r="X38" s="72" t="str">
        <f t="shared" si="13"/>
        <v/>
      </c>
      <c r="Y38" s="35"/>
      <c r="Z38" s="34" t="str">
        <f t="shared" si="14"/>
        <v/>
      </c>
      <c r="AA38" s="79" t="str">
        <f t="shared" si="12"/>
        <v/>
      </c>
    </row>
    <row r="39" spans="1:27" ht="25.5" customHeight="1" x14ac:dyDescent="0.25">
      <c r="A39" s="17"/>
      <c r="B39" s="78" t="str">
        <f t="shared" si="3"/>
        <v/>
      </c>
      <c r="C39" s="18"/>
      <c r="D39" s="18"/>
      <c r="E39" s="19"/>
      <c r="F39" s="18"/>
      <c r="G39" s="19"/>
      <c r="H39" s="19"/>
      <c r="I39" s="19"/>
      <c r="J39" s="54" t="str">
        <f>IF(G39&lt;&gt;"",VLOOKUP(G39,'nhân viên sale'!$A$2:$C$1595,2,0),"")</f>
        <v/>
      </c>
      <c r="K39" s="19"/>
      <c r="L39" s="31" t="str">
        <f t="shared" si="9"/>
        <v/>
      </c>
      <c r="M39" s="20"/>
      <c r="N39" s="54" t="str">
        <f t="shared" si="4"/>
        <v/>
      </c>
      <c r="O39" s="19"/>
      <c r="P39" s="19"/>
      <c r="Q39" s="32" t="str">
        <f t="shared" si="1"/>
        <v/>
      </c>
      <c r="R39" s="33"/>
      <c r="S39" s="33"/>
      <c r="T39" s="34">
        <f t="shared" si="10"/>
        <v>0</v>
      </c>
      <c r="U39" s="34">
        <f t="shared" si="11"/>
        <v>0</v>
      </c>
      <c r="V39" s="33"/>
      <c r="W39" s="33"/>
      <c r="X39" s="72" t="str">
        <f t="shared" si="13"/>
        <v/>
      </c>
      <c r="Y39" s="35"/>
      <c r="Z39" s="34" t="str">
        <f t="shared" si="14"/>
        <v/>
      </c>
      <c r="AA39" s="79" t="str">
        <f t="shared" si="12"/>
        <v/>
      </c>
    </row>
    <row r="40" spans="1:27" ht="25.5" customHeight="1" x14ac:dyDescent="0.25">
      <c r="A40" s="17"/>
      <c r="B40" s="78" t="str">
        <f t="shared" si="3"/>
        <v/>
      </c>
      <c r="C40" s="18"/>
      <c r="D40" s="18"/>
      <c r="E40" s="19"/>
      <c r="F40" s="18"/>
      <c r="G40" s="19"/>
      <c r="H40" s="19"/>
      <c r="I40" s="19"/>
      <c r="J40" s="54" t="str">
        <f>IF(G40&lt;&gt;"",VLOOKUP(G40,'nhân viên sale'!$A$2:$C$1595,2,0),"")</f>
        <v/>
      </c>
      <c r="K40" s="19"/>
      <c r="L40" s="31" t="str">
        <f t="shared" si="9"/>
        <v/>
      </c>
      <c r="M40" s="20"/>
      <c r="N40" s="54" t="str">
        <f t="shared" si="4"/>
        <v/>
      </c>
      <c r="O40" s="19"/>
      <c r="P40" s="19"/>
      <c r="Q40" s="32" t="str">
        <f t="shared" si="1"/>
        <v/>
      </c>
      <c r="R40" s="33"/>
      <c r="S40" s="33"/>
      <c r="T40" s="34">
        <f t="shared" si="10"/>
        <v>0</v>
      </c>
      <c r="U40" s="34">
        <f t="shared" si="11"/>
        <v>0</v>
      </c>
      <c r="V40" s="33"/>
      <c r="W40" s="33"/>
      <c r="X40" s="72" t="str">
        <f t="shared" si="13"/>
        <v/>
      </c>
      <c r="Y40" s="35"/>
      <c r="Z40" s="34" t="str">
        <f t="shared" si="14"/>
        <v/>
      </c>
      <c r="AA40" s="79" t="str">
        <f t="shared" si="12"/>
        <v/>
      </c>
    </row>
    <row r="41" spans="1:27" ht="25.5" customHeight="1" x14ac:dyDescent="0.25">
      <c r="A41" s="17"/>
      <c r="B41" s="78" t="str">
        <f t="shared" si="3"/>
        <v/>
      </c>
      <c r="C41" s="18"/>
      <c r="D41" s="18"/>
      <c r="E41" s="19"/>
      <c r="F41" s="18"/>
      <c r="G41" s="19"/>
      <c r="H41" s="19"/>
      <c r="I41" s="19"/>
      <c r="J41" s="54" t="str">
        <f>IF(G41&lt;&gt;"",VLOOKUP(G41,'nhân viên sale'!$A$2:$C$1595,2,0),"")</f>
        <v/>
      </c>
      <c r="K41" s="19"/>
      <c r="L41" s="31" t="str">
        <f t="shared" si="9"/>
        <v/>
      </c>
      <c r="M41" s="20"/>
      <c r="N41" s="54" t="str">
        <f t="shared" si="4"/>
        <v/>
      </c>
      <c r="O41" s="19"/>
      <c r="P41" s="19"/>
      <c r="Q41" s="32" t="str">
        <f t="shared" si="1"/>
        <v/>
      </c>
      <c r="R41" s="33"/>
      <c r="S41" s="33"/>
      <c r="T41" s="34">
        <f t="shared" si="10"/>
        <v>0</v>
      </c>
      <c r="U41" s="34">
        <f t="shared" si="11"/>
        <v>0</v>
      </c>
      <c r="V41" s="33"/>
      <c r="W41" s="33"/>
      <c r="X41" s="72" t="str">
        <f t="shared" si="13"/>
        <v/>
      </c>
      <c r="Y41" s="35"/>
      <c r="Z41" s="34" t="str">
        <f t="shared" si="14"/>
        <v/>
      </c>
      <c r="AA41" s="79" t="str">
        <f t="shared" si="12"/>
        <v/>
      </c>
    </row>
    <row r="42" spans="1:27" ht="25.5" customHeight="1" x14ac:dyDescent="0.25">
      <c r="A42" s="17"/>
      <c r="B42" s="78" t="str">
        <f t="shared" si="3"/>
        <v/>
      </c>
      <c r="C42" s="18"/>
      <c r="D42" s="18"/>
      <c r="E42" s="19"/>
      <c r="F42" s="18"/>
      <c r="G42" s="19"/>
      <c r="H42" s="19"/>
      <c r="I42" s="19"/>
      <c r="J42" s="54" t="str">
        <f>IF(G42&lt;&gt;"",VLOOKUP(G42,'nhân viên sale'!$A$2:$C$1595,2,0),"")</f>
        <v/>
      </c>
      <c r="K42" s="19"/>
      <c r="L42" s="31" t="str">
        <f t="shared" si="9"/>
        <v/>
      </c>
      <c r="M42" s="20"/>
      <c r="N42" s="54" t="str">
        <f t="shared" si="4"/>
        <v/>
      </c>
      <c r="O42" s="19"/>
      <c r="P42" s="19"/>
      <c r="Q42" s="32" t="str">
        <f t="shared" si="1"/>
        <v/>
      </c>
      <c r="R42" s="33"/>
      <c r="S42" s="33"/>
      <c r="T42" s="34">
        <f t="shared" si="10"/>
        <v>0</v>
      </c>
      <c r="U42" s="34">
        <f t="shared" si="11"/>
        <v>0</v>
      </c>
      <c r="V42" s="33"/>
      <c r="W42" s="33"/>
      <c r="X42" s="72" t="str">
        <f t="shared" si="13"/>
        <v/>
      </c>
      <c r="Y42" s="35"/>
      <c r="Z42" s="34" t="str">
        <f t="shared" si="14"/>
        <v/>
      </c>
      <c r="AA42" s="79" t="str">
        <f t="shared" si="12"/>
        <v/>
      </c>
    </row>
    <row r="43" spans="1:27" ht="25.5" customHeight="1" x14ac:dyDescent="0.25">
      <c r="A43" s="17"/>
      <c r="B43" s="78" t="str">
        <f t="shared" si="3"/>
        <v/>
      </c>
      <c r="C43" s="18"/>
      <c r="D43" s="18"/>
      <c r="E43" s="19"/>
      <c r="F43" s="18"/>
      <c r="G43" s="19"/>
      <c r="H43" s="19"/>
      <c r="I43" s="19"/>
      <c r="J43" s="54" t="str">
        <f>IF(G43&lt;&gt;"",VLOOKUP(G43,'nhân viên sale'!$A$2:$C$1595,2,0),"")</f>
        <v/>
      </c>
      <c r="K43" s="19"/>
      <c r="L43" s="31" t="str">
        <f t="shared" si="9"/>
        <v/>
      </c>
      <c r="M43" s="20"/>
      <c r="N43" s="54" t="str">
        <f t="shared" si="4"/>
        <v/>
      </c>
      <c r="O43" s="19"/>
      <c r="P43" s="19"/>
      <c r="Q43" s="32" t="str">
        <f t="shared" si="1"/>
        <v/>
      </c>
      <c r="R43" s="33"/>
      <c r="S43" s="33"/>
      <c r="T43" s="34">
        <f t="shared" si="10"/>
        <v>0</v>
      </c>
      <c r="U43" s="34">
        <f t="shared" si="11"/>
        <v>0</v>
      </c>
      <c r="V43" s="33"/>
      <c r="W43" s="33"/>
      <c r="X43" s="72" t="str">
        <f t="shared" si="13"/>
        <v/>
      </c>
      <c r="Y43" s="35"/>
      <c r="Z43" s="34" t="str">
        <f t="shared" si="14"/>
        <v/>
      </c>
      <c r="AA43" s="79" t="str">
        <f t="shared" si="12"/>
        <v/>
      </c>
    </row>
    <row r="44" spans="1:27" ht="25.5" customHeight="1" x14ac:dyDescent="0.25">
      <c r="A44" s="17"/>
      <c r="B44" s="78" t="str">
        <f t="shared" si="3"/>
        <v/>
      </c>
      <c r="C44" s="18"/>
      <c r="D44" s="18"/>
      <c r="E44" s="19"/>
      <c r="F44" s="18"/>
      <c r="G44" s="19"/>
      <c r="H44" s="19"/>
      <c r="I44" s="19"/>
      <c r="J44" s="54" t="str">
        <f>IF(G44&lt;&gt;"",VLOOKUP(G44,'nhân viên sale'!$A$2:$C$1595,2,0),"")</f>
        <v/>
      </c>
      <c r="K44" s="19"/>
      <c r="L44" s="31" t="str">
        <f t="shared" si="9"/>
        <v/>
      </c>
      <c r="M44" s="20"/>
      <c r="N44" s="54" t="str">
        <f t="shared" si="4"/>
        <v/>
      </c>
      <c r="O44" s="19"/>
      <c r="P44" s="19"/>
      <c r="Q44" s="32" t="str">
        <f t="shared" si="1"/>
        <v/>
      </c>
      <c r="R44" s="33"/>
      <c r="S44" s="33"/>
      <c r="T44" s="34">
        <f t="shared" si="10"/>
        <v>0</v>
      </c>
      <c r="U44" s="34">
        <f t="shared" si="11"/>
        <v>0</v>
      </c>
      <c r="V44" s="33"/>
      <c r="W44" s="33"/>
      <c r="X44" s="72" t="str">
        <f t="shared" si="13"/>
        <v/>
      </c>
      <c r="Y44" s="35"/>
      <c r="Z44" s="34" t="str">
        <f t="shared" si="14"/>
        <v/>
      </c>
      <c r="AA44" s="79" t="str">
        <f t="shared" si="12"/>
        <v/>
      </c>
    </row>
    <row r="45" spans="1:27" ht="25.5" customHeight="1" x14ac:dyDescent="0.25">
      <c r="A45" s="17"/>
      <c r="B45" s="78" t="str">
        <f t="shared" si="3"/>
        <v/>
      </c>
      <c r="C45" s="18"/>
      <c r="D45" s="18"/>
      <c r="E45" s="19"/>
      <c r="F45" s="18"/>
      <c r="G45" s="19"/>
      <c r="H45" s="19"/>
      <c r="I45" s="19"/>
      <c r="J45" s="54" t="str">
        <f>IF(G45&lt;&gt;"",VLOOKUP(G45,'nhân viên sale'!$A$2:$C$1595,2,0),"")</f>
        <v/>
      </c>
      <c r="K45" s="19"/>
      <c r="L45" s="31" t="str">
        <f t="shared" si="9"/>
        <v/>
      </c>
      <c r="M45" s="20"/>
      <c r="N45" s="54" t="str">
        <f t="shared" si="4"/>
        <v/>
      </c>
      <c r="O45" s="19"/>
      <c r="P45" s="19"/>
      <c r="Q45" s="32" t="str">
        <f t="shared" si="1"/>
        <v/>
      </c>
      <c r="R45" s="33"/>
      <c r="S45" s="33"/>
      <c r="T45" s="34">
        <f t="shared" si="10"/>
        <v>0</v>
      </c>
      <c r="U45" s="34">
        <f t="shared" si="11"/>
        <v>0</v>
      </c>
      <c r="V45" s="33"/>
      <c r="W45" s="33"/>
      <c r="X45" s="72" t="str">
        <f t="shared" si="13"/>
        <v/>
      </c>
      <c r="Y45" s="35"/>
      <c r="Z45" s="34" t="str">
        <f t="shared" si="14"/>
        <v/>
      </c>
      <c r="AA45" s="79" t="str">
        <f t="shared" si="12"/>
        <v/>
      </c>
    </row>
    <row r="46" spans="1:27" ht="25.5" customHeight="1" x14ac:dyDescent="0.25">
      <c r="A46" s="17"/>
      <c r="B46" s="78" t="str">
        <f t="shared" si="3"/>
        <v/>
      </c>
      <c r="C46" s="18"/>
      <c r="D46" s="18"/>
      <c r="E46" s="19"/>
      <c r="F46" s="18"/>
      <c r="G46" s="19"/>
      <c r="H46" s="19"/>
      <c r="I46" s="19"/>
      <c r="J46" s="54" t="str">
        <f>IF(G46&lt;&gt;"",VLOOKUP(G46,'nhân viên sale'!$A$2:$C$1595,2,0),"")</f>
        <v/>
      </c>
      <c r="K46" s="19"/>
      <c r="L46" s="31" t="str">
        <f t="shared" si="9"/>
        <v/>
      </c>
      <c r="M46" s="20"/>
      <c r="N46" s="54" t="str">
        <f t="shared" si="4"/>
        <v/>
      </c>
      <c r="O46" s="19"/>
      <c r="P46" s="19"/>
      <c r="Q46" s="32" t="str">
        <f t="shared" si="1"/>
        <v/>
      </c>
      <c r="R46" s="33"/>
      <c r="S46" s="33"/>
      <c r="T46" s="34">
        <f t="shared" si="10"/>
        <v>0</v>
      </c>
      <c r="U46" s="34">
        <f t="shared" si="11"/>
        <v>0</v>
      </c>
      <c r="V46" s="33"/>
      <c r="W46" s="33"/>
      <c r="X46" s="72" t="str">
        <f t="shared" si="13"/>
        <v/>
      </c>
      <c r="Y46" s="35"/>
      <c r="Z46" s="34" t="str">
        <f t="shared" si="14"/>
        <v/>
      </c>
      <c r="AA46" s="79" t="str">
        <f t="shared" si="12"/>
        <v/>
      </c>
    </row>
    <row r="47" spans="1:27" ht="25.5" customHeight="1" x14ac:dyDescent="0.25">
      <c r="A47" s="17"/>
      <c r="B47" s="78" t="str">
        <f t="shared" si="3"/>
        <v/>
      </c>
      <c r="C47" s="18"/>
      <c r="D47" s="18"/>
      <c r="E47" s="19"/>
      <c r="F47" s="18"/>
      <c r="G47" s="19"/>
      <c r="H47" s="19"/>
      <c r="I47" s="19"/>
      <c r="J47" s="54" t="str">
        <f>IF(G47&lt;&gt;"",VLOOKUP(G47,'nhân viên sale'!$A$2:$C$1595,2,0),"")</f>
        <v/>
      </c>
      <c r="K47" s="19"/>
      <c r="L47" s="31" t="str">
        <f t="shared" si="9"/>
        <v/>
      </c>
      <c r="M47" s="20"/>
      <c r="N47" s="54" t="str">
        <f t="shared" si="4"/>
        <v/>
      </c>
      <c r="O47" s="19"/>
      <c r="P47" s="19"/>
      <c r="Q47" s="32" t="str">
        <f t="shared" si="1"/>
        <v/>
      </c>
      <c r="R47" s="33"/>
      <c r="S47" s="33"/>
      <c r="T47" s="34">
        <f t="shared" si="10"/>
        <v>0</v>
      </c>
      <c r="U47" s="34">
        <f t="shared" si="11"/>
        <v>0</v>
      </c>
      <c r="V47" s="33"/>
      <c r="W47" s="33"/>
      <c r="X47" s="72" t="str">
        <f t="shared" si="13"/>
        <v/>
      </c>
      <c r="Y47" s="35"/>
      <c r="Z47" s="34" t="str">
        <f t="shared" si="14"/>
        <v/>
      </c>
      <c r="AA47" s="79" t="str">
        <f t="shared" si="12"/>
        <v/>
      </c>
    </row>
    <row r="48" spans="1:27" ht="25.5" customHeight="1" x14ac:dyDescent="0.25">
      <c r="A48" s="17"/>
      <c r="B48" s="78" t="str">
        <f t="shared" si="3"/>
        <v/>
      </c>
      <c r="C48" s="18"/>
      <c r="D48" s="18"/>
      <c r="E48" s="19"/>
      <c r="F48" s="18"/>
      <c r="G48" s="19"/>
      <c r="H48" s="19"/>
      <c r="I48" s="19"/>
      <c r="J48" s="54" t="str">
        <f>IF(G48&lt;&gt;"",VLOOKUP(G48,'nhân viên sale'!$A$2:$C$1595,2,0),"")</f>
        <v/>
      </c>
      <c r="K48" s="19"/>
      <c r="L48" s="31" t="str">
        <f t="shared" si="9"/>
        <v/>
      </c>
      <c r="M48" s="20"/>
      <c r="N48" s="54" t="str">
        <f t="shared" si="4"/>
        <v/>
      </c>
      <c r="O48" s="19"/>
      <c r="P48" s="19"/>
      <c r="Q48" s="32" t="str">
        <f t="shared" si="1"/>
        <v/>
      </c>
      <c r="R48" s="33"/>
      <c r="S48" s="33"/>
      <c r="T48" s="34">
        <f t="shared" si="10"/>
        <v>0</v>
      </c>
      <c r="U48" s="34">
        <f t="shared" si="11"/>
        <v>0</v>
      </c>
      <c r="V48" s="33"/>
      <c r="W48" s="33"/>
      <c r="X48" s="72" t="str">
        <f t="shared" si="13"/>
        <v/>
      </c>
      <c r="Y48" s="35"/>
      <c r="Z48" s="34" t="str">
        <f t="shared" si="14"/>
        <v/>
      </c>
      <c r="AA48" s="79" t="str">
        <f t="shared" si="12"/>
        <v/>
      </c>
    </row>
    <row r="49" spans="1:27" ht="25.5" customHeight="1" x14ac:dyDescent="0.25">
      <c r="A49" s="17"/>
      <c r="B49" s="78" t="str">
        <f t="shared" si="3"/>
        <v/>
      </c>
      <c r="C49" s="18"/>
      <c r="D49" s="18"/>
      <c r="E49" s="19"/>
      <c r="F49" s="18"/>
      <c r="G49" s="19"/>
      <c r="H49" s="19"/>
      <c r="I49" s="19"/>
      <c r="J49" s="54" t="str">
        <f>IF(G49&lt;&gt;"",VLOOKUP(G49,'nhân viên sale'!$A$2:$C$1595,2,0),"")</f>
        <v/>
      </c>
      <c r="K49" s="19"/>
      <c r="L49" s="31" t="str">
        <f t="shared" si="9"/>
        <v/>
      </c>
      <c r="M49" s="20"/>
      <c r="N49" s="54" t="str">
        <f t="shared" si="4"/>
        <v/>
      </c>
      <c r="O49" s="19"/>
      <c r="P49" s="19"/>
      <c r="Q49" s="32" t="str">
        <f t="shared" si="1"/>
        <v/>
      </c>
      <c r="R49" s="33"/>
      <c r="S49" s="33"/>
      <c r="T49" s="34">
        <f t="shared" si="10"/>
        <v>0</v>
      </c>
      <c r="U49" s="34">
        <f t="shared" si="11"/>
        <v>0</v>
      </c>
      <c r="V49" s="33"/>
      <c r="W49" s="33"/>
      <c r="X49" s="72" t="str">
        <f t="shared" si="13"/>
        <v/>
      </c>
      <c r="Y49" s="35"/>
      <c r="Z49" s="34" t="str">
        <f t="shared" si="14"/>
        <v/>
      </c>
      <c r="AA49" s="79" t="str">
        <f t="shared" si="12"/>
        <v/>
      </c>
    </row>
    <row r="50" spans="1:27" ht="25.5" customHeight="1" x14ac:dyDescent="0.25">
      <c r="A50" s="17"/>
      <c r="B50" s="78" t="str">
        <f t="shared" si="3"/>
        <v/>
      </c>
      <c r="C50" s="18"/>
      <c r="D50" s="18"/>
      <c r="E50" s="19"/>
      <c r="F50" s="18"/>
      <c r="G50" s="19"/>
      <c r="H50" s="19"/>
      <c r="I50" s="19"/>
      <c r="J50" s="54" t="str">
        <f>IF(G50&lt;&gt;"",VLOOKUP(G50,'nhân viên sale'!$A$2:$C$1595,2,0),"")</f>
        <v/>
      </c>
      <c r="K50" s="19"/>
      <c r="L50" s="31" t="str">
        <f t="shared" si="9"/>
        <v/>
      </c>
      <c r="M50" s="20"/>
      <c r="N50" s="54" t="str">
        <f t="shared" si="4"/>
        <v/>
      </c>
      <c r="O50" s="19"/>
      <c r="P50" s="19"/>
      <c r="Q50" s="32" t="str">
        <f t="shared" si="1"/>
        <v/>
      </c>
      <c r="R50" s="33"/>
      <c r="S50" s="33"/>
      <c r="T50" s="34">
        <f t="shared" si="10"/>
        <v>0</v>
      </c>
      <c r="U50" s="34">
        <f t="shared" si="11"/>
        <v>0</v>
      </c>
      <c r="V50" s="33"/>
      <c r="W50" s="33"/>
      <c r="X50" s="72" t="str">
        <f t="shared" si="13"/>
        <v/>
      </c>
      <c r="Y50" s="35"/>
      <c r="Z50" s="34" t="str">
        <f t="shared" si="14"/>
        <v/>
      </c>
      <c r="AA50" s="79" t="str">
        <f t="shared" si="12"/>
        <v/>
      </c>
    </row>
    <row r="51" spans="1:27" ht="25.5" customHeight="1" x14ac:dyDescent="0.25">
      <c r="A51" s="17"/>
      <c r="B51" s="78" t="str">
        <f t="shared" si="3"/>
        <v/>
      </c>
      <c r="C51" s="18"/>
      <c r="D51" s="18"/>
      <c r="E51" s="19"/>
      <c r="F51" s="18"/>
      <c r="G51" s="19"/>
      <c r="H51" s="19"/>
      <c r="I51" s="19"/>
      <c r="J51" s="54" t="str">
        <f>IF(G51&lt;&gt;"",VLOOKUP(G51,'nhân viên sale'!$A$2:$C$1595,2,0),"")</f>
        <v/>
      </c>
      <c r="K51" s="19"/>
      <c r="L51" s="31" t="str">
        <f t="shared" si="9"/>
        <v/>
      </c>
      <c r="M51" s="20"/>
      <c r="N51" s="54" t="str">
        <f t="shared" si="4"/>
        <v/>
      </c>
      <c r="O51" s="19"/>
      <c r="P51" s="19"/>
      <c r="Q51" s="32" t="str">
        <f t="shared" si="1"/>
        <v/>
      </c>
      <c r="R51" s="33"/>
      <c r="S51" s="33"/>
      <c r="T51" s="34">
        <f t="shared" si="10"/>
        <v>0</v>
      </c>
      <c r="U51" s="34">
        <f t="shared" si="11"/>
        <v>0</v>
      </c>
      <c r="V51" s="33"/>
      <c r="W51" s="33"/>
      <c r="X51" s="72" t="str">
        <f t="shared" si="13"/>
        <v/>
      </c>
      <c r="Y51" s="35"/>
      <c r="Z51" s="34" t="str">
        <f t="shared" si="14"/>
        <v/>
      </c>
      <c r="AA51" s="79" t="str">
        <f t="shared" si="12"/>
        <v/>
      </c>
    </row>
    <row r="52" spans="1:27" ht="25.5" customHeight="1" x14ac:dyDescent="0.25">
      <c r="A52" s="17"/>
      <c r="B52" s="78" t="str">
        <f t="shared" si="3"/>
        <v/>
      </c>
      <c r="C52" s="18"/>
      <c r="D52" s="18"/>
      <c r="E52" s="19"/>
      <c r="F52" s="18"/>
      <c r="G52" s="19"/>
      <c r="H52" s="19"/>
      <c r="I52" s="19"/>
      <c r="J52" s="54" t="str">
        <f>IF(G52&lt;&gt;"",VLOOKUP(G52,'nhân viên sale'!$A$2:$C$1595,2,0),"")</f>
        <v/>
      </c>
      <c r="K52" s="19"/>
      <c r="L52" s="31" t="str">
        <f t="shared" si="9"/>
        <v/>
      </c>
      <c r="M52" s="20"/>
      <c r="N52" s="54" t="str">
        <f t="shared" si="4"/>
        <v/>
      </c>
      <c r="O52" s="19"/>
      <c r="P52" s="19"/>
      <c r="Q52" s="32" t="str">
        <f t="shared" si="1"/>
        <v/>
      </c>
      <c r="R52" s="33"/>
      <c r="S52" s="33"/>
      <c r="T52" s="34">
        <f t="shared" si="10"/>
        <v>0</v>
      </c>
      <c r="U52" s="34">
        <f t="shared" si="11"/>
        <v>0</v>
      </c>
      <c r="V52" s="33"/>
      <c r="W52" s="33"/>
      <c r="X52" s="72" t="str">
        <f t="shared" si="13"/>
        <v/>
      </c>
      <c r="Y52" s="35"/>
      <c r="Z52" s="34" t="str">
        <f t="shared" si="14"/>
        <v/>
      </c>
      <c r="AA52" s="79" t="str">
        <f t="shared" si="12"/>
        <v/>
      </c>
    </row>
    <row r="53" spans="1:27" ht="25.5" customHeight="1" x14ac:dyDescent="0.25">
      <c r="A53" s="17"/>
      <c r="B53" s="78" t="str">
        <f t="shared" si="3"/>
        <v/>
      </c>
      <c r="C53" s="18"/>
      <c r="D53" s="18"/>
      <c r="E53" s="19"/>
      <c r="F53" s="18"/>
      <c r="G53" s="19"/>
      <c r="H53" s="19"/>
      <c r="I53" s="19"/>
      <c r="J53" s="54" t="str">
        <f>IF(G53&lt;&gt;"",VLOOKUP(G53,'nhân viên sale'!$A$2:$C$1595,2,0),"")</f>
        <v/>
      </c>
      <c r="K53" s="19"/>
      <c r="L53" s="31" t="str">
        <f t="shared" si="9"/>
        <v/>
      </c>
      <c r="M53" s="20"/>
      <c r="N53" s="54" t="str">
        <f t="shared" si="4"/>
        <v/>
      </c>
      <c r="O53" s="19"/>
      <c r="P53" s="19"/>
      <c r="Q53" s="32" t="str">
        <f t="shared" si="1"/>
        <v/>
      </c>
      <c r="R53" s="33"/>
      <c r="S53" s="33"/>
      <c r="T53" s="34">
        <f t="shared" si="10"/>
        <v>0</v>
      </c>
      <c r="U53" s="34">
        <f t="shared" si="11"/>
        <v>0</v>
      </c>
      <c r="V53" s="33"/>
      <c r="W53" s="33"/>
      <c r="X53" s="72" t="str">
        <f t="shared" si="13"/>
        <v/>
      </c>
      <c r="Y53" s="35"/>
      <c r="Z53" s="34" t="str">
        <f t="shared" si="14"/>
        <v/>
      </c>
      <c r="AA53" s="79" t="str">
        <f t="shared" si="12"/>
        <v/>
      </c>
    </row>
    <row r="54" spans="1:27" ht="25.5" customHeight="1" x14ac:dyDescent="0.25">
      <c r="A54" s="17"/>
      <c r="B54" s="78" t="str">
        <f t="shared" si="3"/>
        <v/>
      </c>
      <c r="C54" s="18"/>
      <c r="D54" s="18"/>
      <c r="E54" s="19"/>
      <c r="F54" s="18"/>
      <c r="G54" s="19"/>
      <c r="H54" s="19"/>
      <c r="I54" s="19"/>
      <c r="J54" s="54" t="str">
        <f>IF(G54&lt;&gt;"",VLOOKUP(G54,'nhân viên sale'!$A$2:$C$1595,2,0),"")</f>
        <v/>
      </c>
      <c r="K54" s="19"/>
      <c r="L54" s="31" t="str">
        <f t="shared" si="9"/>
        <v/>
      </c>
      <c r="M54" s="20"/>
      <c r="N54" s="54" t="str">
        <f t="shared" si="4"/>
        <v/>
      </c>
      <c r="O54" s="19"/>
      <c r="P54" s="19"/>
      <c r="Q54" s="32" t="str">
        <f t="shared" si="1"/>
        <v/>
      </c>
      <c r="R54" s="33"/>
      <c r="S54" s="33"/>
      <c r="T54" s="34">
        <f t="shared" si="10"/>
        <v>0</v>
      </c>
      <c r="U54" s="34">
        <f t="shared" si="11"/>
        <v>0</v>
      </c>
      <c r="V54" s="33"/>
      <c r="W54" s="33"/>
      <c r="X54" s="72" t="str">
        <f t="shared" si="13"/>
        <v/>
      </c>
      <c r="Y54" s="35"/>
      <c r="Z54" s="34" t="str">
        <f t="shared" si="14"/>
        <v/>
      </c>
      <c r="AA54" s="79" t="str">
        <f t="shared" si="12"/>
        <v/>
      </c>
    </row>
    <row r="55" spans="1:27" ht="25.5" customHeight="1" x14ac:dyDescent="0.25">
      <c r="A55" s="17"/>
      <c r="B55" s="78" t="str">
        <f t="shared" si="3"/>
        <v/>
      </c>
      <c r="C55" s="18"/>
      <c r="D55" s="18"/>
      <c r="E55" s="19"/>
      <c r="F55" s="18"/>
      <c r="G55" s="19"/>
      <c r="H55" s="19"/>
      <c r="I55" s="19"/>
      <c r="J55" s="54" t="str">
        <f>IF(G55&lt;&gt;"",VLOOKUP(G55,'nhân viên sale'!$A$2:$C$1595,2,0),"")</f>
        <v/>
      </c>
      <c r="K55" s="19"/>
      <c r="L55" s="31" t="str">
        <f t="shared" si="9"/>
        <v/>
      </c>
      <c r="M55" s="20"/>
      <c r="N55" s="54" t="str">
        <f t="shared" si="4"/>
        <v/>
      </c>
      <c r="O55" s="19"/>
      <c r="P55" s="19"/>
      <c r="Q55" s="32" t="str">
        <f t="shared" si="1"/>
        <v/>
      </c>
      <c r="R55" s="33"/>
      <c r="S55" s="33"/>
      <c r="T55" s="34">
        <f t="shared" si="10"/>
        <v>0</v>
      </c>
      <c r="U55" s="34">
        <f t="shared" si="11"/>
        <v>0</v>
      </c>
      <c r="V55" s="33"/>
      <c r="W55" s="33"/>
      <c r="X55" s="72" t="str">
        <f t="shared" si="13"/>
        <v/>
      </c>
      <c r="Y55" s="35"/>
      <c r="Z55" s="34" t="str">
        <f t="shared" si="14"/>
        <v/>
      </c>
      <c r="AA55" s="79" t="str">
        <f t="shared" si="12"/>
        <v/>
      </c>
    </row>
    <row r="56" spans="1:27" ht="25.5" customHeight="1" x14ac:dyDescent="0.25">
      <c r="A56" s="17"/>
      <c r="B56" s="78" t="str">
        <f t="shared" si="3"/>
        <v/>
      </c>
      <c r="C56" s="18"/>
      <c r="D56" s="18"/>
      <c r="E56" s="19"/>
      <c r="F56" s="18"/>
      <c r="G56" s="19"/>
      <c r="H56" s="19"/>
      <c r="I56" s="19"/>
      <c r="J56" s="54" t="str">
        <f>IF(G56&lt;&gt;"",VLOOKUP(G56,'nhân viên sale'!$A$2:$C$1595,2,0),"")</f>
        <v/>
      </c>
      <c r="K56" s="19"/>
      <c r="L56" s="31" t="str">
        <f t="shared" si="9"/>
        <v/>
      </c>
      <c r="M56" s="20"/>
      <c r="N56" s="54" t="str">
        <f t="shared" si="4"/>
        <v/>
      </c>
      <c r="O56" s="19"/>
      <c r="P56" s="19"/>
      <c r="Q56" s="32" t="str">
        <f t="shared" si="1"/>
        <v/>
      </c>
      <c r="R56" s="33"/>
      <c r="S56" s="33"/>
      <c r="T56" s="34">
        <f t="shared" si="10"/>
        <v>0</v>
      </c>
      <c r="U56" s="34">
        <f t="shared" si="11"/>
        <v>0</v>
      </c>
      <c r="V56" s="33"/>
      <c r="W56" s="33"/>
      <c r="X56" s="72" t="str">
        <f t="shared" si="13"/>
        <v/>
      </c>
      <c r="Y56" s="35"/>
      <c r="Z56" s="34" t="str">
        <f t="shared" si="14"/>
        <v/>
      </c>
      <c r="AA56" s="79" t="str">
        <f t="shared" si="12"/>
        <v/>
      </c>
    </row>
    <row r="57" spans="1:27" ht="25.5" customHeight="1" x14ac:dyDescent="0.25">
      <c r="A57" s="17"/>
      <c r="B57" s="78" t="str">
        <f t="shared" si="3"/>
        <v/>
      </c>
      <c r="C57" s="18"/>
      <c r="D57" s="18"/>
      <c r="E57" s="19"/>
      <c r="F57" s="18"/>
      <c r="G57" s="19"/>
      <c r="H57" s="19"/>
      <c r="I57" s="19"/>
      <c r="J57" s="54" t="str">
        <f>IF(G57&lt;&gt;"",VLOOKUP(G57,'nhân viên sale'!$A$2:$C$1595,2,0),"")</f>
        <v/>
      </c>
      <c r="K57" s="19"/>
      <c r="L57" s="31" t="str">
        <f t="shared" si="9"/>
        <v/>
      </c>
      <c r="M57" s="20"/>
      <c r="N57" s="54" t="str">
        <f t="shared" si="4"/>
        <v/>
      </c>
      <c r="O57" s="19"/>
      <c r="P57" s="19"/>
      <c r="Q57" s="32" t="str">
        <f t="shared" si="1"/>
        <v/>
      </c>
      <c r="R57" s="33"/>
      <c r="S57" s="33"/>
      <c r="T57" s="34">
        <f t="shared" si="10"/>
        <v>0</v>
      </c>
      <c r="U57" s="34">
        <f t="shared" si="11"/>
        <v>0</v>
      </c>
      <c r="V57" s="33"/>
      <c r="W57" s="33"/>
      <c r="X57" s="72" t="str">
        <f t="shared" si="13"/>
        <v/>
      </c>
      <c r="Y57" s="35"/>
      <c r="Z57" s="34" t="str">
        <f t="shared" si="14"/>
        <v/>
      </c>
      <c r="AA57" s="79" t="str">
        <f t="shared" si="12"/>
        <v/>
      </c>
    </row>
    <row r="58" spans="1:27" ht="25.5" customHeight="1" x14ac:dyDescent="0.25">
      <c r="A58" s="17"/>
      <c r="B58" s="78" t="str">
        <f t="shared" si="3"/>
        <v/>
      </c>
      <c r="C58" s="18"/>
      <c r="D58" s="18"/>
      <c r="E58" s="19"/>
      <c r="F58" s="18"/>
      <c r="G58" s="19"/>
      <c r="H58" s="19"/>
      <c r="I58" s="19"/>
      <c r="J58" s="54" t="str">
        <f>IF(G58&lt;&gt;"",VLOOKUP(G58,'nhân viên sale'!$A$2:$C$1595,2,0),"")</f>
        <v/>
      </c>
      <c r="K58" s="19"/>
      <c r="L58" s="31" t="str">
        <f t="shared" si="9"/>
        <v/>
      </c>
      <c r="M58" s="20"/>
      <c r="N58" s="54" t="str">
        <f t="shared" si="4"/>
        <v/>
      </c>
      <c r="O58" s="19"/>
      <c r="P58" s="19"/>
      <c r="Q58" s="32" t="str">
        <f t="shared" si="1"/>
        <v/>
      </c>
      <c r="R58" s="33"/>
      <c r="S58" s="33"/>
      <c r="T58" s="34">
        <f t="shared" si="10"/>
        <v>0</v>
      </c>
      <c r="U58" s="34">
        <f t="shared" si="11"/>
        <v>0</v>
      </c>
      <c r="V58" s="33"/>
      <c r="W58" s="33"/>
      <c r="X58" s="72" t="str">
        <f t="shared" si="13"/>
        <v/>
      </c>
      <c r="Y58" s="35"/>
      <c r="Z58" s="34" t="str">
        <f t="shared" si="14"/>
        <v/>
      </c>
      <c r="AA58" s="79" t="str">
        <f t="shared" si="12"/>
        <v/>
      </c>
    </row>
    <row r="59" spans="1:27" ht="25.5" customHeight="1" x14ac:dyDescent="0.25">
      <c r="A59" s="17"/>
      <c r="B59" s="78" t="str">
        <f t="shared" si="3"/>
        <v/>
      </c>
      <c r="C59" s="18"/>
      <c r="D59" s="18"/>
      <c r="E59" s="19"/>
      <c r="F59" s="18"/>
      <c r="G59" s="19"/>
      <c r="H59" s="19"/>
      <c r="I59" s="19"/>
      <c r="J59" s="54" t="str">
        <f>IF(G59&lt;&gt;"",VLOOKUP(G59,'nhân viên sale'!$A$2:$C$1595,2,0),"")</f>
        <v/>
      </c>
      <c r="K59" s="19"/>
      <c r="L59" s="31" t="str">
        <f t="shared" si="9"/>
        <v/>
      </c>
      <c r="M59" s="20"/>
      <c r="N59" s="54" t="str">
        <f t="shared" si="4"/>
        <v/>
      </c>
      <c r="O59" s="19"/>
      <c r="P59" s="19"/>
      <c r="Q59" s="32" t="str">
        <f t="shared" si="1"/>
        <v/>
      </c>
      <c r="R59" s="33"/>
      <c r="S59" s="33"/>
      <c r="T59" s="34">
        <f t="shared" si="10"/>
        <v>0</v>
      </c>
      <c r="U59" s="34">
        <f t="shared" si="11"/>
        <v>0</v>
      </c>
      <c r="V59" s="33"/>
      <c r="W59" s="33"/>
      <c r="X59" s="72" t="str">
        <f t="shared" si="13"/>
        <v/>
      </c>
      <c r="Y59" s="35"/>
      <c r="Z59" s="34" t="str">
        <f t="shared" si="14"/>
        <v/>
      </c>
      <c r="AA59" s="79" t="str">
        <f t="shared" si="12"/>
        <v/>
      </c>
    </row>
    <row r="60" spans="1:27" ht="25.5" customHeight="1" x14ac:dyDescent="0.25">
      <c r="A60" s="17"/>
      <c r="B60" s="78" t="str">
        <f t="shared" si="3"/>
        <v/>
      </c>
      <c r="C60" s="18"/>
      <c r="D60" s="18"/>
      <c r="E60" s="19"/>
      <c r="F60" s="18"/>
      <c r="G60" s="19"/>
      <c r="H60" s="19"/>
      <c r="I60" s="19"/>
      <c r="J60" s="54" t="str">
        <f>IF(G60&lt;&gt;"",VLOOKUP(G60,'nhân viên sale'!$A$2:$C$1595,2,0),"")</f>
        <v/>
      </c>
      <c r="K60" s="19"/>
      <c r="L60" s="31" t="str">
        <f t="shared" si="9"/>
        <v/>
      </c>
      <c r="M60" s="20"/>
      <c r="N60" s="54" t="str">
        <f t="shared" si="4"/>
        <v/>
      </c>
      <c r="O60" s="19"/>
      <c r="P60" s="19"/>
      <c r="Q60" s="32" t="str">
        <f t="shared" si="1"/>
        <v/>
      </c>
      <c r="R60" s="33"/>
      <c r="S60" s="33"/>
      <c r="T60" s="34">
        <f t="shared" si="10"/>
        <v>0</v>
      </c>
      <c r="U60" s="34">
        <f t="shared" si="11"/>
        <v>0</v>
      </c>
      <c r="V60" s="33"/>
      <c r="W60" s="33"/>
      <c r="X60" s="72" t="str">
        <f t="shared" si="13"/>
        <v/>
      </c>
      <c r="Y60" s="35"/>
      <c r="Z60" s="34" t="str">
        <f t="shared" si="14"/>
        <v/>
      </c>
      <c r="AA60" s="79" t="str">
        <f t="shared" si="12"/>
        <v/>
      </c>
    </row>
    <row r="61" spans="1:27" ht="25.5" customHeight="1" x14ac:dyDescent="0.25">
      <c r="A61" s="17"/>
      <c r="B61" s="78" t="str">
        <f t="shared" si="3"/>
        <v/>
      </c>
      <c r="C61" s="18"/>
      <c r="D61" s="18"/>
      <c r="E61" s="19"/>
      <c r="F61" s="18"/>
      <c r="G61" s="19"/>
      <c r="H61" s="19"/>
      <c r="I61" s="19"/>
      <c r="J61" s="54" t="str">
        <f>IF(G61&lt;&gt;"",VLOOKUP(G61,'nhân viên sale'!$A$2:$C$1595,2,0),"")</f>
        <v/>
      </c>
      <c r="K61" s="19"/>
      <c r="L61" s="31" t="str">
        <f t="shared" si="9"/>
        <v/>
      </c>
      <c r="M61" s="20"/>
      <c r="N61" s="54" t="str">
        <f t="shared" si="4"/>
        <v/>
      </c>
      <c r="O61" s="19"/>
      <c r="P61" s="19"/>
      <c r="Q61" s="32" t="str">
        <f t="shared" si="1"/>
        <v/>
      </c>
      <c r="R61" s="33"/>
      <c r="S61" s="33"/>
      <c r="T61" s="34">
        <f t="shared" si="10"/>
        <v>0</v>
      </c>
      <c r="U61" s="34">
        <f t="shared" si="11"/>
        <v>0</v>
      </c>
      <c r="V61" s="33"/>
      <c r="W61" s="33"/>
      <c r="X61" s="72" t="str">
        <f t="shared" si="13"/>
        <v/>
      </c>
      <c r="Y61" s="35"/>
      <c r="Z61" s="34" t="str">
        <f t="shared" si="14"/>
        <v/>
      </c>
      <c r="AA61" s="79" t="str">
        <f t="shared" si="12"/>
        <v/>
      </c>
    </row>
    <row r="62" spans="1:27" ht="25.5" customHeight="1" x14ac:dyDescent="0.25">
      <c r="A62" s="17"/>
      <c r="B62" s="78" t="str">
        <f t="shared" si="3"/>
        <v/>
      </c>
      <c r="C62" s="18"/>
      <c r="D62" s="18"/>
      <c r="E62" s="19"/>
      <c r="F62" s="18"/>
      <c r="G62" s="19"/>
      <c r="H62" s="19"/>
      <c r="I62" s="19"/>
      <c r="J62" s="54" t="str">
        <f>IF(G62&lt;&gt;"",VLOOKUP(G62,'nhân viên sale'!$A$2:$C$1595,2,0),"")</f>
        <v/>
      </c>
      <c r="K62" s="19"/>
      <c r="L62" s="31" t="str">
        <f t="shared" si="9"/>
        <v/>
      </c>
      <c r="M62" s="20"/>
      <c r="N62" s="54" t="str">
        <f t="shared" si="4"/>
        <v/>
      </c>
      <c r="O62" s="19"/>
      <c r="P62" s="19"/>
      <c r="Q62" s="32" t="str">
        <f t="shared" si="1"/>
        <v/>
      </c>
      <c r="R62" s="33"/>
      <c r="S62" s="33"/>
      <c r="T62" s="34">
        <f t="shared" si="10"/>
        <v>0</v>
      </c>
      <c r="U62" s="34">
        <f t="shared" si="11"/>
        <v>0</v>
      </c>
      <c r="V62" s="33"/>
      <c r="W62" s="33"/>
      <c r="X62" s="72" t="str">
        <f t="shared" si="13"/>
        <v/>
      </c>
      <c r="Y62" s="35"/>
      <c r="Z62" s="34" t="str">
        <f t="shared" si="14"/>
        <v/>
      </c>
      <c r="AA62" s="79" t="str">
        <f t="shared" si="12"/>
        <v/>
      </c>
    </row>
    <row r="63" spans="1:27" ht="25.5" customHeight="1" x14ac:dyDescent="0.25">
      <c r="A63" s="17"/>
      <c r="B63" s="78" t="str">
        <f t="shared" si="3"/>
        <v/>
      </c>
      <c r="C63" s="18"/>
      <c r="D63" s="18"/>
      <c r="E63" s="19"/>
      <c r="F63" s="18"/>
      <c r="G63" s="19"/>
      <c r="H63" s="19"/>
      <c r="I63" s="19"/>
      <c r="J63" s="54" t="str">
        <f>IF(G63&lt;&gt;"",VLOOKUP(G63,'nhân viên sale'!$A$2:$C$1595,2,0),"")</f>
        <v/>
      </c>
      <c r="K63" s="19"/>
      <c r="L63" s="31" t="str">
        <f t="shared" si="9"/>
        <v/>
      </c>
      <c r="M63" s="20"/>
      <c r="N63" s="54" t="str">
        <f t="shared" si="4"/>
        <v/>
      </c>
      <c r="O63" s="19"/>
      <c r="P63" s="19"/>
      <c r="Q63" s="32" t="str">
        <f t="shared" si="1"/>
        <v/>
      </c>
      <c r="R63" s="33"/>
      <c r="S63" s="33"/>
      <c r="T63" s="34">
        <f t="shared" si="10"/>
        <v>0</v>
      </c>
      <c r="U63" s="34">
        <f t="shared" si="11"/>
        <v>0</v>
      </c>
      <c r="V63" s="33"/>
      <c r="W63" s="33"/>
      <c r="X63" s="72" t="str">
        <f t="shared" si="13"/>
        <v/>
      </c>
      <c r="Y63" s="35"/>
      <c r="Z63" s="34" t="str">
        <f t="shared" si="14"/>
        <v/>
      </c>
      <c r="AA63" s="79" t="str">
        <f t="shared" si="12"/>
        <v/>
      </c>
    </row>
    <row r="64" spans="1:27" ht="25.5" customHeight="1" x14ac:dyDescent="0.25">
      <c r="A64" s="17"/>
      <c r="B64" s="78" t="str">
        <f t="shared" si="3"/>
        <v/>
      </c>
      <c r="C64" s="18"/>
      <c r="D64" s="18"/>
      <c r="E64" s="19"/>
      <c r="F64" s="18"/>
      <c r="G64" s="19"/>
      <c r="H64" s="19"/>
      <c r="I64" s="19"/>
      <c r="J64" s="54" t="str">
        <f>IF(G64&lt;&gt;"",VLOOKUP(G64,'nhân viên sale'!$A$2:$C$1595,2,0),"")</f>
        <v/>
      </c>
      <c r="K64" s="19"/>
      <c r="L64" s="31" t="str">
        <f t="shared" si="9"/>
        <v/>
      </c>
      <c r="M64" s="20"/>
      <c r="N64" s="54" t="str">
        <f t="shared" si="4"/>
        <v/>
      </c>
      <c r="O64" s="19"/>
      <c r="P64" s="19"/>
      <c r="Q64" s="32" t="str">
        <f t="shared" si="1"/>
        <v/>
      </c>
      <c r="R64" s="33"/>
      <c r="S64" s="33"/>
      <c r="T64" s="34">
        <f t="shared" si="10"/>
        <v>0</v>
      </c>
      <c r="U64" s="34">
        <f t="shared" si="11"/>
        <v>0</v>
      </c>
      <c r="V64" s="33"/>
      <c r="W64" s="33"/>
      <c r="X64" s="72" t="str">
        <f t="shared" si="13"/>
        <v/>
      </c>
      <c r="Y64" s="35"/>
      <c r="Z64" s="34" t="str">
        <f t="shared" si="14"/>
        <v/>
      </c>
      <c r="AA64" s="79" t="str">
        <f t="shared" si="12"/>
        <v/>
      </c>
    </row>
    <row r="65" spans="1:27" ht="25.5" customHeight="1" x14ac:dyDescent="0.25">
      <c r="A65" s="17"/>
      <c r="B65" s="78" t="str">
        <f t="shared" si="3"/>
        <v/>
      </c>
      <c r="C65" s="18"/>
      <c r="D65" s="18"/>
      <c r="E65" s="19"/>
      <c r="F65" s="18"/>
      <c r="G65" s="19"/>
      <c r="H65" s="19"/>
      <c r="I65" s="19"/>
      <c r="J65" s="54" t="str">
        <f>IF(G65&lt;&gt;"",VLOOKUP(G65,'nhân viên sale'!$A$2:$C$1595,2,0),"")</f>
        <v/>
      </c>
      <c r="K65" s="19"/>
      <c r="L65" s="31" t="str">
        <f t="shared" si="9"/>
        <v/>
      </c>
      <c r="M65" s="20"/>
      <c r="N65" s="54" t="str">
        <f t="shared" si="4"/>
        <v/>
      </c>
      <c r="O65" s="19"/>
      <c r="P65" s="19"/>
      <c r="Q65" s="32" t="str">
        <f t="shared" si="1"/>
        <v/>
      </c>
      <c r="R65" s="33"/>
      <c r="S65" s="33"/>
      <c r="T65" s="34">
        <f t="shared" si="10"/>
        <v>0</v>
      </c>
      <c r="U65" s="34">
        <f t="shared" si="11"/>
        <v>0</v>
      </c>
      <c r="V65" s="33"/>
      <c r="W65" s="33"/>
      <c r="X65" s="72" t="str">
        <f t="shared" si="13"/>
        <v/>
      </c>
      <c r="Y65" s="35"/>
      <c r="Z65" s="34" t="str">
        <f t="shared" si="14"/>
        <v/>
      </c>
      <c r="AA65" s="79" t="str">
        <f t="shared" si="12"/>
        <v/>
      </c>
    </row>
    <row r="66" spans="1:27" ht="25.5" customHeight="1" x14ac:dyDescent="0.25">
      <c r="A66" s="17"/>
      <c r="B66" s="78" t="str">
        <f t="shared" si="3"/>
        <v/>
      </c>
      <c r="C66" s="18"/>
      <c r="D66" s="18"/>
      <c r="E66" s="19"/>
      <c r="F66" s="18"/>
      <c r="G66" s="19"/>
      <c r="H66" s="19"/>
      <c r="I66" s="19"/>
      <c r="J66" s="54" t="str">
        <f>IF(G66&lt;&gt;"",VLOOKUP(G66,'nhân viên sale'!$A$2:$C$1595,2,0),"")</f>
        <v/>
      </c>
      <c r="K66" s="19"/>
      <c r="L66" s="31" t="str">
        <f t="shared" si="9"/>
        <v/>
      </c>
      <c r="M66" s="20"/>
      <c r="N66" s="54" t="str">
        <f t="shared" si="4"/>
        <v/>
      </c>
      <c r="O66" s="19"/>
      <c r="P66" s="19"/>
      <c r="Q66" s="32" t="str">
        <f t="shared" ref="Q66:Q129" si="15">IF(K66&lt;&gt;"",VLOOKUP(K66,tenhang,3,0),"")</f>
        <v/>
      </c>
      <c r="R66" s="33"/>
      <c r="S66" s="33"/>
      <c r="T66" s="34">
        <f t="shared" si="10"/>
        <v>0</v>
      </c>
      <c r="U66" s="34">
        <f t="shared" si="11"/>
        <v>0</v>
      </c>
      <c r="V66" s="33"/>
      <c r="W66" s="33"/>
      <c r="X66" s="72" t="str">
        <f t="shared" si="13"/>
        <v/>
      </c>
      <c r="Y66" s="35"/>
      <c r="Z66" s="34" t="str">
        <f t="shared" si="14"/>
        <v/>
      </c>
      <c r="AA66" s="79" t="str">
        <f t="shared" si="12"/>
        <v/>
      </c>
    </row>
    <row r="67" spans="1:27" ht="25.5" customHeight="1" x14ac:dyDescent="0.25">
      <c r="A67" s="17"/>
      <c r="B67" s="78" t="str">
        <f t="shared" ref="B67:B130" si="16">IF(I67&lt;&gt;"",IF(AA67&lt;10,"PO2211/0000"&amp;AA67,IF(AA67&lt;100,"PO2211/000"&amp;AA67,IF(AA67&lt;1000,"PO2211/00"&amp;AA67,IF(AA67&lt;10000,"PO2211/0"&amp;AA67,"PO2211/"&amp;AA67)))),"")</f>
        <v/>
      </c>
      <c r="C67" s="18"/>
      <c r="D67" s="18"/>
      <c r="E67" s="19"/>
      <c r="F67" s="18"/>
      <c r="G67" s="19"/>
      <c r="H67" s="19"/>
      <c r="I67" s="19"/>
      <c r="J67" s="54" t="str">
        <f>IF(G67&lt;&gt;"",VLOOKUP(G67,'nhân viên sale'!$A$2:$C$1595,2,0),"")</f>
        <v/>
      </c>
      <c r="K67" s="19"/>
      <c r="L67" s="31" t="str">
        <f t="shared" si="9"/>
        <v/>
      </c>
      <c r="M67" s="20"/>
      <c r="N67" s="54" t="str">
        <f t="shared" ref="N67:N130" si="17">IF(K67&lt;&gt;"","K-HCM","")</f>
        <v/>
      </c>
      <c r="O67" s="19"/>
      <c r="P67" s="19"/>
      <c r="Q67" s="32" t="str">
        <f t="shared" si="15"/>
        <v/>
      </c>
      <c r="R67" s="33"/>
      <c r="S67" s="33"/>
      <c r="T67" s="34">
        <f t="shared" si="10"/>
        <v>0</v>
      </c>
      <c r="U67" s="34">
        <f t="shared" si="11"/>
        <v>0</v>
      </c>
      <c r="V67" s="33"/>
      <c r="W67" s="33"/>
      <c r="X67" s="72" t="str">
        <f t="shared" si="13"/>
        <v/>
      </c>
      <c r="Y67" s="35"/>
      <c r="Z67" s="34" t="str">
        <f t="shared" si="14"/>
        <v/>
      </c>
      <c r="AA67" s="79" t="str">
        <f t="shared" si="12"/>
        <v/>
      </c>
    </row>
    <row r="68" spans="1:27" ht="25.5" customHeight="1" x14ac:dyDescent="0.25">
      <c r="A68" s="17"/>
      <c r="B68" s="78" t="str">
        <f t="shared" si="16"/>
        <v/>
      </c>
      <c r="C68" s="18"/>
      <c r="D68" s="18"/>
      <c r="E68" s="19"/>
      <c r="F68" s="18"/>
      <c r="G68" s="19"/>
      <c r="H68" s="19"/>
      <c r="I68" s="19"/>
      <c r="J68" s="54" t="str">
        <f>IF(G68&lt;&gt;"",VLOOKUP(G68,'nhân viên sale'!$A$2:$C$1595,2,0),"")</f>
        <v/>
      </c>
      <c r="K68" s="19"/>
      <c r="L68" s="31" t="str">
        <f t="shared" ref="L68:L131" si="18">IF(K68&lt;&gt;"",VLOOKUP(K68,tenhang,2,0),"")</f>
        <v/>
      </c>
      <c r="M68" s="20"/>
      <c r="N68" s="54" t="str">
        <f t="shared" si="17"/>
        <v/>
      </c>
      <c r="O68" s="19"/>
      <c r="P68" s="19"/>
      <c r="Q68" s="32" t="str">
        <f t="shared" si="15"/>
        <v/>
      </c>
      <c r="R68" s="33"/>
      <c r="S68" s="33"/>
      <c r="T68" s="34">
        <f t="shared" ref="T68:T131" si="19">IF(K68&lt;&gt;"",VLOOKUP(K68,tenhang,4,0),0)</f>
        <v>0</v>
      </c>
      <c r="U68" s="34">
        <f t="shared" ref="U68:U131" si="20">R68*T68</f>
        <v>0</v>
      </c>
      <c r="V68" s="33"/>
      <c r="W68" s="33"/>
      <c r="X68" s="72" t="str">
        <f t="shared" si="13"/>
        <v/>
      </c>
      <c r="Y68" s="35"/>
      <c r="Z68" s="34" t="str">
        <f t="shared" si="14"/>
        <v/>
      </c>
      <c r="AA68" s="79" t="str">
        <f t="shared" ref="AA68:AA131" si="21">IF(I68&lt;&gt;"",IF(I68=I67,AA67,AA67+1),"")</f>
        <v/>
      </c>
    </row>
    <row r="69" spans="1:27" ht="25.5" customHeight="1" x14ac:dyDescent="0.25">
      <c r="A69" s="17"/>
      <c r="B69" s="78" t="str">
        <f t="shared" si="16"/>
        <v/>
      </c>
      <c r="C69" s="18"/>
      <c r="D69" s="18"/>
      <c r="E69" s="19"/>
      <c r="F69" s="18"/>
      <c r="G69" s="19"/>
      <c r="H69" s="19"/>
      <c r="I69" s="19"/>
      <c r="J69" s="54" t="str">
        <f>IF(G69&lt;&gt;"",VLOOKUP(G69,'nhân viên sale'!$A$2:$C$1595,2,0),"")</f>
        <v/>
      </c>
      <c r="K69" s="19"/>
      <c r="L69" s="31" t="str">
        <f t="shared" si="18"/>
        <v/>
      </c>
      <c r="M69" s="20"/>
      <c r="N69" s="54" t="str">
        <f t="shared" si="17"/>
        <v/>
      </c>
      <c r="O69" s="19"/>
      <c r="P69" s="19"/>
      <c r="Q69" s="32" t="str">
        <f t="shared" si="15"/>
        <v/>
      </c>
      <c r="R69" s="33"/>
      <c r="S69" s="33"/>
      <c r="T69" s="34">
        <f t="shared" si="19"/>
        <v>0</v>
      </c>
      <c r="U69" s="34">
        <f t="shared" si="20"/>
        <v>0</v>
      </c>
      <c r="V69" s="33"/>
      <c r="W69" s="33"/>
      <c r="X69" s="72" t="str">
        <f t="shared" si="13"/>
        <v/>
      </c>
      <c r="Y69" s="35"/>
      <c r="Z69" s="34" t="str">
        <f t="shared" si="14"/>
        <v/>
      </c>
      <c r="AA69" s="79" t="str">
        <f t="shared" si="21"/>
        <v/>
      </c>
    </row>
    <row r="70" spans="1:27" ht="25.5" customHeight="1" x14ac:dyDescent="0.25">
      <c r="A70" s="17"/>
      <c r="B70" s="78" t="str">
        <f t="shared" si="16"/>
        <v/>
      </c>
      <c r="C70" s="18"/>
      <c r="D70" s="18"/>
      <c r="E70" s="19"/>
      <c r="F70" s="18"/>
      <c r="G70" s="19"/>
      <c r="H70" s="19"/>
      <c r="I70" s="19"/>
      <c r="J70" s="54" t="str">
        <f>IF(G70&lt;&gt;"",VLOOKUP(G70,'nhân viên sale'!$A$2:$C$1595,2,0),"")</f>
        <v/>
      </c>
      <c r="K70" s="19"/>
      <c r="L70" s="31" t="str">
        <f t="shared" si="18"/>
        <v/>
      </c>
      <c r="M70" s="20"/>
      <c r="N70" s="54" t="str">
        <f t="shared" si="17"/>
        <v/>
      </c>
      <c r="O70" s="19"/>
      <c r="P70" s="19"/>
      <c r="Q70" s="32" t="str">
        <f t="shared" si="15"/>
        <v/>
      </c>
      <c r="R70" s="33"/>
      <c r="S70" s="33"/>
      <c r="T70" s="34">
        <f t="shared" si="19"/>
        <v>0</v>
      </c>
      <c r="U70" s="34">
        <f t="shared" si="20"/>
        <v>0</v>
      </c>
      <c r="V70" s="33"/>
      <c r="W70" s="33"/>
      <c r="X70" s="72" t="str">
        <f t="shared" si="13"/>
        <v/>
      </c>
      <c r="Y70" s="35"/>
      <c r="Z70" s="34" t="str">
        <f t="shared" si="14"/>
        <v/>
      </c>
      <c r="AA70" s="79" t="str">
        <f t="shared" si="21"/>
        <v/>
      </c>
    </row>
    <row r="71" spans="1:27" ht="25.5" customHeight="1" x14ac:dyDescent="0.25">
      <c r="A71" s="17"/>
      <c r="B71" s="78" t="str">
        <f t="shared" si="16"/>
        <v/>
      </c>
      <c r="C71" s="18"/>
      <c r="D71" s="18"/>
      <c r="E71" s="19"/>
      <c r="F71" s="18"/>
      <c r="G71" s="19"/>
      <c r="H71" s="19"/>
      <c r="I71" s="19"/>
      <c r="J71" s="54" t="str">
        <f>IF(G71&lt;&gt;"",VLOOKUP(G71,'nhân viên sale'!$A$2:$C$1595,2,0),"")</f>
        <v/>
      </c>
      <c r="K71" s="19"/>
      <c r="L71" s="31" t="str">
        <f t="shared" si="18"/>
        <v/>
      </c>
      <c r="M71" s="20"/>
      <c r="N71" s="54" t="str">
        <f t="shared" si="17"/>
        <v/>
      </c>
      <c r="O71" s="19"/>
      <c r="P71" s="19"/>
      <c r="Q71" s="32" t="str">
        <f t="shared" si="15"/>
        <v/>
      </c>
      <c r="R71" s="33"/>
      <c r="S71" s="33"/>
      <c r="T71" s="34">
        <f t="shared" si="19"/>
        <v>0</v>
      </c>
      <c r="U71" s="34">
        <f t="shared" si="20"/>
        <v>0</v>
      </c>
      <c r="V71" s="33"/>
      <c r="W71" s="33"/>
      <c r="X71" s="72" t="str">
        <f t="shared" si="13"/>
        <v/>
      </c>
      <c r="Y71" s="35"/>
      <c r="Z71" s="34" t="str">
        <f t="shared" si="14"/>
        <v/>
      </c>
      <c r="AA71" s="79" t="str">
        <f t="shared" si="21"/>
        <v/>
      </c>
    </row>
    <row r="72" spans="1:27" ht="25.5" customHeight="1" x14ac:dyDescent="0.25">
      <c r="A72" s="17"/>
      <c r="B72" s="78" t="str">
        <f t="shared" si="16"/>
        <v/>
      </c>
      <c r="C72" s="18"/>
      <c r="D72" s="18"/>
      <c r="E72" s="19"/>
      <c r="F72" s="18"/>
      <c r="G72" s="19"/>
      <c r="H72" s="19"/>
      <c r="I72" s="19"/>
      <c r="J72" s="54" t="str">
        <f>IF(G72&lt;&gt;"",VLOOKUP(G72,'nhân viên sale'!$A$2:$C$1595,2,0),"")</f>
        <v/>
      </c>
      <c r="K72" s="19"/>
      <c r="L72" s="31" t="str">
        <f t="shared" si="18"/>
        <v/>
      </c>
      <c r="M72" s="20"/>
      <c r="N72" s="54" t="str">
        <f t="shared" si="17"/>
        <v/>
      </c>
      <c r="O72" s="19"/>
      <c r="P72" s="19"/>
      <c r="Q72" s="32" t="str">
        <f t="shared" si="15"/>
        <v/>
      </c>
      <c r="R72" s="33"/>
      <c r="S72" s="33"/>
      <c r="T72" s="34">
        <f t="shared" si="19"/>
        <v>0</v>
      </c>
      <c r="U72" s="34">
        <f t="shared" si="20"/>
        <v>0</v>
      </c>
      <c r="V72" s="33"/>
      <c r="W72" s="33"/>
      <c r="X72" s="72" t="str">
        <f t="shared" si="13"/>
        <v/>
      </c>
      <c r="Y72" s="35"/>
      <c r="Z72" s="34" t="str">
        <f t="shared" si="14"/>
        <v/>
      </c>
      <c r="AA72" s="79" t="str">
        <f t="shared" si="21"/>
        <v/>
      </c>
    </row>
    <row r="73" spans="1:27" ht="25.5" customHeight="1" x14ac:dyDescent="0.25">
      <c r="A73" s="17"/>
      <c r="B73" s="78" t="str">
        <f t="shared" si="16"/>
        <v/>
      </c>
      <c r="C73" s="18"/>
      <c r="D73" s="18"/>
      <c r="E73" s="19"/>
      <c r="F73" s="18"/>
      <c r="G73" s="19"/>
      <c r="H73" s="19"/>
      <c r="I73" s="19"/>
      <c r="J73" s="54" t="str">
        <f>IF(G73&lt;&gt;"",VLOOKUP(G73,'nhân viên sale'!$A$2:$C$1595,2,0),"")</f>
        <v/>
      </c>
      <c r="K73" s="19"/>
      <c r="L73" s="31" t="str">
        <f t="shared" si="18"/>
        <v/>
      </c>
      <c r="M73" s="20"/>
      <c r="N73" s="54" t="str">
        <f t="shared" si="17"/>
        <v/>
      </c>
      <c r="O73" s="19"/>
      <c r="P73" s="19"/>
      <c r="Q73" s="32" t="str">
        <f t="shared" si="15"/>
        <v/>
      </c>
      <c r="R73" s="33"/>
      <c r="S73" s="33"/>
      <c r="T73" s="34">
        <f t="shared" si="19"/>
        <v>0</v>
      </c>
      <c r="U73" s="34">
        <f t="shared" si="20"/>
        <v>0</v>
      </c>
      <c r="V73" s="33"/>
      <c r="W73" s="33"/>
      <c r="X73" s="72" t="str">
        <f t="shared" si="13"/>
        <v/>
      </c>
      <c r="Y73" s="35"/>
      <c r="Z73" s="34" t="str">
        <f t="shared" si="14"/>
        <v/>
      </c>
      <c r="AA73" s="79" t="str">
        <f t="shared" si="21"/>
        <v/>
      </c>
    </row>
    <row r="74" spans="1:27" ht="25.5" customHeight="1" x14ac:dyDescent="0.25">
      <c r="A74" s="17"/>
      <c r="B74" s="78" t="str">
        <f t="shared" si="16"/>
        <v/>
      </c>
      <c r="C74" s="18"/>
      <c r="D74" s="18"/>
      <c r="E74" s="19"/>
      <c r="F74" s="18"/>
      <c r="G74" s="19"/>
      <c r="H74" s="19"/>
      <c r="I74" s="19"/>
      <c r="J74" s="54" t="str">
        <f>IF(G74&lt;&gt;"",VLOOKUP(G74,'nhân viên sale'!$A$2:$C$1595,2,0),"")</f>
        <v/>
      </c>
      <c r="K74" s="19"/>
      <c r="L74" s="31" t="str">
        <f t="shared" si="18"/>
        <v/>
      </c>
      <c r="M74" s="20"/>
      <c r="N74" s="54" t="str">
        <f t="shared" si="17"/>
        <v/>
      </c>
      <c r="O74" s="19"/>
      <c r="P74" s="19"/>
      <c r="Q74" s="32" t="str">
        <f t="shared" si="15"/>
        <v/>
      </c>
      <c r="R74" s="33"/>
      <c r="S74" s="33"/>
      <c r="T74" s="34">
        <f t="shared" si="19"/>
        <v>0</v>
      </c>
      <c r="U74" s="34">
        <f t="shared" si="20"/>
        <v>0</v>
      </c>
      <c r="V74" s="33"/>
      <c r="W74" s="33"/>
      <c r="X74" s="72" t="str">
        <f t="shared" ref="X74:X137" si="22">IF(K74&lt;&gt;"",8,"")</f>
        <v/>
      </c>
      <c r="Y74" s="35"/>
      <c r="Z74" s="34" t="str">
        <f t="shared" ref="Z74:Z137" si="23">IF(K74&lt;&gt;"",ROUND(U74*X74*1%,0),"")</f>
        <v/>
      </c>
      <c r="AA74" s="79" t="str">
        <f t="shared" si="21"/>
        <v/>
      </c>
    </row>
    <row r="75" spans="1:27" ht="25.5" customHeight="1" x14ac:dyDescent="0.25">
      <c r="A75" s="17"/>
      <c r="B75" s="78" t="str">
        <f t="shared" si="16"/>
        <v/>
      </c>
      <c r="C75" s="18"/>
      <c r="D75" s="18"/>
      <c r="E75" s="19"/>
      <c r="F75" s="18"/>
      <c r="G75" s="19"/>
      <c r="H75" s="19"/>
      <c r="I75" s="19"/>
      <c r="J75" s="54" t="str">
        <f>IF(G75&lt;&gt;"",VLOOKUP(G75,'nhân viên sale'!$A$2:$C$1595,2,0),"")</f>
        <v/>
      </c>
      <c r="K75" s="19"/>
      <c r="L75" s="31" t="str">
        <f t="shared" si="18"/>
        <v/>
      </c>
      <c r="M75" s="20"/>
      <c r="N75" s="54" t="str">
        <f t="shared" si="17"/>
        <v/>
      </c>
      <c r="O75" s="19"/>
      <c r="P75" s="19"/>
      <c r="Q75" s="32" t="str">
        <f t="shared" si="15"/>
        <v/>
      </c>
      <c r="R75" s="33"/>
      <c r="S75" s="33"/>
      <c r="T75" s="34">
        <f t="shared" si="19"/>
        <v>0</v>
      </c>
      <c r="U75" s="34">
        <f t="shared" si="20"/>
        <v>0</v>
      </c>
      <c r="V75" s="33"/>
      <c r="W75" s="33"/>
      <c r="X75" s="72" t="str">
        <f t="shared" si="22"/>
        <v/>
      </c>
      <c r="Y75" s="35"/>
      <c r="Z75" s="34" t="str">
        <f t="shared" si="23"/>
        <v/>
      </c>
      <c r="AA75" s="79" t="str">
        <f t="shared" si="21"/>
        <v/>
      </c>
    </row>
    <row r="76" spans="1:27" ht="25.5" customHeight="1" x14ac:dyDescent="0.25">
      <c r="A76" s="17"/>
      <c r="B76" s="78" t="str">
        <f t="shared" si="16"/>
        <v/>
      </c>
      <c r="C76" s="18"/>
      <c r="D76" s="18"/>
      <c r="E76" s="19"/>
      <c r="F76" s="18"/>
      <c r="G76" s="19"/>
      <c r="H76" s="19"/>
      <c r="I76" s="19"/>
      <c r="J76" s="54" t="str">
        <f>IF(G76&lt;&gt;"",VLOOKUP(G76,'nhân viên sale'!$A$2:$C$1595,2,0),"")</f>
        <v/>
      </c>
      <c r="K76" s="19"/>
      <c r="L76" s="31" t="str">
        <f t="shared" si="18"/>
        <v/>
      </c>
      <c r="M76" s="20"/>
      <c r="N76" s="54" t="str">
        <f t="shared" si="17"/>
        <v/>
      </c>
      <c r="O76" s="19"/>
      <c r="P76" s="19"/>
      <c r="Q76" s="32" t="str">
        <f t="shared" si="15"/>
        <v/>
      </c>
      <c r="R76" s="33"/>
      <c r="S76" s="33"/>
      <c r="T76" s="34">
        <f t="shared" si="19"/>
        <v>0</v>
      </c>
      <c r="U76" s="34">
        <f t="shared" si="20"/>
        <v>0</v>
      </c>
      <c r="V76" s="33"/>
      <c r="W76" s="33"/>
      <c r="X76" s="72" t="str">
        <f t="shared" si="22"/>
        <v/>
      </c>
      <c r="Y76" s="35"/>
      <c r="Z76" s="34" t="str">
        <f t="shared" si="23"/>
        <v/>
      </c>
      <c r="AA76" s="79" t="str">
        <f t="shared" si="21"/>
        <v/>
      </c>
    </row>
    <row r="77" spans="1:27" ht="25.5" customHeight="1" x14ac:dyDescent="0.25">
      <c r="A77" s="17"/>
      <c r="B77" s="78" t="str">
        <f t="shared" si="16"/>
        <v/>
      </c>
      <c r="C77" s="18"/>
      <c r="D77" s="18"/>
      <c r="E77" s="19"/>
      <c r="F77" s="18"/>
      <c r="G77" s="19"/>
      <c r="H77" s="19"/>
      <c r="I77" s="19"/>
      <c r="J77" s="54" t="str">
        <f>IF(G77&lt;&gt;"",VLOOKUP(G77,'nhân viên sale'!$A$2:$C$1595,2,0),"")</f>
        <v/>
      </c>
      <c r="K77" s="19"/>
      <c r="L77" s="31" t="str">
        <f t="shared" si="18"/>
        <v/>
      </c>
      <c r="M77" s="20"/>
      <c r="N77" s="54" t="str">
        <f t="shared" si="17"/>
        <v/>
      </c>
      <c r="O77" s="19"/>
      <c r="P77" s="19"/>
      <c r="Q77" s="32" t="str">
        <f t="shared" si="15"/>
        <v/>
      </c>
      <c r="R77" s="33"/>
      <c r="S77" s="33"/>
      <c r="T77" s="34">
        <f t="shared" si="19"/>
        <v>0</v>
      </c>
      <c r="U77" s="34">
        <f t="shared" si="20"/>
        <v>0</v>
      </c>
      <c r="V77" s="33"/>
      <c r="W77" s="33"/>
      <c r="X77" s="72" t="str">
        <f t="shared" si="22"/>
        <v/>
      </c>
      <c r="Y77" s="35"/>
      <c r="Z77" s="34" t="str">
        <f t="shared" si="23"/>
        <v/>
      </c>
      <c r="AA77" s="79" t="str">
        <f t="shared" si="21"/>
        <v/>
      </c>
    </row>
    <row r="78" spans="1:27" ht="25.5" customHeight="1" x14ac:dyDescent="0.25">
      <c r="A78" s="17"/>
      <c r="B78" s="78" t="str">
        <f t="shared" si="16"/>
        <v/>
      </c>
      <c r="J78" s="54" t="str">
        <f>IF(G78&lt;&gt;"",VLOOKUP(G78,'nhân viên sale'!$A$2:$C$1595,2,0),"")</f>
        <v/>
      </c>
      <c r="L78" s="31" t="str">
        <f t="shared" si="18"/>
        <v/>
      </c>
      <c r="M78" s="20"/>
      <c r="N78" s="54" t="str">
        <f t="shared" si="17"/>
        <v/>
      </c>
      <c r="Q78" s="32" t="str">
        <f t="shared" si="15"/>
        <v/>
      </c>
      <c r="T78" s="34">
        <f t="shared" si="19"/>
        <v>0</v>
      </c>
      <c r="U78" s="34">
        <f t="shared" si="20"/>
        <v>0</v>
      </c>
      <c r="X78" s="72" t="str">
        <f t="shared" si="22"/>
        <v/>
      </c>
      <c r="Y78" s="35"/>
      <c r="Z78" s="34" t="str">
        <f t="shared" si="23"/>
        <v/>
      </c>
      <c r="AA78" s="79" t="str">
        <f t="shared" si="21"/>
        <v/>
      </c>
    </row>
    <row r="79" spans="1:27" ht="25.5" customHeight="1" x14ac:dyDescent="0.25">
      <c r="A79" s="17"/>
      <c r="B79" s="78" t="str">
        <f t="shared" si="16"/>
        <v/>
      </c>
      <c r="J79" s="54" t="str">
        <f>IF(G79&lt;&gt;"",VLOOKUP(G79,'nhân viên sale'!$A$2:$C$1595,2,0),"")</f>
        <v/>
      </c>
      <c r="L79" s="31" t="str">
        <f t="shared" si="18"/>
        <v/>
      </c>
      <c r="M79" s="20"/>
      <c r="N79" s="54" t="str">
        <f t="shared" si="17"/>
        <v/>
      </c>
      <c r="Q79" s="32" t="str">
        <f t="shared" si="15"/>
        <v/>
      </c>
      <c r="T79" s="34">
        <f t="shared" si="19"/>
        <v>0</v>
      </c>
      <c r="U79" s="34">
        <f t="shared" si="20"/>
        <v>0</v>
      </c>
      <c r="X79" s="72" t="str">
        <f t="shared" si="22"/>
        <v/>
      </c>
      <c r="Y79" s="35"/>
      <c r="Z79" s="34" t="str">
        <f t="shared" si="23"/>
        <v/>
      </c>
      <c r="AA79" s="79" t="str">
        <f t="shared" si="21"/>
        <v/>
      </c>
    </row>
    <row r="80" spans="1:27" ht="25.5" customHeight="1" x14ac:dyDescent="0.25">
      <c r="A80" s="17"/>
      <c r="B80" s="78" t="str">
        <f t="shared" si="16"/>
        <v/>
      </c>
      <c r="J80" s="54" t="str">
        <f>IF(G80&lt;&gt;"",VLOOKUP(G80,'nhân viên sale'!$A$2:$C$1595,2,0),"")</f>
        <v/>
      </c>
      <c r="L80" s="31" t="str">
        <f t="shared" si="18"/>
        <v/>
      </c>
      <c r="M80" s="20"/>
      <c r="N80" s="54" t="str">
        <f t="shared" si="17"/>
        <v/>
      </c>
      <c r="Q80" s="32" t="str">
        <f t="shared" si="15"/>
        <v/>
      </c>
      <c r="T80" s="34">
        <f t="shared" si="19"/>
        <v>0</v>
      </c>
      <c r="U80" s="34">
        <f t="shared" si="20"/>
        <v>0</v>
      </c>
      <c r="X80" s="72" t="str">
        <f t="shared" si="22"/>
        <v/>
      </c>
      <c r="Y80" s="35"/>
      <c r="Z80" s="34" t="str">
        <f t="shared" si="23"/>
        <v/>
      </c>
      <c r="AA80" s="79" t="str">
        <f t="shared" si="21"/>
        <v/>
      </c>
    </row>
    <row r="81" spans="1:27" ht="25.5" customHeight="1" x14ac:dyDescent="0.25">
      <c r="A81" s="17"/>
      <c r="B81" s="78" t="str">
        <f t="shared" si="16"/>
        <v/>
      </c>
      <c r="J81" s="54" t="str">
        <f>IF(G81&lt;&gt;"",VLOOKUP(G81,'nhân viên sale'!$A$2:$C$1595,2,0),"")</f>
        <v/>
      </c>
      <c r="L81" s="31" t="str">
        <f t="shared" si="18"/>
        <v/>
      </c>
      <c r="M81" s="20"/>
      <c r="N81" s="54" t="str">
        <f t="shared" si="17"/>
        <v/>
      </c>
      <c r="Q81" s="32" t="str">
        <f t="shared" si="15"/>
        <v/>
      </c>
      <c r="T81" s="34">
        <f t="shared" si="19"/>
        <v>0</v>
      </c>
      <c r="U81" s="34">
        <f t="shared" si="20"/>
        <v>0</v>
      </c>
      <c r="X81" s="72" t="str">
        <f t="shared" si="22"/>
        <v/>
      </c>
      <c r="Y81" s="35"/>
      <c r="Z81" s="34" t="str">
        <f t="shared" si="23"/>
        <v/>
      </c>
      <c r="AA81" s="79" t="str">
        <f t="shared" si="21"/>
        <v/>
      </c>
    </row>
    <row r="82" spans="1:27" ht="25.5" customHeight="1" x14ac:dyDescent="0.25">
      <c r="A82" s="17"/>
      <c r="B82" s="78" t="str">
        <f t="shared" si="16"/>
        <v/>
      </c>
      <c r="J82" s="54" t="str">
        <f>IF(G82&lt;&gt;"",VLOOKUP(G82,'nhân viên sale'!$A$2:$C$1595,2,0),"")</f>
        <v/>
      </c>
      <c r="L82" s="31" t="str">
        <f t="shared" si="18"/>
        <v/>
      </c>
      <c r="M82" s="20"/>
      <c r="N82" s="54" t="str">
        <f t="shared" si="17"/>
        <v/>
      </c>
      <c r="Q82" s="32" t="str">
        <f t="shared" si="15"/>
        <v/>
      </c>
      <c r="T82" s="34">
        <f t="shared" si="19"/>
        <v>0</v>
      </c>
      <c r="U82" s="34">
        <f t="shared" si="20"/>
        <v>0</v>
      </c>
      <c r="X82" s="72" t="str">
        <f t="shared" si="22"/>
        <v/>
      </c>
      <c r="Y82" s="35"/>
      <c r="Z82" s="34" t="str">
        <f t="shared" si="23"/>
        <v/>
      </c>
      <c r="AA82" s="79" t="str">
        <f t="shared" si="21"/>
        <v/>
      </c>
    </row>
    <row r="83" spans="1:27" ht="25.5" customHeight="1" x14ac:dyDescent="0.25">
      <c r="A83" s="17"/>
      <c r="B83" s="78" t="str">
        <f t="shared" si="16"/>
        <v/>
      </c>
      <c r="J83" s="54" t="str">
        <f>IF(G83&lt;&gt;"",VLOOKUP(G83,'nhân viên sale'!$A$2:$C$1595,2,0),"")</f>
        <v/>
      </c>
      <c r="L83" s="31" t="str">
        <f t="shared" si="18"/>
        <v/>
      </c>
      <c r="M83" s="20"/>
      <c r="N83" s="54" t="str">
        <f t="shared" si="17"/>
        <v/>
      </c>
      <c r="Q83" s="32" t="str">
        <f t="shared" si="15"/>
        <v/>
      </c>
      <c r="T83" s="34">
        <f t="shared" si="19"/>
        <v>0</v>
      </c>
      <c r="U83" s="34">
        <f t="shared" si="20"/>
        <v>0</v>
      </c>
      <c r="X83" s="72" t="str">
        <f t="shared" si="22"/>
        <v/>
      </c>
      <c r="Y83" s="35"/>
      <c r="Z83" s="34" t="str">
        <f t="shared" si="23"/>
        <v/>
      </c>
      <c r="AA83" s="79" t="str">
        <f t="shared" si="21"/>
        <v/>
      </c>
    </row>
    <row r="84" spans="1:27" ht="25.5" customHeight="1" x14ac:dyDescent="0.25">
      <c r="A84" s="17"/>
      <c r="B84" s="78" t="str">
        <f t="shared" si="16"/>
        <v/>
      </c>
      <c r="J84" s="54" t="str">
        <f>IF(G84&lt;&gt;"",VLOOKUP(G84,'nhân viên sale'!$A$2:$C$1595,2,0),"")</f>
        <v/>
      </c>
      <c r="L84" s="31" t="str">
        <f t="shared" si="18"/>
        <v/>
      </c>
      <c r="M84" s="20"/>
      <c r="N84" s="54" t="str">
        <f t="shared" si="17"/>
        <v/>
      </c>
      <c r="Q84" s="32" t="str">
        <f t="shared" si="15"/>
        <v/>
      </c>
      <c r="T84" s="34">
        <f t="shared" si="19"/>
        <v>0</v>
      </c>
      <c r="U84" s="34">
        <f t="shared" si="20"/>
        <v>0</v>
      </c>
      <c r="X84" s="72" t="str">
        <f t="shared" si="22"/>
        <v/>
      </c>
      <c r="Y84" s="35"/>
      <c r="Z84" s="34" t="str">
        <f t="shared" si="23"/>
        <v/>
      </c>
      <c r="AA84" s="79" t="str">
        <f t="shared" si="21"/>
        <v/>
      </c>
    </row>
    <row r="85" spans="1:27" ht="25.5" customHeight="1" x14ac:dyDescent="0.25">
      <c r="A85" s="17"/>
      <c r="B85" s="78" t="str">
        <f t="shared" si="16"/>
        <v/>
      </c>
      <c r="J85" s="54" t="str">
        <f>IF(G85&lt;&gt;"",VLOOKUP(G85,'nhân viên sale'!$A$2:$C$1595,2,0),"")</f>
        <v/>
      </c>
      <c r="L85" s="31" t="str">
        <f t="shared" si="18"/>
        <v/>
      </c>
      <c r="M85" s="20"/>
      <c r="N85" s="54" t="str">
        <f t="shared" si="17"/>
        <v/>
      </c>
      <c r="Q85" s="32" t="str">
        <f t="shared" si="15"/>
        <v/>
      </c>
      <c r="T85" s="34">
        <f t="shared" si="19"/>
        <v>0</v>
      </c>
      <c r="U85" s="34">
        <f t="shared" si="20"/>
        <v>0</v>
      </c>
      <c r="X85" s="72" t="str">
        <f t="shared" si="22"/>
        <v/>
      </c>
      <c r="Y85" s="35"/>
      <c r="Z85" s="34" t="str">
        <f t="shared" si="23"/>
        <v/>
      </c>
      <c r="AA85" s="79" t="str">
        <f t="shared" si="21"/>
        <v/>
      </c>
    </row>
    <row r="86" spans="1:27" ht="25.5" customHeight="1" x14ac:dyDescent="0.25">
      <c r="A86" s="17"/>
      <c r="B86" s="78" t="str">
        <f t="shared" si="16"/>
        <v/>
      </c>
      <c r="J86" s="54" t="str">
        <f>IF(G86&lt;&gt;"",VLOOKUP(G86,'nhân viên sale'!$A$2:$C$1595,2,0),"")</f>
        <v/>
      </c>
      <c r="L86" s="31" t="str">
        <f t="shared" si="18"/>
        <v/>
      </c>
      <c r="M86" s="20"/>
      <c r="N86" s="54" t="str">
        <f t="shared" si="17"/>
        <v/>
      </c>
      <c r="Q86" s="32" t="str">
        <f t="shared" si="15"/>
        <v/>
      </c>
      <c r="T86" s="34">
        <f t="shared" si="19"/>
        <v>0</v>
      </c>
      <c r="U86" s="34">
        <f t="shared" si="20"/>
        <v>0</v>
      </c>
      <c r="X86" s="72" t="str">
        <f t="shared" si="22"/>
        <v/>
      </c>
      <c r="Y86" s="35"/>
      <c r="Z86" s="34" t="str">
        <f t="shared" si="23"/>
        <v/>
      </c>
      <c r="AA86" s="79" t="str">
        <f t="shared" si="21"/>
        <v/>
      </c>
    </row>
    <row r="87" spans="1:27" ht="25.5" customHeight="1" x14ac:dyDescent="0.25">
      <c r="A87" s="17"/>
      <c r="B87" s="78" t="str">
        <f t="shared" si="16"/>
        <v/>
      </c>
      <c r="J87" s="54" t="str">
        <f>IF(G87&lt;&gt;"",VLOOKUP(G87,'nhân viên sale'!$A$2:$C$1595,2,0),"")</f>
        <v/>
      </c>
      <c r="L87" s="31" t="str">
        <f t="shared" si="18"/>
        <v/>
      </c>
      <c r="M87" s="20"/>
      <c r="N87" s="54" t="str">
        <f t="shared" si="17"/>
        <v/>
      </c>
      <c r="Q87" s="32" t="str">
        <f t="shared" si="15"/>
        <v/>
      </c>
      <c r="T87" s="34">
        <f t="shared" si="19"/>
        <v>0</v>
      </c>
      <c r="U87" s="34">
        <f t="shared" si="20"/>
        <v>0</v>
      </c>
      <c r="X87" s="72" t="str">
        <f t="shared" si="22"/>
        <v/>
      </c>
      <c r="Y87" s="35"/>
      <c r="Z87" s="34" t="str">
        <f t="shared" si="23"/>
        <v/>
      </c>
      <c r="AA87" s="79" t="str">
        <f t="shared" si="21"/>
        <v/>
      </c>
    </row>
    <row r="88" spans="1:27" ht="25.5" customHeight="1" x14ac:dyDescent="0.25">
      <c r="A88" s="17"/>
      <c r="B88" s="78" t="str">
        <f t="shared" si="16"/>
        <v/>
      </c>
      <c r="J88" s="54" t="str">
        <f>IF(G88&lt;&gt;"",VLOOKUP(G88,'nhân viên sale'!$A$2:$C$1595,2,0),"")</f>
        <v/>
      </c>
      <c r="L88" s="31" t="str">
        <f t="shared" si="18"/>
        <v/>
      </c>
      <c r="M88" s="20"/>
      <c r="N88" s="54" t="str">
        <f t="shared" si="17"/>
        <v/>
      </c>
      <c r="Q88" s="32" t="str">
        <f t="shared" si="15"/>
        <v/>
      </c>
      <c r="T88" s="34">
        <f t="shared" si="19"/>
        <v>0</v>
      </c>
      <c r="U88" s="34">
        <f t="shared" si="20"/>
        <v>0</v>
      </c>
      <c r="X88" s="72" t="str">
        <f t="shared" si="22"/>
        <v/>
      </c>
      <c r="Y88" s="35"/>
      <c r="Z88" s="34" t="str">
        <f t="shared" si="23"/>
        <v/>
      </c>
      <c r="AA88" s="79" t="str">
        <f t="shared" si="21"/>
        <v/>
      </c>
    </row>
    <row r="89" spans="1:27" ht="25.5" customHeight="1" x14ac:dyDescent="0.25">
      <c r="A89" s="17"/>
      <c r="B89" s="78" t="str">
        <f t="shared" si="16"/>
        <v/>
      </c>
      <c r="J89" s="54" t="str">
        <f>IF(G89&lt;&gt;"",VLOOKUP(G89,'nhân viên sale'!$A$2:$C$1595,2,0),"")</f>
        <v/>
      </c>
      <c r="L89" s="31" t="str">
        <f t="shared" si="18"/>
        <v/>
      </c>
      <c r="M89" s="20"/>
      <c r="N89" s="54" t="str">
        <f t="shared" si="17"/>
        <v/>
      </c>
      <c r="Q89" s="32" t="str">
        <f t="shared" si="15"/>
        <v/>
      </c>
      <c r="T89" s="34">
        <f t="shared" si="19"/>
        <v>0</v>
      </c>
      <c r="U89" s="34">
        <f t="shared" si="20"/>
        <v>0</v>
      </c>
      <c r="X89" s="72" t="str">
        <f t="shared" si="22"/>
        <v/>
      </c>
      <c r="Y89" s="35"/>
      <c r="Z89" s="34" t="str">
        <f t="shared" si="23"/>
        <v/>
      </c>
      <c r="AA89" s="79" t="str">
        <f t="shared" si="21"/>
        <v/>
      </c>
    </row>
    <row r="90" spans="1:27" ht="25.5" customHeight="1" x14ac:dyDescent="0.25">
      <c r="A90" s="17"/>
      <c r="B90" s="78" t="str">
        <f t="shared" si="16"/>
        <v/>
      </c>
      <c r="J90" s="54" t="str">
        <f>IF(G90&lt;&gt;"",VLOOKUP(G90,'nhân viên sale'!$A$2:$C$1595,2,0),"")</f>
        <v/>
      </c>
      <c r="L90" s="31" t="str">
        <f t="shared" si="18"/>
        <v/>
      </c>
      <c r="M90" s="20"/>
      <c r="N90" s="54" t="str">
        <f t="shared" si="17"/>
        <v/>
      </c>
      <c r="Q90" s="32" t="str">
        <f t="shared" si="15"/>
        <v/>
      </c>
      <c r="T90" s="34">
        <f t="shared" si="19"/>
        <v>0</v>
      </c>
      <c r="U90" s="34">
        <f t="shared" si="20"/>
        <v>0</v>
      </c>
      <c r="X90" s="72" t="str">
        <f t="shared" si="22"/>
        <v/>
      </c>
      <c r="Y90" s="35"/>
      <c r="Z90" s="34" t="str">
        <f t="shared" si="23"/>
        <v/>
      </c>
      <c r="AA90" s="79" t="str">
        <f t="shared" si="21"/>
        <v/>
      </c>
    </row>
    <row r="91" spans="1:27" ht="25.5" customHeight="1" x14ac:dyDescent="0.25">
      <c r="A91" s="17"/>
      <c r="B91" s="78" t="str">
        <f t="shared" si="16"/>
        <v/>
      </c>
      <c r="J91" s="54" t="str">
        <f>IF(G91&lt;&gt;"",VLOOKUP(G91,'nhân viên sale'!$A$2:$C$1595,2,0),"")</f>
        <v/>
      </c>
      <c r="L91" s="31" t="str">
        <f t="shared" si="18"/>
        <v/>
      </c>
      <c r="M91" s="20"/>
      <c r="N91" s="54" t="str">
        <f t="shared" si="17"/>
        <v/>
      </c>
      <c r="Q91" s="32" t="str">
        <f t="shared" si="15"/>
        <v/>
      </c>
      <c r="T91" s="34">
        <f t="shared" si="19"/>
        <v>0</v>
      </c>
      <c r="U91" s="34">
        <f t="shared" si="20"/>
        <v>0</v>
      </c>
      <c r="X91" s="72" t="str">
        <f t="shared" si="22"/>
        <v/>
      </c>
      <c r="Y91" s="35"/>
      <c r="Z91" s="34" t="str">
        <f t="shared" si="23"/>
        <v/>
      </c>
      <c r="AA91" s="79" t="str">
        <f t="shared" si="21"/>
        <v/>
      </c>
    </row>
    <row r="92" spans="1:27" ht="25.5" customHeight="1" x14ac:dyDescent="0.25">
      <c r="A92" s="17"/>
      <c r="B92" s="78" t="str">
        <f t="shared" si="16"/>
        <v/>
      </c>
      <c r="J92" s="54" t="str">
        <f>IF(G92&lt;&gt;"",VLOOKUP(G92,'nhân viên sale'!$A$2:$C$1595,2,0),"")</f>
        <v/>
      </c>
      <c r="L92" s="31" t="str">
        <f t="shared" si="18"/>
        <v/>
      </c>
      <c r="M92" s="20"/>
      <c r="N92" s="54" t="str">
        <f t="shared" si="17"/>
        <v/>
      </c>
      <c r="Q92" s="32" t="str">
        <f t="shared" si="15"/>
        <v/>
      </c>
      <c r="T92" s="34">
        <f t="shared" si="19"/>
        <v>0</v>
      </c>
      <c r="U92" s="34">
        <f t="shared" si="20"/>
        <v>0</v>
      </c>
      <c r="X92" s="72" t="str">
        <f t="shared" si="22"/>
        <v/>
      </c>
      <c r="Y92" s="35"/>
      <c r="Z92" s="34" t="str">
        <f t="shared" si="23"/>
        <v/>
      </c>
      <c r="AA92" s="79" t="str">
        <f t="shared" si="21"/>
        <v/>
      </c>
    </row>
    <row r="93" spans="1:27" ht="25.5" customHeight="1" x14ac:dyDescent="0.25">
      <c r="A93" s="17"/>
      <c r="B93" s="78" t="str">
        <f t="shared" si="16"/>
        <v/>
      </c>
      <c r="J93" s="54" t="str">
        <f>IF(G93&lt;&gt;"",VLOOKUP(G93,'nhân viên sale'!$A$2:$C$1595,2,0),"")</f>
        <v/>
      </c>
      <c r="L93" s="31" t="str">
        <f t="shared" si="18"/>
        <v/>
      </c>
      <c r="M93" s="20"/>
      <c r="N93" s="54" t="str">
        <f t="shared" si="17"/>
        <v/>
      </c>
      <c r="Q93" s="32" t="str">
        <f t="shared" si="15"/>
        <v/>
      </c>
      <c r="T93" s="34">
        <f t="shared" si="19"/>
        <v>0</v>
      </c>
      <c r="U93" s="34">
        <f t="shared" si="20"/>
        <v>0</v>
      </c>
      <c r="X93" s="72" t="str">
        <f t="shared" si="22"/>
        <v/>
      </c>
      <c r="Y93" s="35"/>
      <c r="Z93" s="34" t="str">
        <f t="shared" si="23"/>
        <v/>
      </c>
      <c r="AA93" s="79" t="str">
        <f t="shared" si="21"/>
        <v/>
      </c>
    </row>
    <row r="94" spans="1:27" ht="25.5" customHeight="1" x14ac:dyDescent="0.25">
      <c r="A94" s="17"/>
      <c r="B94" s="78" t="str">
        <f t="shared" si="16"/>
        <v/>
      </c>
      <c r="J94" s="54" t="str">
        <f>IF(G94&lt;&gt;"",VLOOKUP(G94,'nhân viên sale'!$A$2:$C$1595,2,0),"")</f>
        <v/>
      </c>
      <c r="L94" s="31" t="str">
        <f t="shared" si="18"/>
        <v/>
      </c>
      <c r="M94" s="20"/>
      <c r="N94" s="54" t="str">
        <f t="shared" si="17"/>
        <v/>
      </c>
      <c r="Q94" s="32" t="str">
        <f t="shared" si="15"/>
        <v/>
      </c>
      <c r="T94" s="34">
        <f t="shared" si="19"/>
        <v>0</v>
      </c>
      <c r="U94" s="34">
        <f t="shared" si="20"/>
        <v>0</v>
      </c>
      <c r="X94" s="72" t="str">
        <f t="shared" si="22"/>
        <v/>
      </c>
      <c r="Y94" s="35"/>
      <c r="Z94" s="34" t="str">
        <f t="shared" si="23"/>
        <v/>
      </c>
      <c r="AA94" s="79" t="str">
        <f t="shared" si="21"/>
        <v/>
      </c>
    </row>
    <row r="95" spans="1:27" ht="25.5" customHeight="1" x14ac:dyDescent="0.25">
      <c r="A95" s="17"/>
      <c r="B95" s="78" t="str">
        <f t="shared" si="16"/>
        <v/>
      </c>
      <c r="J95" s="54" t="str">
        <f>IF(G95&lt;&gt;"",VLOOKUP(G95,'nhân viên sale'!$A$2:$C$1595,2,0),"")</f>
        <v/>
      </c>
      <c r="L95" s="31" t="str">
        <f t="shared" si="18"/>
        <v/>
      </c>
      <c r="M95" s="20"/>
      <c r="N95" s="54" t="str">
        <f t="shared" si="17"/>
        <v/>
      </c>
      <c r="Q95" s="32" t="str">
        <f t="shared" si="15"/>
        <v/>
      </c>
      <c r="T95" s="34">
        <f t="shared" si="19"/>
        <v>0</v>
      </c>
      <c r="U95" s="34">
        <f t="shared" si="20"/>
        <v>0</v>
      </c>
      <c r="X95" s="72" t="str">
        <f t="shared" si="22"/>
        <v/>
      </c>
      <c r="Y95" s="35"/>
      <c r="Z95" s="34" t="str">
        <f t="shared" si="23"/>
        <v/>
      </c>
      <c r="AA95" s="79" t="str">
        <f t="shared" si="21"/>
        <v/>
      </c>
    </row>
    <row r="96" spans="1:27" ht="25.5" customHeight="1" x14ac:dyDescent="0.25">
      <c r="A96" s="17"/>
      <c r="B96" s="78" t="str">
        <f t="shared" si="16"/>
        <v/>
      </c>
      <c r="J96" s="54" t="str">
        <f>IF(G96&lt;&gt;"",VLOOKUP(G96,'nhân viên sale'!$A$2:$C$1595,2,0),"")</f>
        <v/>
      </c>
      <c r="L96" s="31" t="str">
        <f t="shared" si="18"/>
        <v/>
      </c>
      <c r="M96" s="20"/>
      <c r="N96" s="54" t="str">
        <f t="shared" si="17"/>
        <v/>
      </c>
      <c r="Q96" s="32" t="str">
        <f t="shared" si="15"/>
        <v/>
      </c>
      <c r="T96" s="34">
        <f t="shared" si="19"/>
        <v>0</v>
      </c>
      <c r="U96" s="34">
        <f t="shared" si="20"/>
        <v>0</v>
      </c>
      <c r="X96" s="72" t="str">
        <f t="shared" si="22"/>
        <v/>
      </c>
      <c r="Y96" s="35"/>
      <c r="Z96" s="34" t="str">
        <f t="shared" si="23"/>
        <v/>
      </c>
      <c r="AA96" s="79" t="str">
        <f t="shared" si="21"/>
        <v/>
      </c>
    </row>
    <row r="97" spans="1:27" ht="25.5" customHeight="1" x14ac:dyDescent="0.25">
      <c r="A97" s="17"/>
      <c r="B97" s="78" t="str">
        <f t="shared" si="16"/>
        <v/>
      </c>
      <c r="J97" s="54" t="str">
        <f>IF(G97&lt;&gt;"",VLOOKUP(G97,'nhân viên sale'!$A$2:$C$1595,2,0),"")</f>
        <v/>
      </c>
      <c r="L97" s="31" t="str">
        <f t="shared" si="18"/>
        <v/>
      </c>
      <c r="M97" s="20"/>
      <c r="N97" s="54" t="str">
        <f t="shared" si="17"/>
        <v/>
      </c>
      <c r="Q97" s="32" t="str">
        <f t="shared" si="15"/>
        <v/>
      </c>
      <c r="T97" s="34">
        <f t="shared" si="19"/>
        <v>0</v>
      </c>
      <c r="U97" s="34">
        <f t="shared" si="20"/>
        <v>0</v>
      </c>
      <c r="X97" s="72" t="str">
        <f t="shared" si="22"/>
        <v/>
      </c>
      <c r="Y97" s="35"/>
      <c r="Z97" s="34" t="str">
        <f t="shared" si="23"/>
        <v/>
      </c>
      <c r="AA97" s="79" t="str">
        <f t="shared" si="21"/>
        <v/>
      </c>
    </row>
    <row r="98" spans="1:27" ht="25.5" customHeight="1" x14ac:dyDescent="0.25">
      <c r="A98" s="17"/>
      <c r="B98" s="78" t="str">
        <f t="shared" si="16"/>
        <v/>
      </c>
      <c r="J98" s="54" t="str">
        <f>IF(G98&lt;&gt;"",VLOOKUP(G98,'nhân viên sale'!$A$2:$C$1595,2,0),"")</f>
        <v/>
      </c>
      <c r="L98" s="31" t="str">
        <f t="shared" si="18"/>
        <v/>
      </c>
      <c r="M98" s="20"/>
      <c r="N98" s="54" t="str">
        <f t="shared" si="17"/>
        <v/>
      </c>
      <c r="Q98" s="32" t="str">
        <f t="shared" si="15"/>
        <v/>
      </c>
      <c r="T98" s="34">
        <f t="shared" si="19"/>
        <v>0</v>
      </c>
      <c r="U98" s="34">
        <f t="shared" si="20"/>
        <v>0</v>
      </c>
      <c r="X98" s="72" t="str">
        <f t="shared" si="22"/>
        <v/>
      </c>
      <c r="Y98" s="35"/>
      <c r="Z98" s="34" t="str">
        <f t="shared" si="23"/>
        <v/>
      </c>
      <c r="AA98" s="79" t="str">
        <f t="shared" si="21"/>
        <v/>
      </c>
    </row>
    <row r="99" spans="1:27" ht="25.5" customHeight="1" x14ac:dyDescent="0.25">
      <c r="A99" s="17"/>
      <c r="B99" s="78" t="str">
        <f t="shared" si="16"/>
        <v/>
      </c>
      <c r="J99" s="54" t="str">
        <f>IF(G99&lt;&gt;"",VLOOKUP(G99,'nhân viên sale'!$A$2:$C$1595,2,0),"")</f>
        <v/>
      </c>
      <c r="L99" s="31" t="str">
        <f t="shared" si="18"/>
        <v/>
      </c>
      <c r="M99" s="20"/>
      <c r="N99" s="54" t="str">
        <f t="shared" si="17"/>
        <v/>
      </c>
      <c r="Q99" s="32" t="str">
        <f t="shared" si="15"/>
        <v/>
      </c>
      <c r="T99" s="34">
        <f t="shared" si="19"/>
        <v>0</v>
      </c>
      <c r="U99" s="34">
        <f t="shared" si="20"/>
        <v>0</v>
      </c>
      <c r="X99" s="72" t="str">
        <f t="shared" si="22"/>
        <v/>
      </c>
      <c r="Y99" s="35"/>
      <c r="Z99" s="34" t="str">
        <f t="shared" si="23"/>
        <v/>
      </c>
      <c r="AA99" s="79" t="str">
        <f t="shared" si="21"/>
        <v/>
      </c>
    </row>
    <row r="100" spans="1:27" ht="25.5" customHeight="1" x14ac:dyDescent="0.25">
      <c r="A100" s="17"/>
      <c r="B100" s="78" t="str">
        <f t="shared" si="16"/>
        <v/>
      </c>
      <c r="J100" s="54" t="str">
        <f>IF(G100&lt;&gt;"",VLOOKUP(G100,'nhân viên sale'!$A$2:$C$1595,2,0),"")</f>
        <v/>
      </c>
      <c r="L100" s="31" t="str">
        <f t="shared" si="18"/>
        <v/>
      </c>
      <c r="M100" s="20"/>
      <c r="N100" s="54" t="str">
        <f t="shared" si="17"/>
        <v/>
      </c>
      <c r="Q100" s="32" t="str">
        <f t="shared" si="15"/>
        <v/>
      </c>
      <c r="T100" s="34">
        <f t="shared" si="19"/>
        <v>0</v>
      </c>
      <c r="U100" s="34">
        <f t="shared" si="20"/>
        <v>0</v>
      </c>
      <c r="X100" s="72" t="str">
        <f t="shared" si="22"/>
        <v/>
      </c>
      <c r="Y100" s="35"/>
      <c r="Z100" s="34" t="str">
        <f t="shared" si="23"/>
        <v/>
      </c>
      <c r="AA100" s="79" t="str">
        <f t="shared" si="21"/>
        <v/>
      </c>
    </row>
    <row r="101" spans="1:27" ht="25.5" customHeight="1" x14ac:dyDescent="0.25">
      <c r="A101" s="17"/>
      <c r="B101" s="78" t="str">
        <f t="shared" si="16"/>
        <v/>
      </c>
      <c r="J101" s="54" t="str">
        <f>IF(G101&lt;&gt;"",VLOOKUP(G101,'nhân viên sale'!$A$2:$C$1595,2,0),"")</f>
        <v/>
      </c>
      <c r="L101" s="31" t="str">
        <f t="shared" si="18"/>
        <v/>
      </c>
      <c r="M101" s="20"/>
      <c r="N101" s="54" t="str">
        <f t="shared" si="17"/>
        <v/>
      </c>
      <c r="Q101" s="32" t="str">
        <f t="shared" si="15"/>
        <v/>
      </c>
      <c r="T101" s="34">
        <f t="shared" si="19"/>
        <v>0</v>
      </c>
      <c r="U101" s="34">
        <f t="shared" si="20"/>
        <v>0</v>
      </c>
      <c r="X101" s="72" t="str">
        <f t="shared" si="22"/>
        <v/>
      </c>
      <c r="Y101" s="35"/>
      <c r="Z101" s="34" t="str">
        <f t="shared" si="23"/>
        <v/>
      </c>
      <c r="AA101" s="79" t="str">
        <f t="shared" si="21"/>
        <v/>
      </c>
    </row>
    <row r="102" spans="1:27" ht="25.5" customHeight="1" x14ac:dyDescent="0.25">
      <c r="A102" s="17"/>
      <c r="B102" s="78" t="str">
        <f t="shared" si="16"/>
        <v/>
      </c>
      <c r="J102" s="54" t="str">
        <f>IF(G102&lt;&gt;"",VLOOKUP(G102,'nhân viên sale'!$A$2:$C$1595,2,0),"")</f>
        <v/>
      </c>
      <c r="L102" s="31" t="str">
        <f t="shared" si="18"/>
        <v/>
      </c>
      <c r="M102" s="20"/>
      <c r="N102" s="54" t="str">
        <f t="shared" si="17"/>
        <v/>
      </c>
      <c r="Q102" s="32" t="str">
        <f t="shared" si="15"/>
        <v/>
      </c>
      <c r="T102" s="34">
        <f t="shared" si="19"/>
        <v>0</v>
      </c>
      <c r="U102" s="34">
        <f t="shared" si="20"/>
        <v>0</v>
      </c>
      <c r="X102" s="72" t="str">
        <f t="shared" si="22"/>
        <v/>
      </c>
      <c r="Y102" s="35"/>
      <c r="Z102" s="34" t="str">
        <f t="shared" si="23"/>
        <v/>
      </c>
      <c r="AA102" s="79" t="str">
        <f t="shared" si="21"/>
        <v/>
      </c>
    </row>
    <row r="103" spans="1:27" ht="25.5" customHeight="1" x14ac:dyDescent="0.25">
      <c r="A103" s="17"/>
      <c r="B103" s="78" t="str">
        <f t="shared" si="16"/>
        <v/>
      </c>
      <c r="J103" s="54" t="str">
        <f>IF(G103&lt;&gt;"",VLOOKUP(G103,'nhân viên sale'!$A$2:$C$1595,2,0),"")</f>
        <v/>
      </c>
      <c r="L103" s="31" t="str">
        <f t="shared" si="18"/>
        <v/>
      </c>
      <c r="M103" s="20"/>
      <c r="N103" s="54" t="str">
        <f t="shared" si="17"/>
        <v/>
      </c>
      <c r="Q103" s="32" t="str">
        <f t="shared" si="15"/>
        <v/>
      </c>
      <c r="T103" s="34">
        <f t="shared" si="19"/>
        <v>0</v>
      </c>
      <c r="U103" s="34">
        <f t="shared" si="20"/>
        <v>0</v>
      </c>
      <c r="X103" s="72" t="str">
        <f t="shared" si="22"/>
        <v/>
      </c>
      <c r="Y103" s="35"/>
      <c r="Z103" s="34" t="str">
        <f t="shared" si="23"/>
        <v/>
      </c>
      <c r="AA103" s="79" t="str">
        <f t="shared" si="21"/>
        <v/>
      </c>
    </row>
    <row r="104" spans="1:27" ht="25.5" customHeight="1" x14ac:dyDescent="0.25">
      <c r="A104" s="17"/>
      <c r="B104" s="78" t="str">
        <f t="shared" si="16"/>
        <v/>
      </c>
      <c r="J104" s="54" t="str">
        <f>IF(G104&lt;&gt;"",VLOOKUP(G104,'nhân viên sale'!$A$2:$C$1595,2,0),"")</f>
        <v/>
      </c>
      <c r="L104" s="31" t="str">
        <f t="shared" si="18"/>
        <v/>
      </c>
      <c r="M104" s="20"/>
      <c r="N104" s="54" t="str">
        <f t="shared" si="17"/>
        <v/>
      </c>
      <c r="Q104" s="32" t="str">
        <f t="shared" si="15"/>
        <v/>
      </c>
      <c r="T104" s="34">
        <f t="shared" si="19"/>
        <v>0</v>
      </c>
      <c r="U104" s="34">
        <f t="shared" si="20"/>
        <v>0</v>
      </c>
      <c r="X104" s="72" t="str">
        <f t="shared" si="22"/>
        <v/>
      </c>
      <c r="Y104" s="35"/>
      <c r="Z104" s="34" t="str">
        <f t="shared" si="23"/>
        <v/>
      </c>
      <c r="AA104" s="79" t="str">
        <f t="shared" si="21"/>
        <v/>
      </c>
    </row>
    <row r="105" spans="1:27" ht="25.5" customHeight="1" x14ac:dyDescent="0.25">
      <c r="A105" s="17"/>
      <c r="B105" s="78" t="str">
        <f t="shared" si="16"/>
        <v/>
      </c>
      <c r="J105" s="54" t="str">
        <f>IF(G105&lt;&gt;"",VLOOKUP(G105,'nhân viên sale'!$A$2:$C$1595,2,0),"")</f>
        <v/>
      </c>
      <c r="L105" s="31" t="str">
        <f t="shared" si="18"/>
        <v/>
      </c>
      <c r="M105" s="20"/>
      <c r="N105" s="54" t="str">
        <f t="shared" si="17"/>
        <v/>
      </c>
      <c r="Q105" s="32" t="str">
        <f t="shared" si="15"/>
        <v/>
      </c>
      <c r="T105" s="34">
        <f t="shared" si="19"/>
        <v>0</v>
      </c>
      <c r="U105" s="34">
        <f t="shared" si="20"/>
        <v>0</v>
      </c>
      <c r="X105" s="72" t="str">
        <f t="shared" si="22"/>
        <v/>
      </c>
      <c r="Y105" s="35"/>
      <c r="Z105" s="34" t="str">
        <f t="shared" si="23"/>
        <v/>
      </c>
      <c r="AA105" s="79" t="str">
        <f t="shared" si="21"/>
        <v/>
      </c>
    </row>
    <row r="106" spans="1:27" ht="25.5" customHeight="1" x14ac:dyDescent="0.25">
      <c r="A106" s="17"/>
      <c r="B106" s="78" t="str">
        <f t="shared" si="16"/>
        <v/>
      </c>
      <c r="J106" s="54" t="str">
        <f>IF(G106&lt;&gt;"",VLOOKUP(G106,'nhân viên sale'!$A$2:$C$1595,2,0),"")</f>
        <v/>
      </c>
      <c r="L106" s="31" t="str">
        <f t="shared" si="18"/>
        <v/>
      </c>
      <c r="M106" s="20"/>
      <c r="N106" s="54" t="str">
        <f t="shared" si="17"/>
        <v/>
      </c>
      <c r="Q106" s="32" t="str">
        <f t="shared" si="15"/>
        <v/>
      </c>
      <c r="T106" s="34">
        <f t="shared" si="19"/>
        <v>0</v>
      </c>
      <c r="U106" s="34">
        <f t="shared" si="20"/>
        <v>0</v>
      </c>
      <c r="X106" s="72" t="str">
        <f t="shared" si="22"/>
        <v/>
      </c>
      <c r="Y106" s="35"/>
      <c r="Z106" s="34" t="str">
        <f t="shared" si="23"/>
        <v/>
      </c>
      <c r="AA106" s="79" t="str">
        <f t="shared" si="21"/>
        <v/>
      </c>
    </row>
    <row r="107" spans="1:27" ht="25.5" customHeight="1" x14ac:dyDescent="0.25">
      <c r="A107" s="17"/>
      <c r="B107" s="78" t="str">
        <f t="shared" si="16"/>
        <v/>
      </c>
      <c r="J107" s="54" t="str">
        <f>IF(G107&lt;&gt;"",VLOOKUP(G107,'nhân viên sale'!$A$2:$C$1595,2,0),"")</f>
        <v/>
      </c>
      <c r="L107" s="31" t="str">
        <f t="shared" si="18"/>
        <v/>
      </c>
      <c r="M107" s="20"/>
      <c r="N107" s="54" t="str">
        <f t="shared" si="17"/>
        <v/>
      </c>
      <c r="Q107" s="32" t="str">
        <f t="shared" si="15"/>
        <v/>
      </c>
      <c r="T107" s="34">
        <f t="shared" si="19"/>
        <v>0</v>
      </c>
      <c r="U107" s="34">
        <f t="shared" si="20"/>
        <v>0</v>
      </c>
      <c r="X107" s="72" t="str">
        <f t="shared" si="22"/>
        <v/>
      </c>
      <c r="Y107" s="35"/>
      <c r="Z107" s="34" t="str">
        <f t="shared" si="23"/>
        <v/>
      </c>
      <c r="AA107" s="79" t="str">
        <f t="shared" si="21"/>
        <v/>
      </c>
    </row>
    <row r="108" spans="1:27" ht="25.5" customHeight="1" x14ac:dyDescent="0.25">
      <c r="A108" s="17"/>
      <c r="B108" s="78" t="str">
        <f t="shared" si="16"/>
        <v/>
      </c>
      <c r="J108" s="54" t="str">
        <f>IF(G108&lt;&gt;"",VLOOKUP(G108,'nhân viên sale'!$A$2:$C$1595,2,0),"")</f>
        <v/>
      </c>
      <c r="L108" s="31" t="str">
        <f t="shared" si="18"/>
        <v/>
      </c>
      <c r="M108" s="20"/>
      <c r="N108" s="54" t="str">
        <f t="shared" si="17"/>
        <v/>
      </c>
      <c r="Q108" s="32" t="str">
        <f t="shared" si="15"/>
        <v/>
      </c>
      <c r="T108" s="34">
        <f t="shared" si="19"/>
        <v>0</v>
      </c>
      <c r="U108" s="34">
        <f t="shared" si="20"/>
        <v>0</v>
      </c>
      <c r="X108" s="72" t="str">
        <f t="shared" si="22"/>
        <v/>
      </c>
      <c r="Y108" s="35"/>
      <c r="Z108" s="34" t="str">
        <f t="shared" si="23"/>
        <v/>
      </c>
      <c r="AA108" s="79" t="str">
        <f t="shared" si="21"/>
        <v/>
      </c>
    </row>
    <row r="109" spans="1:27" ht="25.5" customHeight="1" x14ac:dyDescent="0.25">
      <c r="A109" s="17"/>
      <c r="B109" s="78" t="str">
        <f t="shared" si="16"/>
        <v/>
      </c>
      <c r="J109" s="54" t="str">
        <f>IF(G109&lt;&gt;"",VLOOKUP(G109,'nhân viên sale'!$A$2:$C$1595,2,0),"")</f>
        <v/>
      </c>
      <c r="L109" s="31" t="str">
        <f t="shared" si="18"/>
        <v/>
      </c>
      <c r="M109" s="20"/>
      <c r="N109" s="54" t="str">
        <f t="shared" si="17"/>
        <v/>
      </c>
      <c r="Q109" s="32" t="str">
        <f t="shared" si="15"/>
        <v/>
      </c>
      <c r="T109" s="34">
        <f t="shared" si="19"/>
        <v>0</v>
      </c>
      <c r="U109" s="34">
        <f t="shared" si="20"/>
        <v>0</v>
      </c>
      <c r="X109" s="72" t="str">
        <f t="shared" si="22"/>
        <v/>
      </c>
      <c r="Y109" s="35"/>
      <c r="Z109" s="34" t="str">
        <f t="shared" si="23"/>
        <v/>
      </c>
      <c r="AA109" s="79" t="str">
        <f t="shared" si="21"/>
        <v/>
      </c>
    </row>
    <row r="110" spans="1:27" ht="25.5" customHeight="1" x14ac:dyDescent="0.25">
      <c r="A110" s="17"/>
      <c r="B110" s="78" t="str">
        <f t="shared" si="16"/>
        <v/>
      </c>
      <c r="J110" s="54" t="str">
        <f>IF(G110&lt;&gt;"",VLOOKUP(G110,'nhân viên sale'!$A$2:$C$1595,2,0),"")</f>
        <v/>
      </c>
      <c r="L110" s="31" t="str">
        <f t="shared" si="18"/>
        <v/>
      </c>
      <c r="M110" s="20"/>
      <c r="N110" s="54" t="str">
        <f t="shared" si="17"/>
        <v/>
      </c>
      <c r="Q110" s="32" t="str">
        <f t="shared" si="15"/>
        <v/>
      </c>
      <c r="T110" s="34">
        <f t="shared" si="19"/>
        <v>0</v>
      </c>
      <c r="U110" s="34">
        <f t="shared" si="20"/>
        <v>0</v>
      </c>
      <c r="X110" s="72" t="str">
        <f t="shared" si="22"/>
        <v/>
      </c>
      <c r="Y110" s="35"/>
      <c r="Z110" s="34" t="str">
        <f t="shared" si="23"/>
        <v/>
      </c>
      <c r="AA110" s="79" t="str">
        <f t="shared" si="21"/>
        <v/>
      </c>
    </row>
    <row r="111" spans="1:27" ht="25.5" customHeight="1" x14ac:dyDescent="0.25">
      <c r="A111" s="17"/>
      <c r="B111" s="78" t="str">
        <f t="shared" si="16"/>
        <v/>
      </c>
      <c r="J111" s="54" t="str">
        <f>IF(G111&lt;&gt;"",VLOOKUP(G111,'nhân viên sale'!$A$2:$C$1595,2,0),"")</f>
        <v/>
      </c>
      <c r="L111" s="31" t="str">
        <f t="shared" si="18"/>
        <v/>
      </c>
      <c r="M111" s="20"/>
      <c r="N111" s="54" t="str">
        <f t="shared" si="17"/>
        <v/>
      </c>
      <c r="Q111" s="32" t="str">
        <f t="shared" si="15"/>
        <v/>
      </c>
      <c r="T111" s="34">
        <f t="shared" si="19"/>
        <v>0</v>
      </c>
      <c r="U111" s="34">
        <f t="shared" si="20"/>
        <v>0</v>
      </c>
      <c r="X111" s="72" t="str">
        <f t="shared" si="22"/>
        <v/>
      </c>
      <c r="Y111" s="35"/>
      <c r="Z111" s="34" t="str">
        <f t="shared" si="23"/>
        <v/>
      </c>
      <c r="AA111" s="79" t="str">
        <f t="shared" si="21"/>
        <v/>
      </c>
    </row>
    <row r="112" spans="1:27" ht="25.5" customHeight="1" x14ac:dyDescent="0.25">
      <c r="A112" s="17"/>
      <c r="B112" s="78" t="str">
        <f t="shared" si="16"/>
        <v/>
      </c>
      <c r="J112" s="54" t="str">
        <f>IF(G112&lt;&gt;"",VLOOKUP(G112,'nhân viên sale'!$A$2:$C$1595,2,0),"")</f>
        <v/>
      </c>
      <c r="L112" s="31" t="str">
        <f t="shared" si="18"/>
        <v/>
      </c>
      <c r="M112" s="20"/>
      <c r="N112" s="54" t="str">
        <f t="shared" si="17"/>
        <v/>
      </c>
      <c r="Q112" s="32" t="str">
        <f t="shared" si="15"/>
        <v/>
      </c>
      <c r="T112" s="34">
        <f t="shared" si="19"/>
        <v>0</v>
      </c>
      <c r="U112" s="34">
        <f t="shared" si="20"/>
        <v>0</v>
      </c>
      <c r="X112" s="72" t="str">
        <f t="shared" si="22"/>
        <v/>
      </c>
      <c r="Y112" s="35"/>
      <c r="Z112" s="34" t="str">
        <f t="shared" si="23"/>
        <v/>
      </c>
      <c r="AA112" s="79" t="str">
        <f t="shared" si="21"/>
        <v/>
      </c>
    </row>
    <row r="113" spans="1:27" ht="25.5" customHeight="1" x14ac:dyDescent="0.25">
      <c r="A113" s="17"/>
      <c r="B113" s="78" t="str">
        <f t="shared" si="16"/>
        <v/>
      </c>
      <c r="J113" s="54" t="str">
        <f>IF(G113&lt;&gt;"",VLOOKUP(G113,'nhân viên sale'!$A$2:$C$1595,2,0),"")</f>
        <v/>
      </c>
      <c r="L113" s="31" t="str">
        <f t="shared" si="18"/>
        <v/>
      </c>
      <c r="M113" s="20"/>
      <c r="N113" s="54" t="str">
        <f t="shared" si="17"/>
        <v/>
      </c>
      <c r="Q113" s="32" t="str">
        <f t="shared" si="15"/>
        <v/>
      </c>
      <c r="T113" s="34">
        <f t="shared" si="19"/>
        <v>0</v>
      </c>
      <c r="U113" s="34">
        <f t="shared" si="20"/>
        <v>0</v>
      </c>
      <c r="X113" s="72" t="str">
        <f t="shared" si="22"/>
        <v/>
      </c>
      <c r="Y113" s="35"/>
      <c r="Z113" s="34" t="str">
        <f t="shared" si="23"/>
        <v/>
      </c>
      <c r="AA113" s="79" t="str">
        <f t="shared" si="21"/>
        <v/>
      </c>
    </row>
    <row r="114" spans="1:27" ht="25.5" customHeight="1" x14ac:dyDescent="0.25">
      <c r="A114" s="17"/>
      <c r="B114" s="78" t="str">
        <f t="shared" si="16"/>
        <v/>
      </c>
      <c r="J114" s="54" t="str">
        <f>IF(G114&lt;&gt;"",VLOOKUP(G114,'nhân viên sale'!$A$2:$C$1595,2,0),"")</f>
        <v/>
      </c>
      <c r="L114" s="31" t="str">
        <f t="shared" si="18"/>
        <v/>
      </c>
      <c r="M114" s="20"/>
      <c r="N114" s="54" t="str">
        <f t="shared" si="17"/>
        <v/>
      </c>
      <c r="Q114" s="32" t="str">
        <f t="shared" si="15"/>
        <v/>
      </c>
      <c r="T114" s="34">
        <f t="shared" si="19"/>
        <v>0</v>
      </c>
      <c r="U114" s="34">
        <f t="shared" si="20"/>
        <v>0</v>
      </c>
      <c r="X114" s="72" t="str">
        <f t="shared" si="22"/>
        <v/>
      </c>
      <c r="Y114" s="35"/>
      <c r="Z114" s="34" t="str">
        <f t="shared" si="23"/>
        <v/>
      </c>
      <c r="AA114" s="79" t="str">
        <f t="shared" si="21"/>
        <v/>
      </c>
    </row>
    <row r="115" spans="1:27" ht="25.5" customHeight="1" x14ac:dyDescent="0.25">
      <c r="A115" s="17"/>
      <c r="B115" s="78" t="str">
        <f t="shared" si="16"/>
        <v/>
      </c>
      <c r="J115" s="54" t="str">
        <f>IF(G115&lt;&gt;"",VLOOKUP(G115,'nhân viên sale'!$A$2:$C$1595,2,0),"")</f>
        <v/>
      </c>
      <c r="L115" s="31" t="str">
        <f t="shared" si="18"/>
        <v/>
      </c>
      <c r="M115" s="20"/>
      <c r="N115" s="54" t="str">
        <f t="shared" si="17"/>
        <v/>
      </c>
      <c r="Q115" s="32" t="str">
        <f t="shared" si="15"/>
        <v/>
      </c>
      <c r="T115" s="34">
        <f t="shared" si="19"/>
        <v>0</v>
      </c>
      <c r="U115" s="34">
        <f t="shared" si="20"/>
        <v>0</v>
      </c>
      <c r="X115" s="72" t="str">
        <f t="shared" si="22"/>
        <v/>
      </c>
      <c r="Y115" s="35"/>
      <c r="Z115" s="34" t="str">
        <f t="shared" si="23"/>
        <v/>
      </c>
      <c r="AA115" s="79" t="str">
        <f t="shared" si="21"/>
        <v/>
      </c>
    </row>
    <row r="116" spans="1:27" ht="25.5" customHeight="1" x14ac:dyDescent="0.25">
      <c r="A116" s="17"/>
      <c r="B116" s="78" t="str">
        <f t="shared" si="16"/>
        <v/>
      </c>
      <c r="J116" s="54" t="str">
        <f>IF(G116&lt;&gt;"",VLOOKUP(G116,'nhân viên sale'!$A$2:$C$1595,2,0),"")</f>
        <v/>
      </c>
      <c r="L116" s="31" t="str">
        <f t="shared" si="18"/>
        <v/>
      </c>
      <c r="M116" s="20"/>
      <c r="N116" s="54" t="str">
        <f t="shared" si="17"/>
        <v/>
      </c>
      <c r="Q116" s="32" t="str">
        <f t="shared" si="15"/>
        <v/>
      </c>
      <c r="T116" s="34">
        <f t="shared" si="19"/>
        <v>0</v>
      </c>
      <c r="U116" s="34">
        <f t="shared" si="20"/>
        <v>0</v>
      </c>
      <c r="X116" s="72" t="str">
        <f t="shared" si="22"/>
        <v/>
      </c>
      <c r="Y116" s="35"/>
      <c r="Z116" s="34" t="str">
        <f t="shared" si="23"/>
        <v/>
      </c>
      <c r="AA116" s="79" t="str">
        <f t="shared" si="21"/>
        <v/>
      </c>
    </row>
    <row r="117" spans="1:27" ht="25.5" customHeight="1" x14ac:dyDescent="0.25">
      <c r="A117" s="17"/>
      <c r="B117" s="78" t="str">
        <f t="shared" si="16"/>
        <v/>
      </c>
      <c r="J117" s="54" t="str">
        <f>IF(G117&lt;&gt;"",VLOOKUP(G117,'nhân viên sale'!$A$2:$C$1595,2,0),"")</f>
        <v/>
      </c>
      <c r="L117" s="31" t="str">
        <f t="shared" si="18"/>
        <v/>
      </c>
      <c r="M117" s="20"/>
      <c r="N117" s="54" t="str">
        <f t="shared" si="17"/>
        <v/>
      </c>
      <c r="Q117" s="32" t="str">
        <f t="shared" si="15"/>
        <v/>
      </c>
      <c r="T117" s="34">
        <f t="shared" si="19"/>
        <v>0</v>
      </c>
      <c r="U117" s="34">
        <f t="shared" si="20"/>
        <v>0</v>
      </c>
      <c r="X117" s="72" t="str">
        <f t="shared" si="22"/>
        <v/>
      </c>
      <c r="Y117" s="35"/>
      <c r="Z117" s="34" t="str">
        <f t="shared" si="23"/>
        <v/>
      </c>
      <c r="AA117" s="79" t="str">
        <f t="shared" si="21"/>
        <v/>
      </c>
    </row>
    <row r="118" spans="1:27" ht="25.5" customHeight="1" x14ac:dyDescent="0.25">
      <c r="A118" s="17"/>
      <c r="B118" s="78" t="str">
        <f t="shared" si="16"/>
        <v/>
      </c>
      <c r="J118" s="54" t="str">
        <f>IF(G118&lt;&gt;"",VLOOKUP(G118,'nhân viên sale'!$A$2:$C$1595,2,0),"")</f>
        <v/>
      </c>
      <c r="L118" s="31" t="str">
        <f t="shared" si="18"/>
        <v/>
      </c>
      <c r="M118" s="20"/>
      <c r="N118" s="54" t="str">
        <f t="shared" si="17"/>
        <v/>
      </c>
      <c r="Q118" s="32" t="str">
        <f t="shared" si="15"/>
        <v/>
      </c>
      <c r="T118" s="34">
        <f t="shared" si="19"/>
        <v>0</v>
      </c>
      <c r="U118" s="34">
        <f t="shared" si="20"/>
        <v>0</v>
      </c>
      <c r="X118" s="72" t="str">
        <f t="shared" si="22"/>
        <v/>
      </c>
      <c r="Y118" s="35"/>
      <c r="Z118" s="34" t="str">
        <f t="shared" si="23"/>
        <v/>
      </c>
      <c r="AA118" s="79" t="str">
        <f t="shared" si="21"/>
        <v/>
      </c>
    </row>
    <row r="119" spans="1:27" ht="25.5" customHeight="1" x14ac:dyDescent="0.25">
      <c r="A119" s="17"/>
      <c r="B119" s="78" t="str">
        <f t="shared" si="16"/>
        <v/>
      </c>
      <c r="J119" s="54" t="str">
        <f>IF(G119&lt;&gt;"",VLOOKUP(G119,'nhân viên sale'!$A$2:$C$1595,2,0),"")</f>
        <v/>
      </c>
      <c r="L119" s="31" t="str">
        <f t="shared" si="18"/>
        <v/>
      </c>
      <c r="M119" s="20"/>
      <c r="N119" s="54" t="str">
        <f t="shared" si="17"/>
        <v/>
      </c>
      <c r="Q119" s="32" t="str">
        <f t="shared" si="15"/>
        <v/>
      </c>
      <c r="T119" s="34">
        <f t="shared" si="19"/>
        <v>0</v>
      </c>
      <c r="U119" s="34">
        <f t="shared" si="20"/>
        <v>0</v>
      </c>
      <c r="X119" s="72" t="str">
        <f t="shared" si="22"/>
        <v/>
      </c>
      <c r="Y119" s="35"/>
      <c r="Z119" s="34" t="str">
        <f t="shared" si="23"/>
        <v/>
      </c>
      <c r="AA119" s="79" t="str">
        <f t="shared" si="21"/>
        <v/>
      </c>
    </row>
    <row r="120" spans="1:27" ht="25.5" customHeight="1" x14ac:dyDescent="0.25">
      <c r="A120" s="17"/>
      <c r="B120" s="78" t="str">
        <f t="shared" si="16"/>
        <v/>
      </c>
      <c r="J120" s="54" t="str">
        <f>IF(G120&lt;&gt;"",VLOOKUP(G120,'nhân viên sale'!$A$2:$C$1595,2,0),"")</f>
        <v/>
      </c>
      <c r="L120" s="31" t="str">
        <f t="shared" si="18"/>
        <v/>
      </c>
      <c r="M120" s="20"/>
      <c r="N120" s="54" t="str">
        <f t="shared" si="17"/>
        <v/>
      </c>
      <c r="Q120" s="32" t="str">
        <f t="shared" si="15"/>
        <v/>
      </c>
      <c r="T120" s="34">
        <f t="shared" si="19"/>
        <v>0</v>
      </c>
      <c r="U120" s="34">
        <f t="shared" si="20"/>
        <v>0</v>
      </c>
      <c r="X120" s="72" t="str">
        <f t="shared" si="22"/>
        <v/>
      </c>
      <c r="Y120" s="35"/>
      <c r="Z120" s="34" t="str">
        <f t="shared" si="23"/>
        <v/>
      </c>
      <c r="AA120" s="79" t="str">
        <f t="shared" si="21"/>
        <v/>
      </c>
    </row>
    <row r="121" spans="1:27" ht="25.5" customHeight="1" x14ac:dyDescent="0.25">
      <c r="A121" s="17"/>
      <c r="B121" s="78" t="str">
        <f t="shared" si="16"/>
        <v/>
      </c>
      <c r="J121" s="54" t="str">
        <f>IF(G121&lt;&gt;"",VLOOKUP(G121,'nhân viên sale'!$A$2:$C$1595,2,0),"")</f>
        <v/>
      </c>
      <c r="L121" s="31" t="str">
        <f t="shared" si="18"/>
        <v/>
      </c>
      <c r="M121" s="20"/>
      <c r="N121" s="54" t="str">
        <f t="shared" si="17"/>
        <v/>
      </c>
      <c r="Q121" s="32" t="str">
        <f t="shared" si="15"/>
        <v/>
      </c>
      <c r="T121" s="34">
        <f t="shared" si="19"/>
        <v>0</v>
      </c>
      <c r="U121" s="34">
        <f t="shared" si="20"/>
        <v>0</v>
      </c>
      <c r="X121" s="72" t="str">
        <f t="shared" si="22"/>
        <v/>
      </c>
      <c r="Y121" s="35"/>
      <c r="Z121" s="34" t="str">
        <f t="shared" si="23"/>
        <v/>
      </c>
      <c r="AA121" s="79" t="str">
        <f t="shared" si="21"/>
        <v/>
      </c>
    </row>
    <row r="122" spans="1:27" ht="25.5" customHeight="1" x14ac:dyDescent="0.25">
      <c r="A122" s="17"/>
      <c r="B122" s="78" t="str">
        <f t="shared" si="16"/>
        <v/>
      </c>
      <c r="J122" s="54" t="str">
        <f>IF(G122&lt;&gt;"",VLOOKUP(G122,'nhân viên sale'!$A$2:$C$1595,2,0),"")</f>
        <v/>
      </c>
      <c r="L122" s="31" t="str">
        <f t="shared" si="18"/>
        <v/>
      </c>
      <c r="M122" s="20"/>
      <c r="N122" s="54" t="str">
        <f t="shared" si="17"/>
        <v/>
      </c>
      <c r="Q122" s="32" t="str">
        <f t="shared" si="15"/>
        <v/>
      </c>
      <c r="T122" s="34">
        <f t="shared" si="19"/>
        <v>0</v>
      </c>
      <c r="U122" s="34">
        <f t="shared" si="20"/>
        <v>0</v>
      </c>
      <c r="X122" s="72" t="str">
        <f t="shared" si="22"/>
        <v/>
      </c>
      <c r="Y122" s="35"/>
      <c r="Z122" s="34" t="str">
        <f t="shared" si="23"/>
        <v/>
      </c>
      <c r="AA122" s="79" t="str">
        <f t="shared" si="21"/>
        <v/>
      </c>
    </row>
    <row r="123" spans="1:27" ht="25.5" customHeight="1" x14ac:dyDescent="0.25">
      <c r="A123" s="17"/>
      <c r="B123" s="78" t="str">
        <f t="shared" si="16"/>
        <v/>
      </c>
      <c r="J123" s="54" t="str">
        <f>IF(G123&lt;&gt;"",VLOOKUP(G123,'nhân viên sale'!$A$2:$C$1595,2,0),"")</f>
        <v/>
      </c>
      <c r="L123" s="31" t="str">
        <f t="shared" si="18"/>
        <v/>
      </c>
      <c r="M123" s="20"/>
      <c r="N123" s="54" t="str">
        <f t="shared" si="17"/>
        <v/>
      </c>
      <c r="Q123" s="32" t="str">
        <f t="shared" si="15"/>
        <v/>
      </c>
      <c r="T123" s="34">
        <f t="shared" si="19"/>
        <v>0</v>
      </c>
      <c r="U123" s="34">
        <f t="shared" si="20"/>
        <v>0</v>
      </c>
      <c r="X123" s="72" t="str">
        <f t="shared" si="22"/>
        <v/>
      </c>
      <c r="Y123" s="35"/>
      <c r="Z123" s="34" t="str">
        <f t="shared" si="23"/>
        <v/>
      </c>
      <c r="AA123" s="79" t="str">
        <f t="shared" si="21"/>
        <v/>
      </c>
    </row>
    <row r="124" spans="1:27" ht="25.5" customHeight="1" x14ac:dyDescent="0.25">
      <c r="A124" s="17"/>
      <c r="B124" s="78" t="str">
        <f t="shared" si="16"/>
        <v/>
      </c>
      <c r="J124" s="54" t="str">
        <f>IF(G124&lt;&gt;"",VLOOKUP(G124,'nhân viên sale'!$A$2:$C$1595,2,0),"")</f>
        <v/>
      </c>
      <c r="L124" s="31" t="str">
        <f t="shared" si="18"/>
        <v/>
      </c>
      <c r="M124" s="20"/>
      <c r="N124" s="54" t="str">
        <f t="shared" si="17"/>
        <v/>
      </c>
      <c r="Q124" s="32" t="str">
        <f t="shared" si="15"/>
        <v/>
      </c>
      <c r="T124" s="34">
        <f t="shared" si="19"/>
        <v>0</v>
      </c>
      <c r="U124" s="34">
        <f t="shared" si="20"/>
        <v>0</v>
      </c>
      <c r="X124" s="72" t="str">
        <f t="shared" si="22"/>
        <v/>
      </c>
      <c r="Y124" s="35"/>
      <c r="Z124" s="34" t="str">
        <f t="shared" si="23"/>
        <v/>
      </c>
      <c r="AA124" s="79" t="str">
        <f t="shared" si="21"/>
        <v/>
      </c>
    </row>
    <row r="125" spans="1:27" ht="25.5" customHeight="1" x14ac:dyDescent="0.25">
      <c r="A125" s="17"/>
      <c r="B125" s="78" t="str">
        <f t="shared" si="16"/>
        <v/>
      </c>
      <c r="J125" s="54" t="str">
        <f>IF(G125&lt;&gt;"",VLOOKUP(G125,'nhân viên sale'!$A$2:$C$1595,2,0),"")</f>
        <v/>
      </c>
      <c r="L125" s="31" t="str">
        <f t="shared" si="18"/>
        <v/>
      </c>
      <c r="M125" s="20"/>
      <c r="N125" s="54" t="str">
        <f t="shared" si="17"/>
        <v/>
      </c>
      <c r="Q125" s="32" t="str">
        <f t="shared" si="15"/>
        <v/>
      </c>
      <c r="T125" s="34">
        <f t="shared" si="19"/>
        <v>0</v>
      </c>
      <c r="U125" s="34">
        <f t="shared" si="20"/>
        <v>0</v>
      </c>
      <c r="X125" s="72" t="str">
        <f t="shared" si="22"/>
        <v/>
      </c>
      <c r="Y125" s="35"/>
      <c r="Z125" s="34" t="str">
        <f t="shared" si="23"/>
        <v/>
      </c>
      <c r="AA125" s="79" t="str">
        <f t="shared" si="21"/>
        <v/>
      </c>
    </row>
    <row r="126" spans="1:27" ht="25.5" customHeight="1" x14ac:dyDescent="0.25">
      <c r="A126" s="17"/>
      <c r="B126" s="78" t="str">
        <f t="shared" si="16"/>
        <v/>
      </c>
      <c r="J126" s="54" t="str">
        <f>IF(G126&lt;&gt;"",VLOOKUP(G126,'nhân viên sale'!$A$2:$C$1595,2,0),"")</f>
        <v/>
      </c>
      <c r="L126" s="31" t="str">
        <f t="shared" si="18"/>
        <v/>
      </c>
      <c r="M126" s="20"/>
      <c r="N126" s="54" t="str">
        <f t="shared" si="17"/>
        <v/>
      </c>
      <c r="Q126" s="32" t="str">
        <f t="shared" si="15"/>
        <v/>
      </c>
      <c r="T126" s="34">
        <f t="shared" si="19"/>
        <v>0</v>
      </c>
      <c r="U126" s="34">
        <f t="shared" si="20"/>
        <v>0</v>
      </c>
      <c r="X126" s="72" t="str">
        <f t="shared" si="22"/>
        <v/>
      </c>
      <c r="Y126" s="35"/>
      <c r="Z126" s="34" t="str">
        <f t="shared" si="23"/>
        <v/>
      </c>
      <c r="AA126" s="79" t="str">
        <f t="shared" si="21"/>
        <v/>
      </c>
    </row>
    <row r="127" spans="1:27" ht="25.5" customHeight="1" x14ac:dyDescent="0.25">
      <c r="A127" s="17"/>
      <c r="B127" s="78" t="str">
        <f t="shared" si="16"/>
        <v/>
      </c>
      <c r="J127" s="54" t="str">
        <f>IF(G127&lt;&gt;"",VLOOKUP(G127,'nhân viên sale'!$A$2:$C$1595,2,0),"")</f>
        <v/>
      </c>
      <c r="L127" s="31" t="str">
        <f t="shared" si="18"/>
        <v/>
      </c>
      <c r="M127" s="20"/>
      <c r="N127" s="54" t="str">
        <f t="shared" si="17"/>
        <v/>
      </c>
      <c r="Q127" s="32" t="str">
        <f t="shared" si="15"/>
        <v/>
      </c>
      <c r="T127" s="34">
        <f t="shared" si="19"/>
        <v>0</v>
      </c>
      <c r="U127" s="34">
        <f t="shared" si="20"/>
        <v>0</v>
      </c>
      <c r="X127" s="72" t="str">
        <f t="shared" si="22"/>
        <v/>
      </c>
      <c r="Y127" s="35"/>
      <c r="Z127" s="34" t="str">
        <f t="shared" si="23"/>
        <v/>
      </c>
      <c r="AA127" s="79" t="str">
        <f t="shared" si="21"/>
        <v/>
      </c>
    </row>
    <row r="128" spans="1:27" ht="25.5" customHeight="1" x14ac:dyDescent="0.25">
      <c r="A128" s="17"/>
      <c r="B128" s="78" t="str">
        <f t="shared" si="16"/>
        <v/>
      </c>
      <c r="J128" s="54" t="str">
        <f>IF(G128&lt;&gt;"",VLOOKUP(G128,'nhân viên sale'!$A$2:$C$1595,2,0),"")</f>
        <v/>
      </c>
      <c r="L128" s="31" t="str">
        <f t="shared" si="18"/>
        <v/>
      </c>
      <c r="M128" s="20"/>
      <c r="N128" s="54" t="str">
        <f t="shared" si="17"/>
        <v/>
      </c>
      <c r="Q128" s="32" t="str">
        <f t="shared" si="15"/>
        <v/>
      </c>
      <c r="T128" s="34">
        <f t="shared" si="19"/>
        <v>0</v>
      </c>
      <c r="U128" s="34">
        <f t="shared" si="20"/>
        <v>0</v>
      </c>
      <c r="X128" s="72" t="str">
        <f t="shared" si="22"/>
        <v/>
      </c>
      <c r="Y128" s="35"/>
      <c r="Z128" s="34" t="str">
        <f t="shared" si="23"/>
        <v/>
      </c>
      <c r="AA128" s="79" t="str">
        <f t="shared" si="21"/>
        <v/>
      </c>
    </row>
    <row r="129" spans="1:27" ht="25.5" customHeight="1" x14ac:dyDescent="0.25">
      <c r="A129" s="17"/>
      <c r="B129" s="78" t="str">
        <f t="shared" si="16"/>
        <v/>
      </c>
      <c r="J129" s="54" t="str">
        <f>IF(G129&lt;&gt;"",VLOOKUP(G129,'nhân viên sale'!$A$2:$C$1595,2,0),"")</f>
        <v/>
      </c>
      <c r="L129" s="31" t="str">
        <f t="shared" si="18"/>
        <v/>
      </c>
      <c r="M129" s="20"/>
      <c r="N129" s="54" t="str">
        <f t="shared" si="17"/>
        <v/>
      </c>
      <c r="Q129" s="32" t="str">
        <f t="shared" si="15"/>
        <v/>
      </c>
      <c r="T129" s="34">
        <f t="shared" si="19"/>
        <v>0</v>
      </c>
      <c r="U129" s="34">
        <f t="shared" si="20"/>
        <v>0</v>
      </c>
      <c r="X129" s="72" t="str">
        <f t="shared" si="22"/>
        <v/>
      </c>
      <c r="Y129" s="35"/>
      <c r="Z129" s="34" t="str">
        <f t="shared" si="23"/>
        <v/>
      </c>
      <c r="AA129" s="79" t="str">
        <f t="shared" si="21"/>
        <v/>
      </c>
    </row>
    <row r="130" spans="1:27" ht="25.5" customHeight="1" x14ac:dyDescent="0.25">
      <c r="A130" s="17"/>
      <c r="B130" s="78" t="str">
        <f t="shared" si="16"/>
        <v/>
      </c>
      <c r="J130" s="54" t="str">
        <f>IF(G130&lt;&gt;"",VLOOKUP(G130,'nhân viên sale'!$A$2:$C$1595,2,0),"")</f>
        <v/>
      </c>
      <c r="L130" s="31" t="str">
        <f t="shared" si="18"/>
        <v/>
      </c>
      <c r="M130" s="20"/>
      <c r="N130" s="54" t="str">
        <f t="shared" si="17"/>
        <v/>
      </c>
      <c r="Q130" s="32" t="str">
        <f t="shared" ref="Q130:Q193" si="24">IF(K130&lt;&gt;"",VLOOKUP(K130,tenhang,3,0),"")</f>
        <v/>
      </c>
      <c r="T130" s="34">
        <f t="shared" si="19"/>
        <v>0</v>
      </c>
      <c r="U130" s="34">
        <f t="shared" si="20"/>
        <v>0</v>
      </c>
      <c r="X130" s="72" t="str">
        <f t="shared" si="22"/>
        <v/>
      </c>
      <c r="Y130" s="35"/>
      <c r="Z130" s="34" t="str">
        <f t="shared" si="23"/>
        <v/>
      </c>
      <c r="AA130" s="79" t="str">
        <f t="shared" si="21"/>
        <v/>
      </c>
    </row>
    <row r="131" spans="1:27" ht="25.5" customHeight="1" x14ac:dyDescent="0.25">
      <c r="A131" s="17"/>
      <c r="B131" s="78" t="str">
        <f t="shared" ref="B131:B194" si="25">IF(I131&lt;&gt;"",IF(AA131&lt;10,"PO2211/0000"&amp;AA131,IF(AA131&lt;100,"PO2211/000"&amp;AA131,IF(AA131&lt;1000,"PO2211/00"&amp;AA131,IF(AA131&lt;10000,"PO2211/0"&amp;AA131,"PO2211/"&amp;AA131)))),"")</f>
        <v/>
      </c>
      <c r="J131" s="54" t="str">
        <f>IF(G131&lt;&gt;"",VLOOKUP(G131,'nhân viên sale'!$A$2:$C$1595,2,0),"")</f>
        <v/>
      </c>
      <c r="L131" s="31" t="str">
        <f t="shared" si="18"/>
        <v/>
      </c>
      <c r="M131" s="20"/>
      <c r="N131" s="54" t="str">
        <f t="shared" ref="N131:N194" si="26">IF(K131&lt;&gt;"","K-HCM","")</f>
        <v/>
      </c>
      <c r="Q131" s="32" t="str">
        <f t="shared" si="24"/>
        <v/>
      </c>
      <c r="T131" s="34">
        <f t="shared" si="19"/>
        <v>0</v>
      </c>
      <c r="U131" s="34">
        <f t="shared" si="20"/>
        <v>0</v>
      </c>
      <c r="X131" s="72" t="str">
        <f t="shared" si="22"/>
        <v/>
      </c>
      <c r="Y131" s="35"/>
      <c r="Z131" s="34" t="str">
        <f t="shared" si="23"/>
        <v/>
      </c>
      <c r="AA131" s="79" t="str">
        <f t="shared" si="21"/>
        <v/>
      </c>
    </row>
    <row r="132" spans="1:27" ht="25.5" customHeight="1" x14ac:dyDescent="0.25">
      <c r="A132" s="17"/>
      <c r="B132" s="78" t="str">
        <f t="shared" si="25"/>
        <v/>
      </c>
      <c r="J132" s="54" t="str">
        <f>IF(G132&lt;&gt;"",VLOOKUP(G132,'nhân viên sale'!$A$2:$C$1595,2,0),"")</f>
        <v/>
      </c>
      <c r="L132" s="31" t="str">
        <f t="shared" ref="L132:L195" si="27">IF(K132&lt;&gt;"",VLOOKUP(K132,tenhang,2,0),"")</f>
        <v/>
      </c>
      <c r="M132" s="20"/>
      <c r="N132" s="54" t="str">
        <f t="shared" si="26"/>
        <v/>
      </c>
      <c r="Q132" s="32" t="str">
        <f t="shared" si="24"/>
        <v/>
      </c>
      <c r="T132" s="34">
        <f t="shared" ref="T132:T195" si="28">IF(K132&lt;&gt;"",VLOOKUP(K132,tenhang,4,0),0)</f>
        <v>0</v>
      </c>
      <c r="U132" s="34">
        <f t="shared" ref="U132:U195" si="29">R132*T132</f>
        <v>0</v>
      </c>
      <c r="X132" s="72" t="str">
        <f t="shared" si="22"/>
        <v/>
      </c>
      <c r="Y132" s="35"/>
      <c r="Z132" s="34" t="str">
        <f t="shared" si="23"/>
        <v/>
      </c>
      <c r="AA132" s="79" t="str">
        <f t="shared" ref="AA132:AA195" si="30">IF(I132&lt;&gt;"",IF(I132=I131,AA131,AA131+1),"")</f>
        <v/>
      </c>
    </row>
    <row r="133" spans="1:27" ht="25.5" customHeight="1" x14ac:dyDescent="0.25">
      <c r="A133" s="17"/>
      <c r="B133" s="78" t="str">
        <f t="shared" si="25"/>
        <v/>
      </c>
      <c r="J133" s="54" t="str">
        <f>IF(G133&lt;&gt;"",VLOOKUP(G133,'nhân viên sale'!$A$2:$C$1595,2,0),"")</f>
        <v/>
      </c>
      <c r="L133" s="31" t="str">
        <f t="shared" si="27"/>
        <v/>
      </c>
      <c r="M133" s="20"/>
      <c r="N133" s="54" t="str">
        <f t="shared" si="26"/>
        <v/>
      </c>
      <c r="Q133" s="32" t="str">
        <f t="shared" si="24"/>
        <v/>
      </c>
      <c r="T133" s="34">
        <f t="shared" si="28"/>
        <v>0</v>
      </c>
      <c r="U133" s="34">
        <f t="shared" si="29"/>
        <v>0</v>
      </c>
      <c r="X133" s="72" t="str">
        <f t="shared" si="22"/>
        <v/>
      </c>
      <c r="Y133" s="35"/>
      <c r="Z133" s="34" t="str">
        <f t="shared" si="23"/>
        <v/>
      </c>
      <c r="AA133" s="79" t="str">
        <f t="shared" si="30"/>
        <v/>
      </c>
    </row>
    <row r="134" spans="1:27" ht="25.5" customHeight="1" x14ac:dyDescent="0.25">
      <c r="A134" s="17"/>
      <c r="B134" s="78" t="str">
        <f t="shared" si="25"/>
        <v/>
      </c>
      <c r="J134" s="54" t="str">
        <f>IF(G134&lt;&gt;"",VLOOKUP(G134,'nhân viên sale'!$A$2:$C$1595,2,0),"")</f>
        <v/>
      </c>
      <c r="L134" s="31" t="str">
        <f t="shared" si="27"/>
        <v/>
      </c>
      <c r="M134" s="20"/>
      <c r="N134" s="54" t="str">
        <f t="shared" si="26"/>
        <v/>
      </c>
      <c r="Q134" s="32" t="str">
        <f t="shared" si="24"/>
        <v/>
      </c>
      <c r="T134" s="34">
        <f t="shared" si="28"/>
        <v>0</v>
      </c>
      <c r="U134" s="34">
        <f t="shared" si="29"/>
        <v>0</v>
      </c>
      <c r="X134" s="72" t="str">
        <f t="shared" si="22"/>
        <v/>
      </c>
      <c r="Y134" s="35"/>
      <c r="Z134" s="34" t="str">
        <f t="shared" si="23"/>
        <v/>
      </c>
      <c r="AA134" s="79" t="str">
        <f t="shared" si="30"/>
        <v/>
      </c>
    </row>
    <row r="135" spans="1:27" ht="25.5" customHeight="1" x14ac:dyDescent="0.25">
      <c r="A135" s="17"/>
      <c r="B135" s="78" t="str">
        <f t="shared" si="25"/>
        <v/>
      </c>
      <c r="J135" s="54" t="str">
        <f>IF(G135&lt;&gt;"",VLOOKUP(G135,'nhân viên sale'!$A$2:$C$1595,2,0),"")</f>
        <v/>
      </c>
      <c r="L135" s="31" t="str">
        <f t="shared" si="27"/>
        <v/>
      </c>
      <c r="M135" s="20"/>
      <c r="N135" s="54" t="str">
        <f t="shared" si="26"/>
        <v/>
      </c>
      <c r="Q135" s="32" t="str">
        <f t="shared" si="24"/>
        <v/>
      </c>
      <c r="T135" s="34">
        <f t="shared" si="28"/>
        <v>0</v>
      </c>
      <c r="U135" s="34">
        <f t="shared" si="29"/>
        <v>0</v>
      </c>
      <c r="X135" s="72" t="str">
        <f t="shared" si="22"/>
        <v/>
      </c>
      <c r="Y135" s="35"/>
      <c r="Z135" s="34" t="str">
        <f t="shared" si="23"/>
        <v/>
      </c>
      <c r="AA135" s="79" t="str">
        <f t="shared" si="30"/>
        <v/>
      </c>
    </row>
    <row r="136" spans="1:27" ht="25.5" customHeight="1" x14ac:dyDescent="0.25">
      <c r="A136" s="17"/>
      <c r="B136" s="78" t="str">
        <f t="shared" si="25"/>
        <v/>
      </c>
      <c r="J136" s="54" t="str">
        <f>IF(G136&lt;&gt;"",VLOOKUP(G136,'nhân viên sale'!$A$2:$C$1595,2,0),"")</f>
        <v/>
      </c>
      <c r="L136" s="31" t="str">
        <f t="shared" si="27"/>
        <v/>
      </c>
      <c r="M136" s="20"/>
      <c r="N136" s="54" t="str">
        <f t="shared" si="26"/>
        <v/>
      </c>
      <c r="Q136" s="32" t="str">
        <f t="shared" si="24"/>
        <v/>
      </c>
      <c r="T136" s="34">
        <f t="shared" si="28"/>
        <v>0</v>
      </c>
      <c r="U136" s="34">
        <f t="shared" si="29"/>
        <v>0</v>
      </c>
      <c r="X136" s="72" t="str">
        <f t="shared" si="22"/>
        <v/>
      </c>
      <c r="Y136" s="35"/>
      <c r="Z136" s="34" t="str">
        <f t="shared" si="23"/>
        <v/>
      </c>
      <c r="AA136" s="79" t="str">
        <f t="shared" si="30"/>
        <v/>
      </c>
    </row>
    <row r="137" spans="1:27" ht="25.5" customHeight="1" x14ac:dyDescent="0.25">
      <c r="A137" s="17"/>
      <c r="B137" s="78" t="str">
        <f t="shared" si="25"/>
        <v/>
      </c>
      <c r="J137" s="54" t="str">
        <f>IF(G137&lt;&gt;"",VLOOKUP(G137,'nhân viên sale'!$A$2:$C$1595,2,0),"")</f>
        <v/>
      </c>
      <c r="L137" s="31" t="str">
        <f t="shared" si="27"/>
        <v/>
      </c>
      <c r="M137" s="20"/>
      <c r="N137" s="54" t="str">
        <f t="shared" si="26"/>
        <v/>
      </c>
      <c r="Q137" s="32" t="str">
        <f t="shared" si="24"/>
        <v/>
      </c>
      <c r="T137" s="34">
        <f t="shared" si="28"/>
        <v>0</v>
      </c>
      <c r="U137" s="34">
        <f t="shared" si="29"/>
        <v>0</v>
      </c>
      <c r="X137" s="72" t="str">
        <f t="shared" si="22"/>
        <v/>
      </c>
      <c r="Y137" s="35"/>
      <c r="Z137" s="34" t="str">
        <f t="shared" si="23"/>
        <v/>
      </c>
      <c r="AA137" s="79" t="str">
        <f t="shared" si="30"/>
        <v/>
      </c>
    </row>
    <row r="138" spans="1:27" ht="25.5" customHeight="1" x14ac:dyDescent="0.25">
      <c r="A138" s="17"/>
      <c r="B138" s="78" t="str">
        <f t="shared" si="25"/>
        <v/>
      </c>
      <c r="J138" s="54" t="str">
        <f>IF(G138&lt;&gt;"",VLOOKUP(G138,'nhân viên sale'!$A$2:$C$1595,2,0),"")</f>
        <v/>
      </c>
      <c r="L138" s="31" t="str">
        <f t="shared" si="27"/>
        <v/>
      </c>
      <c r="M138" s="20"/>
      <c r="N138" s="54" t="str">
        <f t="shared" si="26"/>
        <v/>
      </c>
      <c r="Q138" s="32" t="str">
        <f t="shared" si="24"/>
        <v/>
      </c>
      <c r="T138" s="34">
        <f t="shared" si="28"/>
        <v>0</v>
      </c>
      <c r="U138" s="34">
        <f t="shared" si="29"/>
        <v>0</v>
      </c>
      <c r="X138" s="72" t="str">
        <f t="shared" ref="X138:X201" si="31">IF(K138&lt;&gt;"",8,"")</f>
        <v/>
      </c>
      <c r="Y138" s="35"/>
      <c r="Z138" s="34" t="str">
        <f t="shared" ref="Z138:Z201" si="32">IF(K138&lt;&gt;"",ROUND(U138*X138*1%,0),"")</f>
        <v/>
      </c>
      <c r="AA138" s="79" t="str">
        <f t="shared" si="30"/>
        <v/>
      </c>
    </row>
    <row r="139" spans="1:27" ht="25.5" customHeight="1" x14ac:dyDescent="0.25">
      <c r="A139" s="17"/>
      <c r="B139" s="78" t="str">
        <f t="shared" si="25"/>
        <v/>
      </c>
      <c r="J139" s="54" t="str">
        <f>IF(G139&lt;&gt;"",VLOOKUP(G139,'nhân viên sale'!$A$2:$C$1595,2,0),"")</f>
        <v/>
      </c>
      <c r="L139" s="31" t="str">
        <f t="shared" si="27"/>
        <v/>
      </c>
      <c r="M139" s="20"/>
      <c r="N139" s="54" t="str">
        <f t="shared" si="26"/>
        <v/>
      </c>
      <c r="Q139" s="32" t="str">
        <f t="shared" si="24"/>
        <v/>
      </c>
      <c r="T139" s="34">
        <f t="shared" si="28"/>
        <v>0</v>
      </c>
      <c r="U139" s="34">
        <f t="shared" si="29"/>
        <v>0</v>
      </c>
      <c r="X139" s="72" t="str">
        <f t="shared" si="31"/>
        <v/>
      </c>
      <c r="Y139" s="35"/>
      <c r="Z139" s="34" t="str">
        <f t="shared" si="32"/>
        <v/>
      </c>
      <c r="AA139" s="79" t="str">
        <f t="shared" si="30"/>
        <v/>
      </c>
    </row>
    <row r="140" spans="1:27" ht="25.5" customHeight="1" x14ac:dyDescent="0.25">
      <c r="A140" s="17"/>
      <c r="B140" s="78" t="str">
        <f t="shared" si="25"/>
        <v/>
      </c>
      <c r="J140" s="54" t="str">
        <f>IF(G140&lt;&gt;"",VLOOKUP(G140,'nhân viên sale'!$A$2:$C$1595,2,0),"")</f>
        <v/>
      </c>
      <c r="L140" s="31" t="str">
        <f t="shared" si="27"/>
        <v/>
      </c>
      <c r="M140" s="20"/>
      <c r="N140" s="54" t="str">
        <f t="shared" si="26"/>
        <v/>
      </c>
      <c r="Q140" s="32" t="str">
        <f t="shared" si="24"/>
        <v/>
      </c>
      <c r="T140" s="34">
        <f t="shared" si="28"/>
        <v>0</v>
      </c>
      <c r="U140" s="34">
        <f t="shared" si="29"/>
        <v>0</v>
      </c>
      <c r="X140" s="72" t="str">
        <f t="shared" si="31"/>
        <v/>
      </c>
      <c r="Y140" s="35"/>
      <c r="Z140" s="34" t="str">
        <f t="shared" si="32"/>
        <v/>
      </c>
      <c r="AA140" s="79" t="str">
        <f t="shared" si="30"/>
        <v/>
      </c>
    </row>
    <row r="141" spans="1:27" ht="25.5" customHeight="1" x14ac:dyDescent="0.25">
      <c r="A141" s="17"/>
      <c r="B141" s="78" t="str">
        <f t="shared" si="25"/>
        <v/>
      </c>
      <c r="J141" s="54" t="str">
        <f>IF(G141&lt;&gt;"",VLOOKUP(G141,'nhân viên sale'!$A$2:$C$1595,2,0),"")</f>
        <v/>
      </c>
      <c r="L141" s="31" t="str">
        <f t="shared" si="27"/>
        <v/>
      </c>
      <c r="M141" s="20"/>
      <c r="N141" s="54" t="str">
        <f t="shared" si="26"/>
        <v/>
      </c>
      <c r="Q141" s="32" t="str">
        <f t="shared" si="24"/>
        <v/>
      </c>
      <c r="T141" s="34">
        <f t="shared" si="28"/>
        <v>0</v>
      </c>
      <c r="U141" s="34">
        <f t="shared" si="29"/>
        <v>0</v>
      </c>
      <c r="X141" s="72" t="str">
        <f t="shared" si="31"/>
        <v/>
      </c>
      <c r="Y141" s="35"/>
      <c r="Z141" s="34" t="str">
        <f t="shared" si="32"/>
        <v/>
      </c>
      <c r="AA141" s="79" t="str">
        <f t="shared" si="30"/>
        <v/>
      </c>
    </row>
    <row r="142" spans="1:27" ht="25.5" customHeight="1" x14ac:dyDescent="0.25">
      <c r="A142" s="17"/>
      <c r="B142" s="78" t="str">
        <f t="shared" si="25"/>
        <v/>
      </c>
      <c r="J142" s="54" t="str">
        <f>IF(G142&lt;&gt;"",VLOOKUP(G142,'nhân viên sale'!$A$2:$C$1595,2,0),"")</f>
        <v/>
      </c>
      <c r="L142" s="31" t="str">
        <f t="shared" si="27"/>
        <v/>
      </c>
      <c r="M142" s="20"/>
      <c r="N142" s="54" t="str">
        <f t="shared" si="26"/>
        <v/>
      </c>
      <c r="Q142" s="32" t="str">
        <f t="shared" si="24"/>
        <v/>
      </c>
      <c r="T142" s="34">
        <f t="shared" si="28"/>
        <v>0</v>
      </c>
      <c r="U142" s="34">
        <f t="shared" si="29"/>
        <v>0</v>
      </c>
      <c r="X142" s="72" t="str">
        <f t="shared" si="31"/>
        <v/>
      </c>
      <c r="Y142" s="35"/>
      <c r="Z142" s="34" t="str">
        <f t="shared" si="32"/>
        <v/>
      </c>
      <c r="AA142" s="79" t="str">
        <f t="shared" si="30"/>
        <v/>
      </c>
    </row>
    <row r="143" spans="1:27" ht="25.5" customHeight="1" x14ac:dyDescent="0.25">
      <c r="A143" s="17"/>
      <c r="B143" s="78" t="str">
        <f t="shared" si="25"/>
        <v/>
      </c>
      <c r="J143" s="54" t="str">
        <f>IF(G143&lt;&gt;"",VLOOKUP(G143,'nhân viên sale'!$A$2:$C$1595,2,0),"")</f>
        <v/>
      </c>
      <c r="L143" s="31" t="str">
        <f t="shared" si="27"/>
        <v/>
      </c>
      <c r="M143" s="20"/>
      <c r="N143" s="54" t="str">
        <f t="shared" si="26"/>
        <v/>
      </c>
      <c r="Q143" s="32" t="str">
        <f t="shared" si="24"/>
        <v/>
      </c>
      <c r="T143" s="34">
        <f t="shared" si="28"/>
        <v>0</v>
      </c>
      <c r="U143" s="34">
        <f t="shared" si="29"/>
        <v>0</v>
      </c>
      <c r="X143" s="72" t="str">
        <f t="shared" si="31"/>
        <v/>
      </c>
      <c r="Y143" s="35"/>
      <c r="Z143" s="34" t="str">
        <f t="shared" si="32"/>
        <v/>
      </c>
      <c r="AA143" s="79" t="str">
        <f t="shared" si="30"/>
        <v/>
      </c>
    </row>
    <row r="144" spans="1:27" ht="25.5" customHeight="1" x14ac:dyDescent="0.25">
      <c r="A144" s="17"/>
      <c r="B144" s="78" t="str">
        <f t="shared" si="25"/>
        <v/>
      </c>
      <c r="J144" s="54" t="str">
        <f>IF(G144&lt;&gt;"",VLOOKUP(G144,'nhân viên sale'!$A$2:$C$1595,2,0),"")</f>
        <v/>
      </c>
      <c r="L144" s="31" t="str">
        <f t="shared" si="27"/>
        <v/>
      </c>
      <c r="M144" s="20"/>
      <c r="N144" s="54" t="str">
        <f t="shared" si="26"/>
        <v/>
      </c>
      <c r="Q144" s="32" t="str">
        <f t="shared" si="24"/>
        <v/>
      </c>
      <c r="T144" s="34">
        <f t="shared" si="28"/>
        <v>0</v>
      </c>
      <c r="U144" s="34">
        <f t="shared" si="29"/>
        <v>0</v>
      </c>
      <c r="X144" s="72" t="str">
        <f t="shared" si="31"/>
        <v/>
      </c>
      <c r="Y144" s="35"/>
      <c r="Z144" s="34" t="str">
        <f t="shared" si="32"/>
        <v/>
      </c>
      <c r="AA144" s="79" t="str">
        <f t="shared" si="30"/>
        <v/>
      </c>
    </row>
    <row r="145" spans="1:27" ht="25.5" customHeight="1" x14ac:dyDescent="0.25">
      <c r="A145" s="17"/>
      <c r="B145" s="78" t="str">
        <f t="shared" si="25"/>
        <v/>
      </c>
      <c r="J145" s="54" t="str">
        <f>IF(G145&lt;&gt;"",VLOOKUP(G145,'nhân viên sale'!$A$2:$C$1595,2,0),"")</f>
        <v/>
      </c>
      <c r="L145" s="31" t="str">
        <f t="shared" si="27"/>
        <v/>
      </c>
      <c r="M145" s="20"/>
      <c r="N145" s="54" t="str">
        <f t="shared" si="26"/>
        <v/>
      </c>
      <c r="Q145" s="32" t="str">
        <f t="shared" si="24"/>
        <v/>
      </c>
      <c r="T145" s="34">
        <f t="shared" si="28"/>
        <v>0</v>
      </c>
      <c r="U145" s="34">
        <f t="shared" si="29"/>
        <v>0</v>
      </c>
      <c r="X145" s="72" t="str">
        <f t="shared" si="31"/>
        <v/>
      </c>
      <c r="Y145" s="35"/>
      <c r="Z145" s="34" t="str">
        <f t="shared" si="32"/>
        <v/>
      </c>
      <c r="AA145" s="79" t="str">
        <f t="shared" si="30"/>
        <v/>
      </c>
    </row>
    <row r="146" spans="1:27" ht="25.5" customHeight="1" x14ac:dyDescent="0.25">
      <c r="A146" s="17"/>
      <c r="B146" s="78" t="str">
        <f t="shared" si="25"/>
        <v/>
      </c>
      <c r="J146" s="54" t="str">
        <f>IF(G146&lt;&gt;"",VLOOKUP(G146,'nhân viên sale'!$A$2:$C$1595,2,0),"")</f>
        <v/>
      </c>
      <c r="L146" s="31" t="str">
        <f t="shared" si="27"/>
        <v/>
      </c>
      <c r="M146" s="20"/>
      <c r="N146" s="54" t="str">
        <f t="shared" si="26"/>
        <v/>
      </c>
      <c r="Q146" s="32" t="str">
        <f t="shared" si="24"/>
        <v/>
      </c>
      <c r="T146" s="34">
        <f t="shared" si="28"/>
        <v>0</v>
      </c>
      <c r="U146" s="34">
        <f t="shared" si="29"/>
        <v>0</v>
      </c>
      <c r="X146" s="72" t="str">
        <f t="shared" si="31"/>
        <v/>
      </c>
      <c r="Y146" s="35"/>
      <c r="Z146" s="34" t="str">
        <f t="shared" si="32"/>
        <v/>
      </c>
      <c r="AA146" s="79" t="str">
        <f t="shared" si="30"/>
        <v/>
      </c>
    </row>
    <row r="147" spans="1:27" ht="25.5" customHeight="1" x14ac:dyDescent="0.25">
      <c r="A147" s="17"/>
      <c r="B147" s="78" t="str">
        <f t="shared" si="25"/>
        <v/>
      </c>
      <c r="J147" s="54" t="str">
        <f>IF(G147&lt;&gt;"",VLOOKUP(G147,'nhân viên sale'!$A$2:$C$1595,2,0),"")</f>
        <v/>
      </c>
      <c r="L147" s="31" t="str">
        <f t="shared" si="27"/>
        <v/>
      </c>
      <c r="M147" s="20"/>
      <c r="N147" s="54" t="str">
        <f t="shared" si="26"/>
        <v/>
      </c>
      <c r="Q147" s="32" t="str">
        <f t="shared" si="24"/>
        <v/>
      </c>
      <c r="T147" s="34">
        <f t="shared" si="28"/>
        <v>0</v>
      </c>
      <c r="U147" s="34">
        <f t="shared" si="29"/>
        <v>0</v>
      </c>
      <c r="X147" s="72" t="str">
        <f t="shared" si="31"/>
        <v/>
      </c>
      <c r="Y147" s="35"/>
      <c r="Z147" s="34" t="str">
        <f t="shared" si="32"/>
        <v/>
      </c>
      <c r="AA147" s="79" t="str">
        <f t="shared" si="30"/>
        <v/>
      </c>
    </row>
    <row r="148" spans="1:27" ht="25.5" customHeight="1" x14ac:dyDescent="0.25">
      <c r="A148" s="17"/>
      <c r="B148" s="78" t="str">
        <f t="shared" si="25"/>
        <v/>
      </c>
      <c r="J148" s="54" t="str">
        <f>IF(G148&lt;&gt;"",VLOOKUP(G148,'nhân viên sale'!$A$2:$C$1595,2,0),"")</f>
        <v/>
      </c>
      <c r="L148" s="31" t="str">
        <f t="shared" si="27"/>
        <v/>
      </c>
      <c r="M148" s="20"/>
      <c r="N148" s="54" t="str">
        <f t="shared" si="26"/>
        <v/>
      </c>
      <c r="Q148" s="32" t="str">
        <f t="shared" si="24"/>
        <v/>
      </c>
      <c r="T148" s="34">
        <f t="shared" si="28"/>
        <v>0</v>
      </c>
      <c r="U148" s="34">
        <f t="shared" si="29"/>
        <v>0</v>
      </c>
      <c r="X148" s="72" t="str">
        <f t="shared" si="31"/>
        <v/>
      </c>
      <c r="Y148" s="35"/>
      <c r="Z148" s="34" t="str">
        <f t="shared" si="32"/>
        <v/>
      </c>
      <c r="AA148" s="79" t="str">
        <f t="shared" si="30"/>
        <v/>
      </c>
    </row>
    <row r="149" spans="1:27" ht="25.5" customHeight="1" x14ac:dyDescent="0.25">
      <c r="A149" s="17"/>
      <c r="B149" s="78" t="str">
        <f t="shared" si="25"/>
        <v/>
      </c>
      <c r="J149" s="54" t="str">
        <f>IF(G149&lt;&gt;"",VLOOKUP(G149,'nhân viên sale'!$A$2:$C$1595,2,0),"")</f>
        <v/>
      </c>
      <c r="L149" s="31" t="str">
        <f t="shared" si="27"/>
        <v/>
      </c>
      <c r="M149" s="20"/>
      <c r="N149" s="54" t="str">
        <f t="shared" si="26"/>
        <v/>
      </c>
      <c r="Q149" s="32" t="str">
        <f t="shared" si="24"/>
        <v/>
      </c>
      <c r="T149" s="34">
        <f t="shared" si="28"/>
        <v>0</v>
      </c>
      <c r="U149" s="34">
        <f t="shared" si="29"/>
        <v>0</v>
      </c>
      <c r="X149" s="72" t="str">
        <f t="shared" si="31"/>
        <v/>
      </c>
      <c r="Y149" s="35"/>
      <c r="Z149" s="34" t="str">
        <f t="shared" si="32"/>
        <v/>
      </c>
      <c r="AA149" s="79" t="str">
        <f t="shared" si="30"/>
        <v/>
      </c>
    </row>
    <row r="150" spans="1:27" ht="25.5" customHeight="1" x14ac:dyDescent="0.25">
      <c r="A150" s="17"/>
      <c r="B150" s="78" t="str">
        <f t="shared" si="25"/>
        <v/>
      </c>
      <c r="J150" s="54" t="str">
        <f>IF(G150&lt;&gt;"",VLOOKUP(G150,'nhân viên sale'!$A$2:$C$1595,2,0),"")</f>
        <v/>
      </c>
      <c r="L150" s="31" t="str">
        <f t="shared" si="27"/>
        <v/>
      </c>
      <c r="M150" s="20"/>
      <c r="N150" s="54" t="str">
        <f t="shared" si="26"/>
        <v/>
      </c>
      <c r="Q150" s="32" t="str">
        <f t="shared" si="24"/>
        <v/>
      </c>
      <c r="T150" s="34">
        <f t="shared" si="28"/>
        <v>0</v>
      </c>
      <c r="U150" s="34">
        <f t="shared" si="29"/>
        <v>0</v>
      </c>
      <c r="X150" s="72" t="str">
        <f t="shared" si="31"/>
        <v/>
      </c>
      <c r="Y150" s="35"/>
      <c r="Z150" s="34" t="str">
        <f t="shared" si="32"/>
        <v/>
      </c>
      <c r="AA150" s="79" t="str">
        <f t="shared" si="30"/>
        <v/>
      </c>
    </row>
    <row r="151" spans="1:27" ht="25.5" customHeight="1" x14ac:dyDescent="0.25">
      <c r="A151" s="17"/>
      <c r="B151" s="78" t="str">
        <f t="shared" si="25"/>
        <v/>
      </c>
      <c r="J151" s="54" t="str">
        <f>IF(G151&lt;&gt;"",VLOOKUP(G151,'nhân viên sale'!$A$2:$C$1595,2,0),"")</f>
        <v/>
      </c>
      <c r="L151" s="31" t="str">
        <f t="shared" si="27"/>
        <v/>
      </c>
      <c r="M151" s="20"/>
      <c r="N151" s="54" t="str">
        <f t="shared" si="26"/>
        <v/>
      </c>
      <c r="Q151" s="32" t="str">
        <f t="shared" si="24"/>
        <v/>
      </c>
      <c r="T151" s="34">
        <f t="shared" si="28"/>
        <v>0</v>
      </c>
      <c r="U151" s="34">
        <f t="shared" si="29"/>
        <v>0</v>
      </c>
      <c r="X151" s="72" t="str">
        <f t="shared" si="31"/>
        <v/>
      </c>
      <c r="Y151" s="35"/>
      <c r="Z151" s="34" t="str">
        <f t="shared" si="32"/>
        <v/>
      </c>
      <c r="AA151" s="79" t="str">
        <f t="shared" si="30"/>
        <v/>
      </c>
    </row>
    <row r="152" spans="1:27" ht="25.5" customHeight="1" x14ac:dyDescent="0.25">
      <c r="A152" s="17"/>
      <c r="B152" s="78" t="str">
        <f t="shared" si="25"/>
        <v/>
      </c>
      <c r="J152" s="54" t="str">
        <f>IF(G152&lt;&gt;"",VLOOKUP(G152,'nhân viên sale'!$A$2:$C$1595,2,0),"")</f>
        <v/>
      </c>
      <c r="L152" s="31" t="str">
        <f t="shared" si="27"/>
        <v/>
      </c>
      <c r="M152" s="20"/>
      <c r="N152" s="54" t="str">
        <f t="shared" si="26"/>
        <v/>
      </c>
      <c r="Q152" s="32" t="str">
        <f t="shared" si="24"/>
        <v/>
      </c>
      <c r="T152" s="34">
        <f t="shared" si="28"/>
        <v>0</v>
      </c>
      <c r="U152" s="34">
        <f t="shared" si="29"/>
        <v>0</v>
      </c>
      <c r="X152" s="72" t="str">
        <f t="shared" si="31"/>
        <v/>
      </c>
      <c r="Y152" s="35"/>
      <c r="Z152" s="34" t="str">
        <f t="shared" si="32"/>
        <v/>
      </c>
      <c r="AA152" s="79" t="str">
        <f t="shared" si="30"/>
        <v/>
      </c>
    </row>
    <row r="153" spans="1:27" ht="25.5" customHeight="1" x14ac:dyDescent="0.25">
      <c r="A153" s="17"/>
      <c r="B153" s="78" t="str">
        <f t="shared" si="25"/>
        <v/>
      </c>
      <c r="J153" s="54" t="str">
        <f>IF(G153&lt;&gt;"",VLOOKUP(G153,'nhân viên sale'!$A$2:$C$1595,2,0),"")</f>
        <v/>
      </c>
      <c r="L153" s="31" t="str">
        <f t="shared" si="27"/>
        <v/>
      </c>
      <c r="M153" s="20"/>
      <c r="N153" s="54" t="str">
        <f t="shared" si="26"/>
        <v/>
      </c>
      <c r="Q153" s="32" t="str">
        <f t="shared" si="24"/>
        <v/>
      </c>
      <c r="T153" s="34">
        <f t="shared" si="28"/>
        <v>0</v>
      </c>
      <c r="U153" s="34">
        <f t="shared" si="29"/>
        <v>0</v>
      </c>
      <c r="X153" s="72" t="str">
        <f t="shared" si="31"/>
        <v/>
      </c>
      <c r="Y153" s="35"/>
      <c r="Z153" s="34" t="str">
        <f t="shared" si="32"/>
        <v/>
      </c>
      <c r="AA153" s="79" t="str">
        <f t="shared" si="30"/>
        <v/>
      </c>
    </row>
    <row r="154" spans="1:27" ht="25.5" customHeight="1" x14ac:dyDescent="0.25">
      <c r="A154" s="17"/>
      <c r="B154" s="78" t="str">
        <f t="shared" si="25"/>
        <v/>
      </c>
      <c r="J154" s="54" t="str">
        <f>IF(G154&lt;&gt;"",VLOOKUP(G154,'nhân viên sale'!$A$2:$C$1595,2,0),"")</f>
        <v/>
      </c>
      <c r="L154" s="31" t="str">
        <f t="shared" si="27"/>
        <v/>
      </c>
      <c r="M154" s="20"/>
      <c r="N154" s="54" t="str">
        <f t="shared" si="26"/>
        <v/>
      </c>
      <c r="Q154" s="32" t="str">
        <f t="shared" si="24"/>
        <v/>
      </c>
      <c r="T154" s="34">
        <f t="shared" si="28"/>
        <v>0</v>
      </c>
      <c r="U154" s="34">
        <f t="shared" si="29"/>
        <v>0</v>
      </c>
      <c r="X154" s="72" t="str">
        <f t="shared" si="31"/>
        <v/>
      </c>
      <c r="Y154" s="35"/>
      <c r="Z154" s="34" t="str">
        <f t="shared" si="32"/>
        <v/>
      </c>
      <c r="AA154" s="79" t="str">
        <f t="shared" si="30"/>
        <v/>
      </c>
    </row>
    <row r="155" spans="1:27" ht="25.5" customHeight="1" x14ac:dyDescent="0.25">
      <c r="A155" s="17"/>
      <c r="B155" s="78" t="str">
        <f t="shared" si="25"/>
        <v/>
      </c>
      <c r="J155" s="54" t="str">
        <f>IF(G155&lt;&gt;"",VLOOKUP(G155,'nhân viên sale'!$A$2:$C$1595,2,0),"")</f>
        <v/>
      </c>
      <c r="L155" s="31" t="str">
        <f t="shared" si="27"/>
        <v/>
      </c>
      <c r="M155" s="20"/>
      <c r="N155" s="54" t="str">
        <f t="shared" si="26"/>
        <v/>
      </c>
      <c r="Q155" s="32" t="str">
        <f t="shared" si="24"/>
        <v/>
      </c>
      <c r="T155" s="34">
        <f t="shared" si="28"/>
        <v>0</v>
      </c>
      <c r="U155" s="34">
        <f t="shared" si="29"/>
        <v>0</v>
      </c>
      <c r="X155" s="72" t="str">
        <f t="shared" si="31"/>
        <v/>
      </c>
      <c r="Y155" s="35"/>
      <c r="Z155" s="34" t="str">
        <f t="shared" si="32"/>
        <v/>
      </c>
      <c r="AA155" s="79" t="str">
        <f t="shared" si="30"/>
        <v/>
      </c>
    </row>
    <row r="156" spans="1:27" ht="25.5" customHeight="1" x14ac:dyDescent="0.25">
      <c r="A156" s="17"/>
      <c r="B156" s="78" t="str">
        <f t="shared" si="25"/>
        <v/>
      </c>
      <c r="J156" s="54" t="str">
        <f>IF(G156&lt;&gt;"",VLOOKUP(G156,'nhân viên sale'!$A$2:$C$1595,2,0),"")</f>
        <v/>
      </c>
      <c r="L156" s="31" t="str">
        <f t="shared" si="27"/>
        <v/>
      </c>
      <c r="M156" s="20"/>
      <c r="N156" s="54" t="str">
        <f t="shared" si="26"/>
        <v/>
      </c>
      <c r="Q156" s="32" t="str">
        <f t="shared" si="24"/>
        <v/>
      </c>
      <c r="T156" s="34">
        <f t="shared" si="28"/>
        <v>0</v>
      </c>
      <c r="U156" s="34">
        <f t="shared" si="29"/>
        <v>0</v>
      </c>
      <c r="X156" s="72" t="str">
        <f t="shared" si="31"/>
        <v/>
      </c>
      <c r="Y156" s="35"/>
      <c r="Z156" s="34" t="str">
        <f t="shared" si="32"/>
        <v/>
      </c>
      <c r="AA156" s="79" t="str">
        <f t="shared" si="30"/>
        <v/>
      </c>
    </row>
    <row r="157" spans="1:27" ht="25.5" customHeight="1" x14ac:dyDescent="0.25">
      <c r="A157" s="17"/>
      <c r="B157" s="78" t="str">
        <f t="shared" si="25"/>
        <v/>
      </c>
      <c r="J157" s="54" t="str">
        <f>IF(G157&lt;&gt;"",VLOOKUP(G157,'nhân viên sale'!$A$2:$C$1595,2,0),"")</f>
        <v/>
      </c>
      <c r="L157" s="31" t="str">
        <f t="shared" si="27"/>
        <v/>
      </c>
      <c r="M157" s="20"/>
      <c r="N157" s="54" t="str">
        <f t="shared" si="26"/>
        <v/>
      </c>
      <c r="Q157" s="32" t="str">
        <f t="shared" si="24"/>
        <v/>
      </c>
      <c r="T157" s="34">
        <f t="shared" si="28"/>
        <v>0</v>
      </c>
      <c r="U157" s="34">
        <f t="shared" si="29"/>
        <v>0</v>
      </c>
      <c r="X157" s="72" t="str">
        <f t="shared" si="31"/>
        <v/>
      </c>
      <c r="Y157" s="35"/>
      <c r="Z157" s="34" t="str">
        <f t="shared" si="32"/>
        <v/>
      </c>
      <c r="AA157" s="79" t="str">
        <f t="shared" si="30"/>
        <v/>
      </c>
    </row>
    <row r="158" spans="1:27" ht="25.5" customHeight="1" x14ac:dyDescent="0.25">
      <c r="A158" s="17"/>
      <c r="B158" s="78" t="str">
        <f t="shared" si="25"/>
        <v/>
      </c>
      <c r="J158" s="54" t="str">
        <f>IF(G158&lt;&gt;"",VLOOKUP(G158,'nhân viên sale'!$A$2:$C$1595,2,0),"")</f>
        <v/>
      </c>
      <c r="L158" s="31" t="str">
        <f t="shared" si="27"/>
        <v/>
      </c>
      <c r="M158" s="20"/>
      <c r="N158" s="54" t="str">
        <f t="shared" si="26"/>
        <v/>
      </c>
      <c r="Q158" s="32" t="str">
        <f t="shared" si="24"/>
        <v/>
      </c>
      <c r="T158" s="34">
        <f t="shared" si="28"/>
        <v>0</v>
      </c>
      <c r="U158" s="34">
        <f t="shared" si="29"/>
        <v>0</v>
      </c>
      <c r="X158" s="72" t="str">
        <f t="shared" si="31"/>
        <v/>
      </c>
      <c r="Y158" s="35"/>
      <c r="Z158" s="34" t="str">
        <f t="shared" si="32"/>
        <v/>
      </c>
      <c r="AA158" s="79" t="str">
        <f t="shared" si="30"/>
        <v/>
      </c>
    </row>
    <row r="159" spans="1:27" ht="25.5" customHeight="1" x14ac:dyDescent="0.25">
      <c r="A159" s="17"/>
      <c r="B159" s="78" t="str">
        <f t="shared" si="25"/>
        <v/>
      </c>
      <c r="J159" s="54" t="str">
        <f>IF(G159&lt;&gt;"",VLOOKUP(G159,'nhân viên sale'!$A$2:$C$1595,2,0),"")</f>
        <v/>
      </c>
      <c r="L159" s="31" t="str">
        <f t="shared" si="27"/>
        <v/>
      </c>
      <c r="M159" s="20"/>
      <c r="N159" s="54" t="str">
        <f t="shared" si="26"/>
        <v/>
      </c>
      <c r="Q159" s="32" t="str">
        <f t="shared" si="24"/>
        <v/>
      </c>
      <c r="T159" s="34">
        <f t="shared" si="28"/>
        <v>0</v>
      </c>
      <c r="U159" s="34">
        <f t="shared" si="29"/>
        <v>0</v>
      </c>
      <c r="X159" s="72" t="str">
        <f t="shared" si="31"/>
        <v/>
      </c>
      <c r="Y159" s="35"/>
      <c r="Z159" s="34" t="str">
        <f t="shared" si="32"/>
        <v/>
      </c>
      <c r="AA159" s="79" t="str">
        <f t="shared" si="30"/>
        <v/>
      </c>
    </row>
    <row r="160" spans="1:27" ht="25.5" customHeight="1" x14ac:dyDescent="0.25">
      <c r="A160" s="17"/>
      <c r="B160" s="78" t="str">
        <f t="shared" si="25"/>
        <v/>
      </c>
      <c r="J160" s="54" t="str">
        <f>IF(G160&lt;&gt;"",VLOOKUP(G160,'nhân viên sale'!$A$2:$C$1595,2,0),"")</f>
        <v/>
      </c>
      <c r="L160" s="31" t="str">
        <f t="shared" si="27"/>
        <v/>
      </c>
      <c r="M160" s="20"/>
      <c r="N160" s="54" t="str">
        <f t="shared" si="26"/>
        <v/>
      </c>
      <c r="Q160" s="32" t="str">
        <f t="shared" si="24"/>
        <v/>
      </c>
      <c r="T160" s="34">
        <f t="shared" si="28"/>
        <v>0</v>
      </c>
      <c r="U160" s="34">
        <f t="shared" si="29"/>
        <v>0</v>
      </c>
      <c r="X160" s="72" t="str">
        <f t="shared" si="31"/>
        <v/>
      </c>
      <c r="Y160" s="35"/>
      <c r="Z160" s="34" t="str">
        <f t="shared" si="32"/>
        <v/>
      </c>
      <c r="AA160" s="79" t="str">
        <f t="shared" si="30"/>
        <v/>
      </c>
    </row>
    <row r="161" spans="1:27" ht="25.5" customHeight="1" x14ac:dyDescent="0.25">
      <c r="A161" s="17"/>
      <c r="B161" s="78" t="str">
        <f t="shared" si="25"/>
        <v/>
      </c>
      <c r="J161" s="54" t="str">
        <f>IF(G161&lt;&gt;"",VLOOKUP(G161,'nhân viên sale'!$A$2:$C$1595,2,0),"")</f>
        <v/>
      </c>
      <c r="L161" s="31" t="str">
        <f t="shared" si="27"/>
        <v/>
      </c>
      <c r="M161" s="20"/>
      <c r="N161" s="54" t="str">
        <f t="shared" si="26"/>
        <v/>
      </c>
      <c r="Q161" s="32" t="str">
        <f t="shared" si="24"/>
        <v/>
      </c>
      <c r="T161" s="34">
        <f t="shared" si="28"/>
        <v>0</v>
      </c>
      <c r="U161" s="34">
        <f t="shared" si="29"/>
        <v>0</v>
      </c>
      <c r="X161" s="72" t="str">
        <f t="shared" si="31"/>
        <v/>
      </c>
      <c r="Y161" s="35"/>
      <c r="Z161" s="34" t="str">
        <f t="shared" si="32"/>
        <v/>
      </c>
      <c r="AA161" s="79" t="str">
        <f t="shared" si="30"/>
        <v/>
      </c>
    </row>
    <row r="162" spans="1:27" ht="25.5" customHeight="1" x14ac:dyDescent="0.25">
      <c r="A162" s="17"/>
      <c r="B162" s="78" t="str">
        <f t="shared" si="25"/>
        <v/>
      </c>
      <c r="J162" s="54" t="str">
        <f>IF(G162&lt;&gt;"",VLOOKUP(G162,'nhân viên sale'!$A$2:$C$1595,2,0),"")</f>
        <v/>
      </c>
      <c r="L162" s="31" t="str">
        <f t="shared" si="27"/>
        <v/>
      </c>
      <c r="M162" s="20"/>
      <c r="N162" s="54" t="str">
        <f t="shared" si="26"/>
        <v/>
      </c>
      <c r="Q162" s="32" t="str">
        <f t="shared" si="24"/>
        <v/>
      </c>
      <c r="T162" s="34">
        <f t="shared" si="28"/>
        <v>0</v>
      </c>
      <c r="U162" s="34">
        <f t="shared" si="29"/>
        <v>0</v>
      </c>
      <c r="X162" s="72" t="str">
        <f t="shared" si="31"/>
        <v/>
      </c>
      <c r="Y162" s="35"/>
      <c r="Z162" s="34" t="str">
        <f t="shared" si="32"/>
        <v/>
      </c>
      <c r="AA162" s="79" t="str">
        <f t="shared" si="30"/>
        <v/>
      </c>
    </row>
    <row r="163" spans="1:27" ht="25.5" customHeight="1" x14ac:dyDescent="0.25">
      <c r="A163" s="17"/>
      <c r="B163" s="78" t="str">
        <f t="shared" si="25"/>
        <v/>
      </c>
      <c r="J163" s="54" t="str">
        <f>IF(G163&lt;&gt;"",VLOOKUP(G163,'nhân viên sale'!$A$2:$C$1595,2,0),"")</f>
        <v/>
      </c>
      <c r="L163" s="31" t="str">
        <f t="shared" si="27"/>
        <v/>
      </c>
      <c r="M163" s="20"/>
      <c r="N163" s="54" t="str">
        <f t="shared" si="26"/>
        <v/>
      </c>
      <c r="Q163" s="32" t="str">
        <f t="shared" si="24"/>
        <v/>
      </c>
      <c r="T163" s="34">
        <f t="shared" si="28"/>
        <v>0</v>
      </c>
      <c r="U163" s="34">
        <f t="shared" si="29"/>
        <v>0</v>
      </c>
      <c r="X163" s="72" t="str">
        <f t="shared" si="31"/>
        <v/>
      </c>
      <c r="Y163" s="35"/>
      <c r="Z163" s="34" t="str">
        <f t="shared" si="32"/>
        <v/>
      </c>
      <c r="AA163" s="79" t="str">
        <f t="shared" si="30"/>
        <v/>
      </c>
    </row>
    <row r="164" spans="1:27" ht="25.5" customHeight="1" x14ac:dyDescent="0.25">
      <c r="A164" s="17"/>
      <c r="B164" s="78" t="str">
        <f t="shared" si="25"/>
        <v/>
      </c>
      <c r="J164" s="54" t="str">
        <f>IF(G164&lt;&gt;"",VLOOKUP(G164,'nhân viên sale'!$A$2:$C$1595,2,0),"")</f>
        <v/>
      </c>
      <c r="L164" s="31" t="str">
        <f t="shared" si="27"/>
        <v/>
      </c>
      <c r="M164" s="20"/>
      <c r="N164" s="54" t="str">
        <f t="shared" si="26"/>
        <v/>
      </c>
      <c r="Q164" s="32" t="str">
        <f t="shared" si="24"/>
        <v/>
      </c>
      <c r="T164" s="34">
        <f t="shared" si="28"/>
        <v>0</v>
      </c>
      <c r="U164" s="34">
        <f t="shared" si="29"/>
        <v>0</v>
      </c>
      <c r="X164" s="72" t="str">
        <f t="shared" si="31"/>
        <v/>
      </c>
      <c r="Y164" s="35"/>
      <c r="Z164" s="34" t="str">
        <f t="shared" si="32"/>
        <v/>
      </c>
      <c r="AA164" s="79" t="str">
        <f t="shared" si="30"/>
        <v/>
      </c>
    </row>
    <row r="165" spans="1:27" ht="25.5" customHeight="1" x14ac:dyDescent="0.25">
      <c r="A165" s="17"/>
      <c r="B165" s="78" t="str">
        <f t="shared" si="25"/>
        <v/>
      </c>
      <c r="J165" s="54" t="str">
        <f>IF(G165&lt;&gt;"",VLOOKUP(G165,'nhân viên sale'!$A$2:$C$1595,2,0),"")</f>
        <v/>
      </c>
      <c r="L165" s="31" t="str">
        <f t="shared" si="27"/>
        <v/>
      </c>
      <c r="M165" s="20"/>
      <c r="N165" s="54" t="str">
        <f t="shared" si="26"/>
        <v/>
      </c>
      <c r="Q165" s="32" t="str">
        <f t="shared" si="24"/>
        <v/>
      </c>
      <c r="T165" s="34">
        <f t="shared" si="28"/>
        <v>0</v>
      </c>
      <c r="U165" s="34">
        <f t="shared" si="29"/>
        <v>0</v>
      </c>
      <c r="X165" s="72" t="str">
        <f t="shared" si="31"/>
        <v/>
      </c>
      <c r="Y165" s="35"/>
      <c r="Z165" s="34" t="str">
        <f t="shared" si="32"/>
        <v/>
      </c>
      <c r="AA165" s="79" t="str">
        <f t="shared" si="30"/>
        <v/>
      </c>
    </row>
    <row r="166" spans="1:27" ht="25.5" customHeight="1" x14ac:dyDescent="0.25">
      <c r="A166" s="17"/>
      <c r="B166" s="78" t="str">
        <f t="shared" si="25"/>
        <v/>
      </c>
      <c r="J166" s="54" t="str">
        <f>IF(G166&lt;&gt;"",VLOOKUP(G166,'nhân viên sale'!$A$2:$C$1595,2,0),"")</f>
        <v/>
      </c>
      <c r="L166" s="31" t="str">
        <f t="shared" si="27"/>
        <v/>
      </c>
      <c r="M166" s="20"/>
      <c r="N166" s="54" t="str">
        <f t="shared" si="26"/>
        <v/>
      </c>
      <c r="Q166" s="32" t="str">
        <f t="shared" si="24"/>
        <v/>
      </c>
      <c r="T166" s="34">
        <f t="shared" si="28"/>
        <v>0</v>
      </c>
      <c r="U166" s="34">
        <f t="shared" si="29"/>
        <v>0</v>
      </c>
      <c r="X166" s="72" t="str">
        <f t="shared" si="31"/>
        <v/>
      </c>
      <c r="Y166" s="35"/>
      <c r="Z166" s="34" t="str">
        <f t="shared" si="32"/>
        <v/>
      </c>
      <c r="AA166" s="79" t="str">
        <f t="shared" si="30"/>
        <v/>
      </c>
    </row>
    <row r="167" spans="1:27" ht="25.5" customHeight="1" x14ac:dyDescent="0.25">
      <c r="A167" s="17"/>
      <c r="B167" s="78" t="str">
        <f t="shared" si="25"/>
        <v/>
      </c>
      <c r="J167" s="54" t="str">
        <f>IF(G167&lt;&gt;"",VLOOKUP(G167,'nhân viên sale'!$A$2:$C$1595,2,0),"")</f>
        <v/>
      </c>
      <c r="L167" s="31" t="str">
        <f t="shared" si="27"/>
        <v/>
      </c>
      <c r="M167" s="20"/>
      <c r="N167" s="54" t="str">
        <f t="shared" si="26"/>
        <v/>
      </c>
      <c r="Q167" s="32" t="str">
        <f t="shared" si="24"/>
        <v/>
      </c>
      <c r="T167" s="34">
        <f t="shared" si="28"/>
        <v>0</v>
      </c>
      <c r="U167" s="34">
        <f t="shared" si="29"/>
        <v>0</v>
      </c>
      <c r="X167" s="72" t="str">
        <f t="shared" si="31"/>
        <v/>
      </c>
      <c r="Y167" s="35"/>
      <c r="Z167" s="34" t="str">
        <f t="shared" si="32"/>
        <v/>
      </c>
      <c r="AA167" s="79" t="str">
        <f t="shared" si="30"/>
        <v/>
      </c>
    </row>
    <row r="168" spans="1:27" ht="25.5" customHeight="1" x14ac:dyDescent="0.25">
      <c r="A168" s="17"/>
      <c r="B168" s="78" t="str">
        <f t="shared" si="25"/>
        <v/>
      </c>
      <c r="J168" s="54" t="str">
        <f>IF(G168&lt;&gt;"",VLOOKUP(G168,'nhân viên sale'!$A$2:$C$1595,2,0),"")</f>
        <v/>
      </c>
      <c r="L168" s="31" t="str">
        <f t="shared" si="27"/>
        <v/>
      </c>
      <c r="M168" s="20"/>
      <c r="N168" s="54" t="str">
        <f t="shared" si="26"/>
        <v/>
      </c>
      <c r="Q168" s="32" t="str">
        <f t="shared" si="24"/>
        <v/>
      </c>
      <c r="T168" s="34">
        <f t="shared" si="28"/>
        <v>0</v>
      </c>
      <c r="U168" s="34">
        <f t="shared" si="29"/>
        <v>0</v>
      </c>
      <c r="X168" s="72" t="str">
        <f t="shared" si="31"/>
        <v/>
      </c>
      <c r="Y168" s="35"/>
      <c r="Z168" s="34" t="str">
        <f t="shared" si="32"/>
        <v/>
      </c>
      <c r="AA168" s="79" t="str">
        <f t="shared" si="30"/>
        <v/>
      </c>
    </row>
    <row r="169" spans="1:27" ht="25.5" customHeight="1" x14ac:dyDescent="0.25">
      <c r="A169" s="17"/>
      <c r="B169" s="78" t="str">
        <f t="shared" si="25"/>
        <v/>
      </c>
      <c r="J169" s="54" t="str">
        <f>IF(G169&lt;&gt;"",VLOOKUP(G169,'nhân viên sale'!$A$2:$C$1595,2,0),"")</f>
        <v/>
      </c>
      <c r="L169" s="31" t="str">
        <f t="shared" si="27"/>
        <v/>
      </c>
      <c r="M169" s="20"/>
      <c r="N169" s="54" t="str">
        <f t="shared" si="26"/>
        <v/>
      </c>
      <c r="Q169" s="32" t="str">
        <f t="shared" si="24"/>
        <v/>
      </c>
      <c r="T169" s="34">
        <f t="shared" si="28"/>
        <v>0</v>
      </c>
      <c r="U169" s="34">
        <f t="shared" si="29"/>
        <v>0</v>
      </c>
      <c r="X169" s="72" t="str">
        <f t="shared" si="31"/>
        <v/>
      </c>
      <c r="Y169" s="35"/>
      <c r="Z169" s="34" t="str">
        <f t="shared" si="32"/>
        <v/>
      </c>
      <c r="AA169" s="79" t="str">
        <f t="shared" si="30"/>
        <v/>
      </c>
    </row>
    <row r="170" spans="1:27" ht="25.5" customHeight="1" x14ac:dyDescent="0.25">
      <c r="A170" s="17"/>
      <c r="B170" s="78" t="str">
        <f t="shared" si="25"/>
        <v/>
      </c>
      <c r="J170" s="54" t="str">
        <f>IF(G170&lt;&gt;"",VLOOKUP(G170,'nhân viên sale'!$A$2:$C$1595,2,0),"")</f>
        <v/>
      </c>
      <c r="L170" s="31" t="str">
        <f t="shared" si="27"/>
        <v/>
      </c>
      <c r="M170" s="20"/>
      <c r="N170" s="54" t="str">
        <f t="shared" si="26"/>
        <v/>
      </c>
      <c r="Q170" s="32" t="str">
        <f t="shared" si="24"/>
        <v/>
      </c>
      <c r="T170" s="34">
        <f t="shared" si="28"/>
        <v>0</v>
      </c>
      <c r="U170" s="34">
        <f t="shared" si="29"/>
        <v>0</v>
      </c>
      <c r="X170" s="72" t="str">
        <f t="shared" si="31"/>
        <v/>
      </c>
      <c r="Y170" s="35"/>
      <c r="Z170" s="34" t="str">
        <f t="shared" si="32"/>
        <v/>
      </c>
      <c r="AA170" s="79" t="str">
        <f t="shared" si="30"/>
        <v/>
      </c>
    </row>
    <row r="171" spans="1:27" ht="25.5" customHeight="1" x14ac:dyDescent="0.25">
      <c r="A171" s="17"/>
      <c r="B171" s="78" t="str">
        <f t="shared" si="25"/>
        <v/>
      </c>
      <c r="J171" s="54" t="str">
        <f>IF(G171&lt;&gt;"",VLOOKUP(G171,'nhân viên sale'!$A$2:$C$1595,2,0),"")</f>
        <v/>
      </c>
      <c r="L171" s="31" t="str">
        <f t="shared" si="27"/>
        <v/>
      </c>
      <c r="M171" s="20"/>
      <c r="N171" s="54" t="str">
        <f t="shared" si="26"/>
        <v/>
      </c>
      <c r="Q171" s="32" t="str">
        <f t="shared" si="24"/>
        <v/>
      </c>
      <c r="T171" s="34">
        <f t="shared" si="28"/>
        <v>0</v>
      </c>
      <c r="U171" s="34">
        <f t="shared" si="29"/>
        <v>0</v>
      </c>
      <c r="X171" s="72" t="str">
        <f t="shared" si="31"/>
        <v/>
      </c>
      <c r="Y171" s="35"/>
      <c r="Z171" s="34" t="str">
        <f t="shared" si="32"/>
        <v/>
      </c>
      <c r="AA171" s="79" t="str">
        <f t="shared" si="30"/>
        <v/>
      </c>
    </row>
    <row r="172" spans="1:27" ht="25.5" customHeight="1" x14ac:dyDescent="0.25">
      <c r="A172" s="17"/>
      <c r="B172" s="78" t="str">
        <f t="shared" si="25"/>
        <v/>
      </c>
      <c r="J172" s="54" t="str">
        <f>IF(G172&lt;&gt;"",VLOOKUP(G172,'nhân viên sale'!$A$2:$C$1595,2,0),"")</f>
        <v/>
      </c>
      <c r="L172" s="31" t="str">
        <f t="shared" si="27"/>
        <v/>
      </c>
      <c r="M172" s="20"/>
      <c r="N172" s="54" t="str">
        <f t="shared" si="26"/>
        <v/>
      </c>
      <c r="Q172" s="32" t="str">
        <f t="shared" si="24"/>
        <v/>
      </c>
      <c r="T172" s="34">
        <f t="shared" si="28"/>
        <v>0</v>
      </c>
      <c r="U172" s="34">
        <f t="shared" si="29"/>
        <v>0</v>
      </c>
      <c r="X172" s="72" t="str">
        <f t="shared" si="31"/>
        <v/>
      </c>
      <c r="Y172" s="35"/>
      <c r="Z172" s="34" t="str">
        <f t="shared" si="32"/>
        <v/>
      </c>
      <c r="AA172" s="79" t="str">
        <f t="shared" si="30"/>
        <v/>
      </c>
    </row>
    <row r="173" spans="1:27" ht="25.5" customHeight="1" x14ac:dyDescent="0.25">
      <c r="A173" s="17"/>
      <c r="B173" s="78" t="str">
        <f t="shared" si="25"/>
        <v/>
      </c>
      <c r="J173" s="54" t="str">
        <f>IF(G173&lt;&gt;"",VLOOKUP(G173,'nhân viên sale'!$A$2:$C$1595,2,0),"")</f>
        <v/>
      </c>
      <c r="L173" s="31" t="str">
        <f t="shared" si="27"/>
        <v/>
      </c>
      <c r="M173" s="20"/>
      <c r="N173" s="54" t="str">
        <f t="shared" si="26"/>
        <v/>
      </c>
      <c r="Q173" s="32" t="str">
        <f t="shared" si="24"/>
        <v/>
      </c>
      <c r="T173" s="34">
        <f t="shared" si="28"/>
        <v>0</v>
      </c>
      <c r="U173" s="34">
        <f t="shared" si="29"/>
        <v>0</v>
      </c>
      <c r="X173" s="72" t="str">
        <f t="shared" si="31"/>
        <v/>
      </c>
      <c r="Y173" s="35"/>
      <c r="Z173" s="34" t="str">
        <f t="shared" si="32"/>
        <v/>
      </c>
      <c r="AA173" s="79" t="str">
        <f t="shared" si="30"/>
        <v/>
      </c>
    </row>
    <row r="174" spans="1:27" ht="25.5" customHeight="1" x14ac:dyDescent="0.25">
      <c r="A174" s="17"/>
      <c r="B174" s="78" t="str">
        <f t="shared" si="25"/>
        <v/>
      </c>
      <c r="J174" s="54" t="str">
        <f>IF(G174&lt;&gt;"",VLOOKUP(G174,'nhân viên sale'!$A$2:$C$1595,2,0),"")</f>
        <v/>
      </c>
      <c r="L174" s="31" t="str">
        <f t="shared" si="27"/>
        <v/>
      </c>
      <c r="M174" s="20"/>
      <c r="N174" s="54" t="str">
        <f t="shared" si="26"/>
        <v/>
      </c>
      <c r="Q174" s="32" t="str">
        <f t="shared" si="24"/>
        <v/>
      </c>
      <c r="T174" s="34">
        <f t="shared" si="28"/>
        <v>0</v>
      </c>
      <c r="U174" s="34">
        <f t="shared" si="29"/>
        <v>0</v>
      </c>
      <c r="X174" s="72" t="str">
        <f t="shared" si="31"/>
        <v/>
      </c>
      <c r="Y174" s="35"/>
      <c r="Z174" s="34" t="str">
        <f t="shared" si="32"/>
        <v/>
      </c>
      <c r="AA174" s="79" t="str">
        <f t="shared" si="30"/>
        <v/>
      </c>
    </row>
    <row r="175" spans="1:27" ht="25.5" customHeight="1" x14ac:dyDescent="0.25">
      <c r="A175" s="17"/>
      <c r="B175" s="78" t="str">
        <f t="shared" si="25"/>
        <v/>
      </c>
      <c r="J175" s="54" t="str">
        <f>IF(G175&lt;&gt;"",VLOOKUP(G175,'nhân viên sale'!$A$2:$C$1595,2,0),"")</f>
        <v/>
      </c>
      <c r="L175" s="31" t="str">
        <f t="shared" si="27"/>
        <v/>
      </c>
      <c r="M175" s="20"/>
      <c r="N175" s="54" t="str">
        <f t="shared" si="26"/>
        <v/>
      </c>
      <c r="Q175" s="32" t="str">
        <f t="shared" si="24"/>
        <v/>
      </c>
      <c r="T175" s="34">
        <f t="shared" si="28"/>
        <v>0</v>
      </c>
      <c r="U175" s="34">
        <f t="shared" si="29"/>
        <v>0</v>
      </c>
      <c r="X175" s="72" t="str">
        <f t="shared" si="31"/>
        <v/>
      </c>
      <c r="Y175" s="35"/>
      <c r="Z175" s="34" t="str">
        <f t="shared" si="32"/>
        <v/>
      </c>
      <c r="AA175" s="79" t="str">
        <f t="shared" si="30"/>
        <v/>
      </c>
    </row>
    <row r="176" spans="1:27" ht="25.5" customHeight="1" x14ac:dyDescent="0.25">
      <c r="A176" s="17"/>
      <c r="B176" s="78" t="str">
        <f t="shared" si="25"/>
        <v/>
      </c>
      <c r="J176" s="54" t="str">
        <f>IF(G176&lt;&gt;"",VLOOKUP(G176,'nhân viên sale'!$A$2:$C$1595,2,0),"")</f>
        <v/>
      </c>
      <c r="L176" s="31" t="str">
        <f t="shared" si="27"/>
        <v/>
      </c>
      <c r="M176" s="20"/>
      <c r="N176" s="54" t="str">
        <f t="shared" si="26"/>
        <v/>
      </c>
      <c r="Q176" s="32" t="str">
        <f t="shared" si="24"/>
        <v/>
      </c>
      <c r="T176" s="34">
        <f t="shared" si="28"/>
        <v>0</v>
      </c>
      <c r="U176" s="34">
        <f t="shared" si="29"/>
        <v>0</v>
      </c>
      <c r="X176" s="72" t="str">
        <f t="shared" si="31"/>
        <v/>
      </c>
      <c r="Y176" s="35"/>
      <c r="Z176" s="34" t="str">
        <f t="shared" si="32"/>
        <v/>
      </c>
      <c r="AA176" s="79" t="str">
        <f t="shared" si="30"/>
        <v/>
      </c>
    </row>
    <row r="177" spans="1:27" ht="25.5" customHeight="1" x14ac:dyDescent="0.25">
      <c r="A177" s="17"/>
      <c r="B177" s="78" t="str">
        <f t="shared" si="25"/>
        <v/>
      </c>
      <c r="J177" s="54" t="str">
        <f>IF(G177&lt;&gt;"",VLOOKUP(G177,'nhân viên sale'!$A$2:$C$1595,2,0),"")</f>
        <v/>
      </c>
      <c r="L177" s="31" t="str">
        <f t="shared" si="27"/>
        <v/>
      </c>
      <c r="M177" s="20"/>
      <c r="N177" s="54" t="str">
        <f t="shared" si="26"/>
        <v/>
      </c>
      <c r="Q177" s="32" t="str">
        <f t="shared" si="24"/>
        <v/>
      </c>
      <c r="T177" s="34">
        <f t="shared" si="28"/>
        <v>0</v>
      </c>
      <c r="U177" s="34">
        <f t="shared" si="29"/>
        <v>0</v>
      </c>
      <c r="X177" s="72" t="str">
        <f t="shared" si="31"/>
        <v/>
      </c>
      <c r="Y177" s="35"/>
      <c r="Z177" s="34" t="str">
        <f t="shared" si="32"/>
        <v/>
      </c>
      <c r="AA177" s="79" t="str">
        <f t="shared" si="30"/>
        <v/>
      </c>
    </row>
    <row r="178" spans="1:27" ht="25.5" customHeight="1" x14ac:dyDescent="0.25">
      <c r="A178" s="17"/>
      <c r="B178" s="78" t="str">
        <f t="shared" si="25"/>
        <v/>
      </c>
      <c r="J178" s="54" t="str">
        <f>IF(G178&lt;&gt;"",VLOOKUP(G178,'nhân viên sale'!$A$2:$C$1595,2,0),"")</f>
        <v/>
      </c>
      <c r="L178" s="31" t="str">
        <f t="shared" si="27"/>
        <v/>
      </c>
      <c r="M178" s="20"/>
      <c r="N178" s="54" t="str">
        <f t="shared" si="26"/>
        <v/>
      </c>
      <c r="Q178" s="32" t="str">
        <f t="shared" si="24"/>
        <v/>
      </c>
      <c r="T178" s="34">
        <f t="shared" si="28"/>
        <v>0</v>
      </c>
      <c r="U178" s="34">
        <f t="shared" si="29"/>
        <v>0</v>
      </c>
      <c r="X178" s="72" t="str">
        <f t="shared" si="31"/>
        <v/>
      </c>
      <c r="Y178" s="35"/>
      <c r="Z178" s="34" t="str">
        <f t="shared" si="32"/>
        <v/>
      </c>
      <c r="AA178" s="79" t="str">
        <f t="shared" si="30"/>
        <v/>
      </c>
    </row>
    <row r="179" spans="1:27" ht="25.5" customHeight="1" x14ac:dyDescent="0.25">
      <c r="A179" s="17"/>
      <c r="B179" s="78" t="str">
        <f t="shared" si="25"/>
        <v/>
      </c>
      <c r="J179" s="54" t="str">
        <f>IF(G179&lt;&gt;"",VLOOKUP(G179,'nhân viên sale'!$A$2:$C$1595,2,0),"")</f>
        <v/>
      </c>
      <c r="L179" s="31" t="str">
        <f t="shared" si="27"/>
        <v/>
      </c>
      <c r="M179" s="20"/>
      <c r="N179" s="54" t="str">
        <f t="shared" si="26"/>
        <v/>
      </c>
      <c r="Q179" s="32" t="str">
        <f t="shared" si="24"/>
        <v/>
      </c>
      <c r="T179" s="34">
        <f t="shared" si="28"/>
        <v>0</v>
      </c>
      <c r="U179" s="34">
        <f t="shared" si="29"/>
        <v>0</v>
      </c>
      <c r="X179" s="72" t="str">
        <f t="shared" si="31"/>
        <v/>
      </c>
      <c r="Y179" s="35"/>
      <c r="Z179" s="34" t="str">
        <f t="shared" si="32"/>
        <v/>
      </c>
      <c r="AA179" s="79" t="str">
        <f t="shared" si="30"/>
        <v/>
      </c>
    </row>
    <row r="180" spans="1:27" ht="25.5" customHeight="1" x14ac:dyDescent="0.25">
      <c r="A180" s="17"/>
      <c r="B180" s="78" t="str">
        <f t="shared" si="25"/>
        <v/>
      </c>
      <c r="J180" s="54" t="str">
        <f>IF(G180&lt;&gt;"",VLOOKUP(G180,'nhân viên sale'!$A$2:$C$1595,2,0),"")</f>
        <v/>
      </c>
      <c r="L180" s="31" t="str">
        <f t="shared" si="27"/>
        <v/>
      </c>
      <c r="M180" s="20"/>
      <c r="N180" s="54" t="str">
        <f t="shared" si="26"/>
        <v/>
      </c>
      <c r="Q180" s="32" t="str">
        <f t="shared" si="24"/>
        <v/>
      </c>
      <c r="T180" s="34">
        <f t="shared" si="28"/>
        <v>0</v>
      </c>
      <c r="U180" s="34">
        <f t="shared" si="29"/>
        <v>0</v>
      </c>
      <c r="X180" s="72" t="str">
        <f t="shared" si="31"/>
        <v/>
      </c>
      <c r="Y180" s="35"/>
      <c r="Z180" s="34" t="str">
        <f t="shared" si="32"/>
        <v/>
      </c>
      <c r="AA180" s="79" t="str">
        <f t="shared" si="30"/>
        <v/>
      </c>
    </row>
    <row r="181" spans="1:27" ht="25.5" customHeight="1" x14ac:dyDescent="0.25">
      <c r="A181" s="17"/>
      <c r="B181" s="78" t="str">
        <f t="shared" si="25"/>
        <v/>
      </c>
      <c r="J181" s="54" t="str">
        <f>IF(G181&lt;&gt;"",VLOOKUP(G181,'nhân viên sale'!$A$2:$C$1595,2,0),"")</f>
        <v/>
      </c>
      <c r="L181" s="31" t="str">
        <f t="shared" si="27"/>
        <v/>
      </c>
      <c r="M181" s="20"/>
      <c r="N181" s="54" t="str">
        <f t="shared" si="26"/>
        <v/>
      </c>
      <c r="Q181" s="32" t="str">
        <f t="shared" si="24"/>
        <v/>
      </c>
      <c r="T181" s="34">
        <f t="shared" si="28"/>
        <v>0</v>
      </c>
      <c r="U181" s="34">
        <f t="shared" si="29"/>
        <v>0</v>
      </c>
      <c r="X181" s="72" t="str">
        <f t="shared" si="31"/>
        <v/>
      </c>
      <c r="Y181" s="35"/>
      <c r="Z181" s="34" t="str">
        <f t="shared" si="32"/>
        <v/>
      </c>
      <c r="AA181" s="79" t="str">
        <f t="shared" si="30"/>
        <v/>
      </c>
    </row>
    <row r="182" spans="1:27" ht="25.5" customHeight="1" x14ac:dyDescent="0.25">
      <c r="A182" s="17"/>
      <c r="B182" s="78" t="str">
        <f t="shared" si="25"/>
        <v/>
      </c>
      <c r="J182" s="54" t="str">
        <f>IF(G182&lt;&gt;"",VLOOKUP(G182,'nhân viên sale'!$A$2:$C$1595,2,0),"")</f>
        <v/>
      </c>
      <c r="L182" s="31" t="str">
        <f t="shared" si="27"/>
        <v/>
      </c>
      <c r="M182" s="20"/>
      <c r="N182" s="54" t="str">
        <f t="shared" si="26"/>
        <v/>
      </c>
      <c r="Q182" s="32" t="str">
        <f t="shared" si="24"/>
        <v/>
      </c>
      <c r="T182" s="34">
        <f t="shared" si="28"/>
        <v>0</v>
      </c>
      <c r="U182" s="34">
        <f t="shared" si="29"/>
        <v>0</v>
      </c>
      <c r="X182" s="72" t="str">
        <f t="shared" si="31"/>
        <v/>
      </c>
      <c r="Y182" s="35"/>
      <c r="Z182" s="34" t="str">
        <f t="shared" si="32"/>
        <v/>
      </c>
      <c r="AA182" s="79" t="str">
        <f t="shared" si="30"/>
        <v/>
      </c>
    </row>
    <row r="183" spans="1:27" ht="25.5" customHeight="1" x14ac:dyDescent="0.25">
      <c r="A183" s="17"/>
      <c r="B183" s="78" t="str">
        <f t="shared" si="25"/>
        <v/>
      </c>
      <c r="J183" s="54" t="str">
        <f>IF(G183&lt;&gt;"",VLOOKUP(G183,'nhân viên sale'!$A$2:$C$1595,2,0),"")</f>
        <v/>
      </c>
      <c r="L183" s="31" t="str">
        <f t="shared" si="27"/>
        <v/>
      </c>
      <c r="M183" s="20"/>
      <c r="N183" s="54" t="str">
        <f t="shared" si="26"/>
        <v/>
      </c>
      <c r="Q183" s="32" t="str">
        <f t="shared" si="24"/>
        <v/>
      </c>
      <c r="T183" s="34">
        <f t="shared" si="28"/>
        <v>0</v>
      </c>
      <c r="U183" s="34">
        <f t="shared" si="29"/>
        <v>0</v>
      </c>
      <c r="X183" s="72" t="str">
        <f t="shared" si="31"/>
        <v/>
      </c>
      <c r="Y183" s="35"/>
      <c r="Z183" s="34" t="str">
        <f t="shared" si="32"/>
        <v/>
      </c>
      <c r="AA183" s="79" t="str">
        <f t="shared" si="30"/>
        <v/>
      </c>
    </row>
    <row r="184" spans="1:27" ht="25.5" customHeight="1" x14ac:dyDescent="0.25">
      <c r="A184" s="17"/>
      <c r="B184" s="78" t="str">
        <f t="shared" si="25"/>
        <v/>
      </c>
      <c r="J184" s="54" t="str">
        <f>IF(G184&lt;&gt;"",VLOOKUP(G184,'nhân viên sale'!$A$2:$C$1595,2,0),"")</f>
        <v/>
      </c>
      <c r="L184" s="31" t="str">
        <f t="shared" si="27"/>
        <v/>
      </c>
      <c r="M184" s="20"/>
      <c r="N184" s="54" t="str">
        <f t="shared" si="26"/>
        <v/>
      </c>
      <c r="Q184" s="32" t="str">
        <f t="shared" si="24"/>
        <v/>
      </c>
      <c r="T184" s="34">
        <f t="shared" si="28"/>
        <v>0</v>
      </c>
      <c r="U184" s="34">
        <f t="shared" si="29"/>
        <v>0</v>
      </c>
      <c r="X184" s="72" t="str">
        <f t="shared" si="31"/>
        <v/>
      </c>
      <c r="Y184" s="35"/>
      <c r="Z184" s="34" t="str">
        <f t="shared" si="32"/>
        <v/>
      </c>
      <c r="AA184" s="79" t="str">
        <f t="shared" si="30"/>
        <v/>
      </c>
    </row>
    <row r="185" spans="1:27" ht="25.5" customHeight="1" x14ac:dyDescent="0.25">
      <c r="A185" s="17"/>
      <c r="B185" s="78" t="str">
        <f t="shared" si="25"/>
        <v/>
      </c>
      <c r="J185" s="54" t="str">
        <f>IF(G185&lt;&gt;"",VLOOKUP(G185,'nhân viên sale'!$A$2:$C$1595,2,0),"")</f>
        <v/>
      </c>
      <c r="L185" s="31" t="str">
        <f t="shared" si="27"/>
        <v/>
      </c>
      <c r="M185" s="20"/>
      <c r="N185" s="54" t="str">
        <f t="shared" si="26"/>
        <v/>
      </c>
      <c r="Q185" s="32" t="str">
        <f t="shared" si="24"/>
        <v/>
      </c>
      <c r="T185" s="34">
        <f t="shared" si="28"/>
        <v>0</v>
      </c>
      <c r="U185" s="34">
        <f t="shared" si="29"/>
        <v>0</v>
      </c>
      <c r="X185" s="72" t="str">
        <f t="shared" si="31"/>
        <v/>
      </c>
      <c r="Y185" s="35"/>
      <c r="Z185" s="34" t="str">
        <f t="shared" si="32"/>
        <v/>
      </c>
      <c r="AA185" s="79" t="str">
        <f t="shared" si="30"/>
        <v/>
      </c>
    </row>
    <row r="186" spans="1:27" ht="25.5" customHeight="1" x14ac:dyDescent="0.25">
      <c r="A186" s="17"/>
      <c r="B186" s="78" t="str">
        <f t="shared" si="25"/>
        <v/>
      </c>
      <c r="J186" s="54" t="str">
        <f>IF(G186&lt;&gt;"",VLOOKUP(G186,'nhân viên sale'!$A$2:$C$1595,2,0),"")</f>
        <v/>
      </c>
      <c r="L186" s="31" t="str">
        <f t="shared" si="27"/>
        <v/>
      </c>
      <c r="M186" s="20"/>
      <c r="N186" s="54" t="str">
        <f t="shared" si="26"/>
        <v/>
      </c>
      <c r="Q186" s="32" t="str">
        <f t="shared" si="24"/>
        <v/>
      </c>
      <c r="T186" s="34">
        <f t="shared" si="28"/>
        <v>0</v>
      </c>
      <c r="U186" s="34">
        <f t="shared" si="29"/>
        <v>0</v>
      </c>
      <c r="X186" s="72" t="str">
        <f t="shared" si="31"/>
        <v/>
      </c>
      <c r="Y186" s="35"/>
      <c r="Z186" s="34" t="str">
        <f t="shared" si="32"/>
        <v/>
      </c>
      <c r="AA186" s="79" t="str">
        <f t="shared" si="30"/>
        <v/>
      </c>
    </row>
    <row r="187" spans="1:27" ht="25.5" customHeight="1" x14ac:dyDescent="0.25">
      <c r="A187" s="17"/>
      <c r="B187" s="78" t="str">
        <f t="shared" si="25"/>
        <v/>
      </c>
      <c r="J187" s="54" t="str">
        <f>IF(G187&lt;&gt;"",VLOOKUP(G187,'nhân viên sale'!$A$2:$C$1595,2,0),"")</f>
        <v/>
      </c>
      <c r="L187" s="31" t="str">
        <f t="shared" si="27"/>
        <v/>
      </c>
      <c r="M187" s="20"/>
      <c r="N187" s="54" t="str">
        <f t="shared" si="26"/>
        <v/>
      </c>
      <c r="Q187" s="32" t="str">
        <f t="shared" si="24"/>
        <v/>
      </c>
      <c r="T187" s="34">
        <f t="shared" si="28"/>
        <v>0</v>
      </c>
      <c r="U187" s="34">
        <f t="shared" si="29"/>
        <v>0</v>
      </c>
      <c r="X187" s="72" t="str">
        <f t="shared" si="31"/>
        <v/>
      </c>
      <c r="Y187" s="35"/>
      <c r="Z187" s="34" t="str">
        <f t="shared" si="32"/>
        <v/>
      </c>
      <c r="AA187" s="79" t="str">
        <f t="shared" si="30"/>
        <v/>
      </c>
    </row>
    <row r="188" spans="1:27" ht="25.5" customHeight="1" x14ac:dyDescent="0.25">
      <c r="A188" s="17"/>
      <c r="B188" s="78" t="str">
        <f t="shared" si="25"/>
        <v/>
      </c>
      <c r="J188" s="54" t="str">
        <f>IF(G188&lt;&gt;"",VLOOKUP(G188,'nhân viên sale'!$A$2:$C$1595,2,0),"")</f>
        <v/>
      </c>
      <c r="L188" s="31" t="str">
        <f t="shared" si="27"/>
        <v/>
      </c>
      <c r="M188" s="20"/>
      <c r="N188" s="54" t="str">
        <f t="shared" si="26"/>
        <v/>
      </c>
      <c r="Q188" s="32" t="str">
        <f t="shared" si="24"/>
        <v/>
      </c>
      <c r="T188" s="34">
        <f t="shared" si="28"/>
        <v>0</v>
      </c>
      <c r="U188" s="34">
        <f t="shared" si="29"/>
        <v>0</v>
      </c>
      <c r="X188" s="72" t="str">
        <f t="shared" si="31"/>
        <v/>
      </c>
      <c r="Y188" s="35"/>
      <c r="Z188" s="34" t="str">
        <f t="shared" si="32"/>
        <v/>
      </c>
      <c r="AA188" s="79" t="str">
        <f t="shared" si="30"/>
        <v/>
      </c>
    </row>
    <row r="189" spans="1:27" ht="25.5" customHeight="1" x14ac:dyDescent="0.25">
      <c r="A189" s="17"/>
      <c r="B189" s="78" t="str">
        <f t="shared" si="25"/>
        <v/>
      </c>
      <c r="J189" s="54" t="str">
        <f>IF(G189&lt;&gt;"",VLOOKUP(G189,'nhân viên sale'!$A$2:$C$1595,2,0),"")</f>
        <v/>
      </c>
      <c r="L189" s="31" t="str">
        <f t="shared" si="27"/>
        <v/>
      </c>
      <c r="M189" s="20"/>
      <c r="N189" s="54" t="str">
        <f t="shared" si="26"/>
        <v/>
      </c>
      <c r="Q189" s="32" t="str">
        <f t="shared" si="24"/>
        <v/>
      </c>
      <c r="T189" s="34">
        <f t="shared" si="28"/>
        <v>0</v>
      </c>
      <c r="U189" s="34">
        <f t="shared" si="29"/>
        <v>0</v>
      </c>
      <c r="X189" s="72" t="str">
        <f t="shared" si="31"/>
        <v/>
      </c>
      <c r="Y189" s="35"/>
      <c r="Z189" s="34" t="str">
        <f t="shared" si="32"/>
        <v/>
      </c>
      <c r="AA189" s="79" t="str">
        <f t="shared" si="30"/>
        <v/>
      </c>
    </row>
    <row r="190" spans="1:27" ht="25.5" customHeight="1" x14ac:dyDescent="0.25">
      <c r="A190" s="17"/>
      <c r="B190" s="78" t="str">
        <f t="shared" si="25"/>
        <v/>
      </c>
      <c r="J190" s="54" t="str">
        <f>IF(G190&lt;&gt;"",VLOOKUP(G190,'nhân viên sale'!$A$2:$C$1595,2,0),"")</f>
        <v/>
      </c>
      <c r="L190" s="31" t="str">
        <f t="shared" si="27"/>
        <v/>
      </c>
      <c r="M190" s="20"/>
      <c r="N190" s="54" t="str">
        <f t="shared" si="26"/>
        <v/>
      </c>
      <c r="Q190" s="32" t="str">
        <f t="shared" si="24"/>
        <v/>
      </c>
      <c r="T190" s="34">
        <f t="shared" si="28"/>
        <v>0</v>
      </c>
      <c r="U190" s="34">
        <f t="shared" si="29"/>
        <v>0</v>
      </c>
      <c r="X190" s="72" t="str">
        <f t="shared" si="31"/>
        <v/>
      </c>
      <c r="Y190" s="35"/>
      <c r="Z190" s="34" t="str">
        <f t="shared" si="32"/>
        <v/>
      </c>
      <c r="AA190" s="79" t="str">
        <f t="shared" si="30"/>
        <v/>
      </c>
    </row>
    <row r="191" spans="1:27" ht="25.5" customHeight="1" x14ac:dyDescent="0.25">
      <c r="A191" s="17"/>
      <c r="B191" s="78" t="str">
        <f t="shared" si="25"/>
        <v/>
      </c>
      <c r="J191" s="54" t="str">
        <f>IF(G191&lt;&gt;"",VLOOKUP(G191,'nhân viên sale'!$A$2:$C$1595,2,0),"")</f>
        <v/>
      </c>
      <c r="L191" s="31" t="str">
        <f t="shared" si="27"/>
        <v/>
      </c>
      <c r="M191" s="20"/>
      <c r="N191" s="54" t="str">
        <f t="shared" si="26"/>
        <v/>
      </c>
      <c r="Q191" s="32" t="str">
        <f t="shared" si="24"/>
        <v/>
      </c>
      <c r="T191" s="34">
        <f t="shared" si="28"/>
        <v>0</v>
      </c>
      <c r="U191" s="34">
        <f t="shared" si="29"/>
        <v>0</v>
      </c>
      <c r="X191" s="72" t="str">
        <f t="shared" si="31"/>
        <v/>
      </c>
      <c r="Y191" s="35"/>
      <c r="Z191" s="34" t="str">
        <f t="shared" si="32"/>
        <v/>
      </c>
      <c r="AA191" s="79" t="str">
        <f t="shared" si="30"/>
        <v/>
      </c>
    </row>
    <row r="192" spans="1:27" ht="25.5" customHeight="1" x14ac:dyDescent="0.25">
      <c r="A192" s="17"/>
      <c r="B192" s="78" t="str">
        <f t="shared" si="25"/>
        <v/>
      </c>
      <c r="J192" s="54" t="str">
        <f>IF(G192&lt;&gt;"",VLOOKUP(G192,'nhân viên sale'!$A$2:$C$1595,2,0),"")</f>
        <v/>
      </c>
      <c r="L192" s="31" t="str">
        <f t="shared" si="27"/>
        <v/>
      </c>
      <c r="M192" s="20"/>
      <c r="N192" s="54" t="str">
        <f t="shared" si="26"/>
        <v/>
      </c>
      <c r="Q192" s="32" t="str">
        <f t="shared" si="24"/>
        <v/>
      </c>
      <c r="T192" s="34">
        <f t="shared" si="28"/>
        <v>0</v>
      </c>
      <c r="U192" s="34">
        <f t="shared" si="29"/>
        <v>0</v>
      </c>
      <c r="X192" s="72" t="str">
        <f t="shared" si="31"/>
        <v/>
      </c>
      <c r="Y192" s="35"/>
      <c r="Z192" s="34" t="str">
        <f t="shared" si="32"/>
        <v/>
      </c>
      <c r="AA192" s="79" t="str">
        <f t="shared" si="30"/>
        <v/>
      </c>
    </row>
    <row r="193" spans="1:27" ht="25.5" customHeight="1" x14ac:dyDescent="0.25">
      <c r="A193" s="17"/>
      <c r="B193" s="78" t="str">
        <f t="shared" si="25"/>
        <v/>
      </c>
      <c r="J193" s="54" t="str">
        <f>IF(G193&lt;&gt;"",VLOOKUP(G193,'nhân viên sale'!$A$2:$C$1595,2,0),"")</f>
        <v/>
      </c>
      <c r="L193" s="31" t="str">
        <f t="shared" si="27"/>
        <v/>
      </c>
      <c r="M193" s="20"/>
      <c r="N193" s="54" t="str">
        <f t="shared" si="26"/>
        <v/>
      </c>
      <c r="Q193" s="32" t="str">
        <f t="shared" si="24"/>
        <v/>
      </c>
      <c r="T193" s="34">
        <f t="shared" si="28"/>
        <v>0</v>
      </c>
      <c r="U193" s="34">
        <f t="shared" si="29"/>
        <v>0</v>
      </c>
      <c r="X193" s="72" t="str">
        <f t="shared" si="31"/>
        <v/>
      </c>
      <c r="Y193" s="35"/>
      <c r="Z193" s="34" t="str">
        <f t="shared" si="32"/>
        <v/>
      </c>
      <c r="AA193" s="79" t="str">
        <f t="shared" si="30"/>
        <v/>
      </c>
    </row>
    <row r="194" spans="1:27" ht="25.5" customHeight="1" x14ac:dyDescent="0.25">
      <c r="A194" s="17"/>
      <c r="B194" s="78" t="str">
        <f t="shared" si="25"/>
        <v/>
      </c>
      <c r="J194" s="54" t="str">
        <f>IF(G194&lt;&gt;"",VLOOKUP(G194,'nhân viên sale'!$A$2:$C$1595,2,0),"")</f>
        <v/>
      </c>
      <c r="L194" s="31" t="str">
        <f t="shared" si="27"/>
        <v/>
      </c>
      <c r="M194" s="20"/>
      <c r="N194" s="54" t="str">
        <f t="shared" si="26"/>
        <v/>
      </c>
      <c r="Q194" s="32" t="str">
        <f t="shared" ref="Q194:Q257" si="33">IF(K194&lt;&gt;"",VLOOKUP(K194,tenhang,3,0),"")</f>
        <v/>
      </c>
      <c r="T194" s="34">
        <f t="shared" si="28"/>
        <v>0</v>
      </c>
      <c r="U194" s="34">
        <f t="shared" si="29"/>
        <v>0</v>
      </c>
      <c r="X194" s="72" t="str">
        <f t="shared" si="31"/>
        <v/>
      </c>
      <c r="Y194" s="35"/>
      <c r="Z194" s="34" t="str">
        <f t="shared" si="32"/>
        <v/>
      </c>
      <c r="AA194" s="79" t="str">
        <f t="shared" si="30"/>
        <v/>
      </c>
    </row>
    <row r="195" spans="1:27" ht="25.5" customHeight="1" x14ac:dyDescent="0.25">
      <c r="A195" s="17"/>
      <c r="B195" s="78" t="str">
        <f t="shared" ref="B195:B258" si="34">IF(I195&lt;&gt;"",IF(AA195&lt;10,"PO2211/0000"&amp;AA195,IF(AA195&lt;100,"PO2211/000"&amp;AA195,IF(AA195&lt;1000,"PO2211/00"&amp;AA195,IF(AA195&lt;10000,"PO2211/0"&amp;AA195,"PO2211/"&amp;AA195)))),"")</f>
        <v/>
      </c>
      <c r="J195" s="54" t="str">
        <f>IF(G195&lt;&gt;"",VLOOKUP(G195,'nhân viên sale'!$A$2:$C$1595,2,0),"")</f>
        <v/>
      </c>
      <c r="L195" s="31" t="str">
        <f t="shared" si="27"/>
        <v/>
      </c>
      <c r="M195" s="20"/>
      <c r="N195" s="54" t="str">
        <f t="shared" ref="N195:N258" si="35">IF(K195&lt;&gt;"","K-HCM","")</f>
        <v/>
      </c>
      <c r="Q195" s="32" t="str">
        <f t="shared" si="33"/>
        <v/>
      </c>
      <c r="T195" s="34">
        <f t="shared" si="28"/>
        <v>0</v>
      </c>
      <c r="U195" s="34">
        <f t="shared" si="29"/>
        <v>0</v>
      </c>
      <c r="X195" s="72" t="str">
        <f t="shared" si="31"/>
        <v/>
      </c>
      <c r="Y195" s="35"/>
      <c r="Z195" s="34" t="str">
        <f t="shared" si="32"/>
        <v/>
      </c>
      <c r="AA195" s="79" t="str">
        <f t="shared" si="30"/>
        <v/>
      </c>
    </row>
    <row r="196" spans="1:27" ht="25.5" customHeight="1" x14ac:dyDescent="0.25">
      <c r="A196" s="17"/>
      <c r="B196" s="78" t="str">
        <f t="shared" si="34"/>
        <v/>
      </c>
      <c r="J196" s="54" t="str">
        <f>IF(G196&lt;&gt;"",VLOOKUP(G196,'nhân viên sale'!$A$2:$C$1595,2,0),"")</f>
        <v/>
      </c>
      <c r="L196" s="31" t="str">
        <f t="shared" ref="L196:L259" si="36">IF(K196&lt;&gt;"",VLOOKUP(K196,tenhang,2,0),"")</f>
        <v/>
      </c>
      <c r="M196" s="20"/>
      <c r="N196" s="54" t="str">
        <f t="shared" si="35"/>
        <v/>
      </c>
      <c r="Q196" s="32" t="str">
        <f t="shared" si="33"/>
        <v/>
      </c>
      <c r="T196" s="34">
        <f t="shared" ref="T196:T259" si="37">IF(K196&lt;&gt;"",VLOOKUP(K196,tenhang,4,0),0)</f>
        <v>0</v>
      </c>
      <c r="U196" s="34">
        <f t="shared" ref="U196:U259" si="38">R196*T196</f>
        <v>0</v>
      </c>
      <c r="X196" s="72" t="str">
        <f t="shared" si="31"/>
        <v/>
      </c>
      <c r="Y196" s="35"/>
      <c r="Z196" s="34" t="str">
        <f t="shared" si="32"/>
        <v/>
      </c>
      <c r="AA196" s="79" t="str">
        <f t="shared" ref="AA196:AA259" si="39">IF(I196&lt;&gt;"",IF(I196=I195,AA195,AA195+1),"")</f>
        <v/>
      </c>
    </row>
    <row r="197" spans="1:27" ht="25.5" customHeight="1" x14ac:dyDescent="0.25">
      <c r="A197" s="17"/>
      <c r="B197" s="78" t="str">
        <f t="shared" si="34"/>
        <v/>
      </c>
      <c r="J197" s="54" t="str">
        <f>IF(G197&lt;&gt;"",VLOOKUP(G197,'nhân viên sale'!$A$2:$C$1595,2,0),"")</f>
        <v/>
      </c>
      <c r="L197" s="31" t="str">
        <f t="shared" si="36"/>
        <v/>
      </c>
      <c r="M197" s="20"/>
      <c r="N197" s="54" t="str">
        <f t="shared" si="35"/>
        <v/>
      </c>
      <c r="Q197" s="32" t="str">
        <f t="shared" si="33"/>
        <v/>
      </c>
      <c r="T197" s="34">
        <f t="shared" si="37"/>
        <v>0</v>
      </c>
      <c r="U197" s="34">
        <f t="shared" si="38"/>
        <v>0</v>
      </c>
      <c r="X197" s="72" t="str">
        <f t="shared" si="31"/>
        <v/>
      </c>
      <c r="Y197" s="35"/>
      <c r="Z197" s="34" t="str">
        <f t="shared" si="32"/>
        <v/>
      </c>
      <c r="AA197" s="79" t="str">
        <f t="shared" si="39"/>
        <v/>
      </c>
    </row>
    <row r="198" spans="1:27" ht="25.5" customHeight="1" x14ac:dyDescent="0.25">
      <c r="A198" s="17"/>
      <c r="B198" s="78" t="str">
        <f t="shared" si="34"/>
        <v/>
      </c>
      <c r="J198" s="54" t="str">
        <f>IF(G198&lt;&gt;"",VLOOKUP(G198,'nhân viên sale'!$A$2:$C$1595,2,0),"")</f>
        <v/>
      </c>
      <c r="L198" s="31" t="str">
        <f t="shared" si="36"/>
        <v/>
      </c>
      <c r="M198" s="20"/>
      <c r="N198" s="54" t="str">
        <f t="shared" si="35"/>
        <v/>
      </c>
      <c r="Q198" s="32" t="str">
        <f t="shared" si="33"/>
        <v/>
      </c>
      <c r="T198" s="34">
        <f t="shared" si="37"/>
        <v>0</v>
      </c>
      <c r="U198" s="34">
        <f t="shared" si="38"/>
        <v>0</v>
      </c>
      <c r="X198" s="72" t="str">
        <f t="shared" si="31"/>
        <v/>
      </c>
      <c r="Y198" s="35"/>
      <c r="Z198" s="34" t="str">
        <f t="shared" si="32"/>
        <v/>
      </c>
      <c r="AA198" s="79" t="str">
        <f t="shared" si="39"/>
        <v/>
      </c>
    </row>
    <row r="199" spans="1:27" ht="25.5" customHeight="1" x14ac:dyDescent="0.25">
      <c r="A199" s="17"/>
      <c r="B199" s="78" t="str">
        <f t="shared" si="34"/>
        <v/>
      </c>
      <c r="J199" s="54" t="str">
        <f>IF(G199&lt;&gt;"",VLOOKUP(G199,'nhân viên sale'!$A$2:$C$1595,2,0),"")</f>
        <v/>
      </c>
      <c r="L199" s="31" t="str">
        <f t="shared" si="36"/>
        <v/>
      </c>
      <c r="M199" s="20"/>
      <c r="N199" s="54" t="str">
        <f t="shared" si="35"/>
        <v/>
      </c>
      <c r="Q199" s="32" t="str">
        <f t="shared" si="33"/>
        <v/>
      </c>
      <c r="T199" s="34">
        <f t="shared" si="37"/>
        <v>0</v>
      </c>
      <c r="U199" s="34">
        <f t="shared" si="38"/>
        <v>0</v>
      </c>
      <c r="X199" s="72" t="str">
        <f t="shared" si="31"/>
        <v/>
      </c>
      <c r="Y199" s="35"/>
      <c r="Z199" s="34" t="str">
        <f t="shared" si="32"/>
        <v/>
      </c>
      <c r="AA199" s="79" t="str">
        <f t="shared" si="39"/>
        <v/>
      </c>
    </row>
    <row r="200" spans="1:27" ht="25.5" customHeight="1" x14ac:dyDescent="0.25">
      <c r="A200" s="17"/>
      <c r="B200" s="78" t="str">
        <f t="shared" si="34"/>
        <v/>
      </c>
      <c r="J200" s="54" t="str">
        <f>IF(G200&lt;&gt;"",VLOOKUP(G200,'nhân viên sale'!$A$2:$C$1595,2,0),"")</f>
        <v/>
      </c>
      <c r="L200" s="31" t="str">
        <f t="shared" si="36"/>
        <v/>
      </c>
      <c r="M200" s="20"/>
      <c r="N200" s="54" t="str">
        <f t="shared" si="35"/>
        <v/>
      </c>
      <c r="Q200" s="32" t="str">
        <f t="shared" si="33"/>
        <v/>
      </c>
      <c r="T200" s="34">
        <f t="shared" si="37"/>
        <v>0</v>
      </c>
      <c r="U200" s="34">
        <f t="shared" si="38"/>
        <v>0</v>
      </c>
      <c r="X200" s="72" t="str">
        <f t="shared" si="31"/>
        <v/>
      </c>
      <c r="Y200" s="35"/>
      <c r="Z200" s="34" t="str">
        <f t="shared" si="32"/>
        <v/>
      </c>
      <c r="AA200" s="79" t="str">
        <f t="shared" si="39"/>
        <v/>
      </c>
    </row>
    <row r="201" spans="1:27" ht="25.5" customHeight="1" x14ac:dyDescent="0.25">
      <c r="A201" s="17"/>
      <c r="B201" s="78" t="str">
        <f t="shared" si="34"/>
        <v/>
      </c>
      <c r="J201" s="54" t="str">
        <f>IF(G201&lt;&gt;"",VLOOKUP(G201,'nhân viên sale'!$A$2:$C$1595,2,0),"")</f>
        <v/>
      </c>
      <c r="L201" s="31" t="str">
        <f t="shared" si="36"/>
        <v/>
      </c>
      <c r="M201" s="20"/>
      <c r="N201" s="54" t="str">
        <f t="shared" si="35"/>
        <v/>
      </c>
      <c r="Q201" s="32" t="str">
        <f t="shared" si="33"/>
        <v/>
      </c>
      <c r="T201" s="34">
        <f t="shared" si="37"/>
        <v>0</v>
      </c>
      <c r="U201" s="34">
        <f t="shared" si="38"/>
        <v>0</v>
      </c>
      <c r="X201" s="72" t="str">
        <f t="shared" si="31"/>
        <v/>
      </c>
      <c r="Y201" s="35"/>
      <c r="Z201" s="34" t="str">
        <f t="shared" si="32"/>
        <v/>
      </c>
      <c r="AA201" s="79" t="str">
        <f t="shared" si="39"/>
        <v/>
      </c>
    </row>
    <row r="202" spans="1:27" ht="25.5" customHeight="1" x14ac:dyDescent="0.25">
      <c r="A202" s="17"/>
      <c r="B202" s="78" t="str">
        <f t="shared" si="34"/>
        <v/>
      </c>
      <c r="J202" s="54" t="str">
        <f>IF(G202&lt;&gt;"",VLOOKUP(G202,'nhân viên sale'!$A$2:$C$1595,2,0),"")</f>
        <v/>
      </c>
      <c r="L202" s="31" t="str">
        <f t="shared" si="36"/>
        <v/>
      </c>
      <c r="M202" s="20"/>
      <c r="N202" s="54" t="str">
        <f t="shared" si="35"/>
        <v/>
      </c>
      <c r="Q202" s="32" t="str">
        <f t="shared" si="33"/>
        <v/>
      </c>
      <c r="T202" s="34">
        <f t="shared" si="37"/>
        <v>0</v>
      </c>
      <c r="U202" s="34">
        <f t="shared" si="38"/>
        <v>0</v>
      </c>
      <c r="X202" s="72" t="str">
        <f t="shared" ref="X202:X265" si="40">IF(K202&lt;&gt;"",8,"")</f>
        <v/>
      </c>
      <c r="Y202" s="35"/>
      <c r="Z202" s="34" t="str">
        <f t="shared" ref="Z202:Z265" si="41">IF(K202&lt;&gt;"",ROUND(U202*X202*1%,0),"")</f>
        <v/>
      </c>
      <c r="AA202" s="79" t="str">
        <f t="shared" si="39"/>
        <v/>
      </c>
    </row>
    <row r="203" spans="1:27" ht="25.5" customHeight="1" x14ac:dyDescent="0.25">
      <c r="A203" s="17"/>
      <c r="B203" s="78" t="str">
        <f t="shared" si="34"/>
        <v/>
      </c>
      <c r="J203" s="54" t="str">
        <f>IF(G203&lt;&gt;"",VLOOKUP(G203,'nhân viên sale'!$A$2:$C$1595,2,0),"")</f>
        <v/>
      </c>
      <c r="L203" s="31" t="str">
        <f t="shared" si="36"/>
        <v/>
      </c>
      <c r="M203" s="20"/>
      <c r="N203" s="54" t="str">
        <f t="shared" si="35"/>
        <v/>
      </c>
      <c r="Q203" s="32" t="str">
        <f t="shared" si="33"/>
        <v/>
      </c>
      <c r="T203" s="34">
        <f t="shared" si="37"/>
        <v>0</v>
      </c>
      <c r="U203" s="34">
        <f t="shared" si="38"/>
        <v>0</v>
      </c>
      <c r="X203" s="72" t="str">
        <f t="shared" si="40"/>
        <v/>
      </c>
      <c r="Y203" s="35"/>
      <c r="Z203" s="34" t="str">
        <f t="shared" si="41"/>
        <v/>
      </c>
      <c r="AA203" s="79" t="str">
        <f t="shared" si="39"/>
        <v/>
      </c>
    </row>
    <row r="204" spans="1:27" ht="25.5" customHeight="1" x14ac:dyDescent="0.25">
      <c r="A204" s="17"/>
      <c r="B204" s="78" t="str">
        <f t="shared" si="34"/>
        <v/>
      </c>
      <c r="J204" s="54" t="str">
        <f>IF(G204&lt;&gt;"",VLOOKUP(G204,'nhân viên sale'!$A$2:$C$1595,2,0),"")</f>
        <v/>
      </c>
      <c r="L204" s="31" t="str">
        <f t="shared" si="36"/>
        <v/>
      </c>
      <c r="M204" s="20"/>
      <c r="N204" s="54" t="str">
        <f t="shared" si="35"/>
        <v/>
      </c>
      <c r="Q204" s="32" t="str">
        <f t="shared" si="33"/>
        <v/>
      </c>
      <c r="T204" s="34">
        <f t="shared" si="37"/>
        <v>0</v>
      </c>
      <c r="U204" s="34">
        <f t="shared" si="38"/>
        <v>0</v>
      </c>
      <c r="X204" s="72" t="str">
        <f t="shared" si="40"/>
        <v/>
      </c>
      <c r="Y204" s="35"/>
      <c r="Z204" s="34" t="str">
        <f t="shared" si="41"/>
        <v/>
      </c>
      <c r="AA204" s="79" t="str">
        <f t="shared" si="39"/>
        <v/>
      </c>
    </row>
    <row r="205" spans="1:27" ht="25.5" customHeight="1" x14ac:dyDescent="0.25">
      <c r="A205" s="17"/>
      <c r="B205" s="78" t="str">
        <f t="shared" si="34"/>
        <v/>
      </c>
      <c r="J205" s="54" t="str">
        <f>IF(G205&lt;&gt;"",VLOOKUP(G205,'nhân viên sale'!$A$2:$C$1595,2,0),"")</f>
        <v/>
      </c>
      <c r="L205" s="31" t="str">
        <f t="shared" si="36"/>
        <v/>
      </c>
      <c r="M205" s="20"/>
      <c r="N205" s="54" t="str">
        <f t="shared" si="35"/>
        <v/>
      </c>
      <c r="Q205" s="32" t="str">
        <f t="shared" si="33"/>
        <v/>
      </c>
      <c r="T205" s="34">
        <f t="shared" si="37"/>
        <v>0</v>
      </c>
      <c r="U205" s="34">
        <f t="shared" si="38"/>
        <v>0</v>
      </c>
      <c r="X205" s="72" t="str">
        <f t="shared" si="40"/>
        <v/>
      </c>
      <c r="Y205" s="35"/>
      <c r="Z205" s="34" t="str">
        <f t="shared" si="41"/>
        <v/>
      </c>
      <c r="AA205" s="79" t="str">
        <f t="shared" si="39"/>
        <v/>
      </c>
    </row>
    <row r="206" spans="1:27" ht="25.5" customHeight="1" x14ac:dyDescent="0.25">
      <c r="A206" s="17"/>
      <c r="B206" s="78" t="str">
        <f t="shared" si="34"/>
        <v/>
      </c>
      <c r="J206" s="54" t="str">
        <f>IF(G206&lt;&gt;"",VLOOKUP(G206,'nhân viên sale'!$A$2:$C$1595,2,0),"")</f>
        <v/>
      </c>
      <c r="L206" s="31" t="str">
        <f t="shared" si="36"/>
        <v/>
      </c>
      <c r="M206" s="20"/>
      <c r="N206" s="54" t="str">
        <f t="shared" si="35"/>
        <v/>
      </c>
      <c r="Q206" s="32" t="str">
        <f t="shared" si="33"/>
        <v/>
      </c>
      <c r="T206" s="34">
        <f t="shared" si="37"/>
        <v>0</v>
      </c>
      <c r="U206" s="34">
        <f t="shared" si="38"/>
        <v>0</v>
      </c>
      <c r="X206" s="72" t="str">
        <f t="shared" si="40"/>
        <v/>
      </c>
      <c r="Y206" s="35"/>
      <c r="Z206" s="34" t="str">
        <f t="shared" si="41"/>
        <v/>
      </c>
      <c r="AA206" s="79" t="str">
        <f t="shared" si="39"/>
        <v/>
      </c>
    </row>
    <row r="207" spans="1:27" ht="25.5" customHeight="1" x14ac:dyDescent="0.25">
      <c r="A207" s="17"/>
      <c r="B207" s="78" t="str">
        <f t="shared" si="34"/>
        <v/>
      </c>
      <c r="J207" s="54" t="str">
        <f>IF(G207&lt;&gt;"",VLOOKUP(G207,'nhân viên sale'!$A$2:$C$1595,2,0),"")</f>
        <v/>
      </c>
      <c r="L207" s="31" t="str">
        <f t="shared" si="36"/>
        <v/>
      </c>
      <c r="M207" s="20"/>
      <c r="N207" s="54" t="str">
        <f t="shared" si="35"/>
        <v/>
      </c>
      <c r="Q207" s="32" t="str">
        <f t="shared" si="33"/>
        <v/>
      </c>
      <c r="T207" s="34">
        <f t="shared" si="37"/>
        <v>0</v>
      </c>
      <c r="U207" s="34">
        <f t="shared" si="38"/>
        <v>0</v>
      </c>
      <c r="X207" s="72" t="str">
        <f t="shared" si="40"/>
        <v/>
      </c>
      <c r="Y207" s="35"/>
      <c r="Z207" s="34" t="str">
        <f t="shared" si="41"/>
        <v/>
      </c>
      <c r="AA207" s="79" t="str">
        <f t="shared" si="39"/>
        <v/>
      </c>
    </row>
    <row r="208" spans="1:27" ht="25.5" customHeight="1" x14ac:dyDescent="0.25">
      <c r="A208" s="17"/>
      <c r="B208" s="78" t="str">
        <f t="shared" si="34"/>
        <v/>
      </c>
      <c r="J208" s="54" t="str">
        <f>IF(G208&lt;&gt;"",VLOOKUP(G208,'nhân viên sale'!$A$2:$C$1595,2,0),"")</f>
        <v/>
      </c>
      <c r="L208" s="31" t="str">
        <f t="shared" si="36"/>
        <v/>
      </c>
      <c r="M208" s="20"/>
      <c r="N208" s="54" t="str">
        <f t="shared" si="35"/>
        <v/>
      </c>
      <c r="Q208" s="32" t="str">
        <f t="shared" si="33"/>
        <v/>
      </c>
      <c r="T208" s="34">
        <f t="shared" si="37"/>
        <v>0</v>
      </c>
      <c r="U208" s="34">
        <f t="shared" si="38"/>
        <v>0</v>
      </c>
      <c r="X208" s="72" t="str">
        <f t="shared" si="40"/>
        <v/>
      </c>
      <c r="Y208" s="35"/>
      <c r="Z208" s="34" t="str">
        <f t="shared" si="41"/>
        <v/>
      </c>
      <c r="AA208" s="79" t="str">
        <f t="shared" si="39"/>
        <v/>
      </c>
    </row>
    <row r="209" spans="1:27" ht="25.5" customHeight="1" x14ac:dyDescent="0.25">
      <c r="A209" s="17"/>
      <c r="B209" s="78" t="str">
        <f t="shared" si="34"/>
        <v/>
      </c>
      <c r="J209" s="54" t="str">
        <f>IF(G209&lt;&gt;"",VLOOKUP(G209,'nhân viên sale'!$A$2:$C$1595,2,0),"")</f>
        <v/>
      </c>
      <c r="L209" s="31" t="str">
        <f t="shared" si="36"/>
        <v/>
      </c>
      <c r="M209" s="20"/>
      <c r="N209" s="54" t="str">
        <f t="shared" si="35"/>
        <v/>
      </c>
      <c r="Q209" s="32" t="str">
        <f t="shared" si="33"/>
        <v/>
      </c>
      <c r="T209" s="34">
        <f t="shared" si="37"/>
        <v>0</v>
      </c>
      <c r="U209" s="34">
        <f t="shared" si="38"/>
        <v>0</v>
      </c>
      <c r="X209" s="72" t="str">
        <f t="shared" si="40"/>
        <v/>
      </c>
      <c r="Y209" s="35"/>
      <c r="Z209" s="34" t="str">
        <f t="shared" si="41"/>
        <v/>
      </c>
      <c r="AA209" s="79" t="str">
        <f t="shared" si="39"/>
        <v/>
      </c>
    </row>
    <row r="210" spans="1:27" ht="25.5" customHeight="1" x14ac:dyDescent="0.25">
      <c r="A210" s="17"/>
      <c r="B210" s="78" t="str">
        <f t="shared" si="34"/>
        <v/>
      </c>
      <c r="J210" s="54" t="str">
        <f>IF(G210&lt;&gt;"",VLOOKUP(G210,'nhân viên sale'!$A$2:$C$1595,2,0),"")</f>
        <v/>
      </c>
      <c r="L210" s="31" t="str">
        <f t="shared" si="36"/>
        <v/>
      </c>
      <c r="M210" s="20"/>
      <c r="N210" s="54" t="str">
        <f t="shared" si="35"/>
        <v/>
      </c>
      <c r="Q210" s="32" t="str">
        <f t="shared" si="33"/>
        <v/>
      </c>
      <c r="T210" s="34">
        <f t="shared" si="37"/>
        <v>0</v>
      </c>
      <c r="U210" s="34">
        <f t="shared" si="38"/>
        <v>0</v>
      </c>
      <c r="X210" s="72" t="str">
        <f t="shared" si="40"/>
        <v/>
      </c>
      <c r="Y210" s="35"/>
      <c r="Z210" s="34" t="str">
        <f t="shared" si="41"/>
        <v/>
      </c>
      <c r="AA210" s="79" t="str">
        <f t="shared" si="39"/>
        <v/>
      </c>
    </row>
    <row r="211" spans="1:27" ht="25.5" customHeight="1" x14ac:dyDescent="0.25">
      <c r="A211" s="17"/>
      <c r="B211" s="78" t="str">
        <f t="shared" si="34"/>
        <v/>
      </c>
      <c r="J211" s="54" t="str">
        <f>IF(G211&lt;&gt;"",VLOOKUP(G211,'nhân viên sale'!$A$2:$C$1595,2,0),"")</f>
        <v/>
      </c>
      <c r="L211" s="31" t="str">
        <f t="shared" si="36"/>
        <v/>
      </c>
      <c r="M211" s="20"/>
      <c r="N211" s="54" t="str">
        <f t="shared" si="35"/>
        <v/>
      </c>
      <c r="Q211" s="32" t="str">
        <f t="shared" si="33"/>
        <v/>
      </c>
      <c r="T211" s="34">
        <f t="shared" si="37"/>
        <v>0</v>
      </c>
      <c r="U211" s="34">
        <f t="shared" si="38"/>
        <v>0</v>
      </c>
      <c r="X211" s="72" t="str">
        <f t="shared" si="40"/>
        <v/>
      </c>
      <c r="Y211" s="35"/>
      <c r="Z211" s="34" t="str">
        <f t="shared" si="41"/>
        <v/>
      </c>
      <c r="AA211" s="79" t="str">
        <f t="shared" si="39"/>
        <v/>
      </c>
    </row>
    <row r="212" spans="1:27" ht="25.5" customHeight="1" x14ac:dyDescent="0.25">
      <c r="A212" s="17"/>
      <c r="B212" s="78" t="str">
        <f t="shared" si="34"/>
        <v/>
      </c>
      <c r="J212" s="54" t="str">
        <f>IF(G212&lt;&gt;"",VLOOKUP(G212,'nhân viên sale'!$A$2:$C$1595,2,0),"")</f>
        <v/>
      </c>
      <c r="L212" s="31" t="str">
        <f t="shared" si="36"/>
        <v/>
      </c>
      <c r="M212" s="20"/>
      <c r="N212" s="54" t="str">
        <f t="shared" si="35"/>
        <v/>
      </c>
      <c r="Q212" s="32" t="str">
        <f t="shared" si="33"/>
        <v/>
      </c>
      <c r="T212" s="34">
        <f t="shared" si="37"/>
        <v>0</v>
      </c>
      <c r="U212" s="34">
        <f t="shared" si="38"/>
        <v>0</v>
      </c>
      <c r="X212" s="72" t="str">
        <f t="shared" si="40"/>
        <v/>
      </c>
      <c r="Y212" s="35"/>
      <c r="Z212" s="34" t="str">
        <f t="shared" si="41"/>
        <v/>
      </c>
      <c r="AA212" s="79" t="str">
        <f t="shared" si="39"/>
        <v/>
      </c>
    </row>
    <row r="213" spans="1:27" ht="25.5" customHeight="1" x14ac:dyDescent="0.25">
      <c r="A213" s="17"/>
      <c r="B213" s="78" t="str">
        <f t="shared" si="34"/>
        <v/>
      </c>
      <c r="J213" s="54" t="str">
        <f>IF(G213&lt;&gt;"",VLOOKUP(G213,'nhân viên sale'!$A$2:$C$1595,2,0),"")</f>
        <v/>
      </c>
      <c r="L213" s="31" t="str">
        <f t="shared" si="36"/>
        <v/>
      </c>
      <c r="M213" s="20"/>
      <c r="N213" s="54" t="str">
        <f t="shared" si="35"/>
        <v/>
      </c>
      <c r="Q213" s="32" t="str">
        <f t="shared" si="33"/>
        <v/>
      </c>
      <c r="T213" s="34">
        <f t="shared" si="37"/>
        <v>0</v>
      </c>
      <c r="U213" s="34">
        <f t="shared" si="38"/>
        <v>0</v>
      </c>
      <c r="X213" s="72" t="str">
        <f t="shared" si="40"/>
        <v/>
      </c>
      <c r="Y213" s="35"/>
      <c r="Z213" s="34" t="str">
        <f t="shared" si="41"/>
        <v/>
      </c>
      <c r="AA213" s="79" t="str">
        <f t="shared" si="39"/>
        <v/>
      </c>
    </row>
    <row r="214" spans="1:27" ht="25.5" customHeight="1" x14ac:dyDescent="0.25">
      <c r="A214" s="17"/>
      <c r="B214" s="78" t="str">
        <f t="shared" si="34"/>
        <v/>
      </c>
      <c r="J214" s="54" t="str">
        <f>IF(G214&lt;&gt;"",VLOOKUP(G214,'nhân viên sale'!$A$2:$C$1595,2,0),"")</f>
        <v/>
      </c>
      <c r="L214" s="31" t="str">
        <f t="shared" si="36"/>
        <v/>
      </c>
      <c r="M214" s="20"/>
      <c r="N214" s="54" t="str">
        <f t="shared" si="35"/>
        <v/>
      </c>
      <c r="Q214" s="32" t="str">
        <f t="shared" si="33"/>
        <v/>
      </c>
      <c r="T214" s="34">
        <f t="shared" si="37"/>
        <v>0</v>
      </c>
      <c r="U214" s="34">
        <f t="shared" si="38"/>
        <v>0</v>
      </c>
      <c r="X214" s="72" t="str">
        <f t="shared" si="40"/>
        <v/>
      </c>
      <c r="Y214" s="35"/>
      <c r="Z214" s="34" t="str">
        <f t="shared" si="41"/>
        <v/>
      </c>
      <c r="AA214" s="79" t="str">
        <f t="shared" si="39"/>
        <v/>
      </c>
    </row>
    <row r="215" spans="1:27" ht="25.5" customHeight="1" x14ac:dyDescent="0.25">
      <c r="A215" s="17"/>
      <c r="B215" s="78" t="str">
        <f t="shared" si="34"/>
        <v/>
      </c>
      <c r="J215" s="54" t="str">
        <f>IF(G215&lt;&gt;"",VLOOKUP(G215,'nhân viên sale'!$A$2:$C$1595,2,0),"")</f>
        <v/>
      </c>
      <c r="L215" s="31" t="str">
        <f t="shared" si="36"/>
        <v/>
      </c>
      <c r="M215" s="20"/>
      <c r="N215" s="54" t="str">
        <f t="shared" si="35"/>
        <v/>
      </c>
      <c r="Q215" s="32" t="str">
        <f t="shared" si="33"/>
        <v/>
      </c>
      <c r="T215" s="34">
        <f t="shared" si="37"/>
        <v>0</v>
      </c>
      <c r="U215" s="34">
        <f t="shared" si="38"/>
        <v>0</v>
      </c>
      <c r="X215" s="72" t="str">
        <f t="shared" si="40"/>
        <v/>
      </c>
      <c r="Y215" s="35"/>
      <c r="Z215" s="34" t="str">
        <f t="shared" si="41"/>
        <v/>
      </c>
      <c r="AA215" s="79" t="str">
        <f t="shared" si="39"/>
        <v/>
      </c>
    </row>
    <row r="216" spans="1:27" ht="25.5" customHeight="1" x14ac:dyDescent="0.25">
      <c r="A216" s="17"/>
      <c r="B216" s="78" t="str">
        <f t="shared" si="34"/>
        <v/>
      </c>
      <c r="J216" s="54" t="str">
        <f>IF(G216&lt;&gt;"",VLOOKUP(G216,'nhân viên sale'!$A$2:$C$1595,2,0),"")</f>
        <v/>
      </c>
      <c r="L216" s="31" t="str">
        <f t="shared" si="36"/>
        <v/>
      </c>
      <c r="M216" s="20"/>
      <c r="N216" s="54" t="str">
        <f t="shared" si="35"/>
        <v/>
      </c>
      <c r="Q216" s="32" t="str">
        <f t="shared" si="33"/>
        <v/>
      </c>
      <c r="T216" s="34">
        <f t="shared" si="37"/>
        <v>0</v>
      </c>
      <c r="U216" s="34">
        <f t="shared" si="38"/>
        <v>0</v>
      </c>
      <c r="X216" s="72" t="str">
        <f t="shared" si="40"/>
        <v/>
      </c>
      <c r="Y216" s="35"/>
      <c r="Z216" s="34" t="str">
        <f t="shared" si="41"/>
        <v/>
      </c>
      <c r="AA216" s="79" t="str">
        <f t="shared" si="39"/>
        <v/>
      </c>
    </row>
    <row r="217" spans="1:27" ht="25.5" customHeight="1" x14ac:dyDescent="0.25">
      <c r="A217" s="17"/>
      <c r="B217" s="78" t="str">
        <f t="shared" si="34"/>
        <v/>
      </c>
      <c r="J217" s="54" t="str">
        <f>IF(G217&lt;&gt;"",VLOOKUP(G217,'nhân viên sale'!$A$2:$C$1595,2,0),"")</f>
        <v/>
      </c>
      <c r="L217" s="31" t="str">
        <f t="shared" si="36"/>
        <v/>
      </c>
      <c r="M217" s="20"/>
      <c r="N217" s="54" t="str">
        <f t="shared" si="35"/>
        <v/>
      </c>
      <c r="Q217" s="32" t="str">
        <f t="shared" si="33"/>
        <v/>
      </c>
      <c r="T217" s="34">
        <f t="shared" si="37"/>
        <v>0</v>
      </c>
      <c r="U217" s="34">
        <f t="shared" si="38"/>
        <v>0</v>
      </c>
      <c r="X217" s="72" t="str">
        <f t="shared" si="40"/>
        <v/>
      </c>
      <c r="Y217" s="35"/>
      <c r="Z217" s="34" t="str">
        <f t="shared" si="41"/>
        <v/>
      </c>
      <c r="AA217" s="79" t="str">
        <f t="shared" si="39"/>
        <v/>
      </c>
    </row>
    <row r="218" spans="1:27" ht="25.5" customHeight="1" x14ac:dyDescent="0.25">
      <c r="A218" s="17"/>
      <c r="B218" s="78" t="str">
        <f t="shared" si="34"/>
        <v/>
      </c>
      <c r="J218" s="54" t="str">
        <f>IF(G218&lt;&gt;"",VLOOKUP(G218,'nhân viên sale'!$A$2:$C$1595,2,0),"")</f>
        <v/>
      </c>
      <c r="L218" s="31" t="str">
        <f t="shared" si="36"/>
        <v/>
      </c>
      <c r="M218" s="20"/>
      <c r="N218" s="54" t="str">
        <f t="shared" si="35"/>
        <v/>
      </c>
      <c r="Q218" s="32" t="str">
        <f t="shared" si="33"/>
        <v/>
      </c>
      <c r="T218" s="34">
        <f t="shared" si="37"/>
        <v>0</v>
      </c>
      <c r="U218" s="34">
        <f t="shared" si="38"/>
        <v>0</v>
      </c>
      <c r="X218" s="72" t="str">
        <f t="shared" si="40"/>
        <v/>
      </c>
      <c r="Y218" s="35"/>
      <c r="Z218" s="34" t="str">
        <f t="shared" si="41"/>
        <v/>
      </c>
      <c r="AA218" s="79" t="str">
        <f t="shared" si="39"/>
        <v/>
      </c>
    </row>
    <row r="219" spans="1:27" ht="25.5" customHeight="1" x14ac:dyDescent="0.25">
      <c r="A219" s="17"/>
      <c r="B219" s="78" t="str">
        <f t="shared" si="34"/>
        <v/>
      </c>
      <c r="J219" s="54" t="str">
        <f>IF(G219&lt;&gt;"",VLOOKUP(G219,'nhân viên sale'!$A$2:$C$1595,2,0),"")</f>
        <v/>
      </c>
      <c r="L219" s="31" t="str">
        <f t="shared" si="36"/>
        <v/>
      </c>
      <c r="M219" s="20"/>
      <c r="N219" s="54" t="str">
        <f t="shared" si="35"/>
        <v/>
      </c>
      <c r="Q219" s="32" t="str">
        <f t="shared" si="33"/>
        <v/>
      </c>
      <c r="T219" s="34">
        <f t="shared" si="37"/>
        <v>0</v>
      </c>
      <c r="U219" s="34">
        <f t="shared" si="38"/>
        <v>0</v>
      </c>
      <c r="X219" s="72" t="str">
        <f t="shared" si="40"/>
        <v/>
      </c>
      <c r="Y219" s="35"/>
      <c r="Z219" s="34" t="str">
        <f t="shared" si="41"/>
        <v/>
      </c>
      <c r="AA219" s="79" t="str">
        <f t="shared" si="39"/>
        <v/>
      </c>
    </row>
    <row r="220" spans="1:27" ht="25.5" customHeight="1" x14ac:dyDescent="0.25">
      <c r="A220" s="17"/>
      <c r="B220" s="78" t="str">
        <f t="shared" si="34"/>
        <v/>
      </c>
      <c r="J220" s="54" t="str">
        <f>IF(G220&lt;&gt;"",VLOOKUP(G220,'nhân viên sale'!$A$2:$C$1595,2,0),"")</f>
        <v/>
      </c>
      <c r="L220" s="31" t="str">
        <f t="shared" si="36"/>
        <v/>
      </c>
      <c r="M220" s="20"/>
      <c r="N220" s="54" t="str">
        <f t="shared" si="35"/>
        <v/>
      </c>
      <c r="Q220" s="32" t="str">
        <f t="shared" si="33"/>
        <v/>
      </c>
      <c r="T220" s="34">
        <f t="shared" si="37"/>
        <v>0</v>
      </c>
      <c r="U220" s="34">
        <f t="shared" si="38"/>
        <v>0</v>
      </c>
      <c r="X220" s="72" t="str">
        <f t="shared" si="40"/>
        <v/>
      </c>
      <c r="Y220" s="35"/>
      <c r="Z220" s="34" t="str">
        <f t="shared" si="41"/>
        <v/>
      </c>
      <c r="AA220" s="79" t="str">
        <f t="shared" si="39"/>
        <v/>
      </c>
    </row>
    <row r="221" spans="1:27" ht="25.5" customHeight="1" x14ac:dyDescent="0.25">
      <c r="A221" s="17"/>
      <c r="B221" s="78" t="str">
        <f t="shared" si="34"/>
        <v/>
      </c>
      <c r="J221" s="54" t="str">
        <f>IF(G221&lt;&gt;"",VLOOKUP(G221,'nhân viên sale'!$A$2:$C$1595,2,0),"")</f>
        <v/>
      </c>
      <c r="L221" s="31" t="str">
        <f t="shared" si="36"/>
        <v/>
      </c>
      <c r="M221" s="20"/>
      <c r="N221" s="54" t="str">
        <f t="shared" si="35"/>
        <v/>
      </c>
      <c r="Q221" s="32" t="str">
        <f t="shared" si="33"/>
        <v/>
      </c>
      <c r="T221" s="34">
        <f t="shared" si="37"/>
        <v>0</v>
      </c>
      <c r="U221" s="34">
        <f t="shared" si="38"/>
        <v>0</v>
      </c>
      <c r="X221" s="72" t="str">
        <f t="shared" si="40"/>
        <v/>
      </c>
      <c r="Y221" s="35"/>
      <c r="Z221" s="34" t="str">
        <f t="shared" si="41"/>
        <v/>
      </c>
      <c r="AA221" s="79" t="str">
        <f t="shared" si="39"/>
        <v/>
      </c>
    </row>
    <row r="222" spans="1:27" ht="25.5" customHeight="1" x14ac:dyDescent="0.25">
      <c r="A222" s="17"/>
      <c r="B222" s="78" t="str">
        <f t="shared" si="34"/>
        <v/>
      </c>
      <c r="J222" s="54" t="str">
        <f>IF(G222&lt;&gt;"",VLOOKUP(G222,'nhân viên sale'!$A$2:$C$1595,2,0),"")</f>
        <v/>
      </c>
      <c r="L222" s="31" t="str">
        <f t="shared" si="36"/>
        <v/>
      </c>
      <c r="M222" s="20"/>
      <c r="N222" s="54" t="str">
        <f t="shared" si="35"/>
        <v/>
      </c>
      <c r="Q222" s="32" t="str">
        <f t="shared" si="33"/>
        <v/>
      </c>
      <c r="T222" s="34">
        <f t="shared" si="37"/>
        <v>0</v>
      </c>
      <c r="U222" s="34">
        <f t="shared" si="38"/>
        <v>0</v>
      </c>
      <c r="X222" s="72" t="str">
        <f t="shared" si="40"/>
        <v/>
      </c>
      <c r="Y222" s="35"/>
      <c r="Z222" s="34" t="str">
        <f t="shared" si="41"/>
        <v/>
      </c>
      <c r="AA222" s="79" t="str">
        <f t="shared" si="39"/>
        <v/>
      </c>
    </row>
    <row r="223" spans="1:27" ht="25.5" customHeight="1" x14ac:dyDescent="0.25">
      <c r="A223" s="17"/>
      <c r="B223" s="78" t="str">
        <f t="shared" si="34"/>
        <v/>
      </c>
      <c r="J223" s="54" t="str">
        <f>IF(G223&lt;&gt;"",VLOOKUP(G223,'nhân viên sale'!$A$2:$C$1595,2,0),"")</f>
        <v/>
      </c>
      <c r="L223" s="31" t="str">
        <f t="shared" si="36"/>
        <v/>
      </c>
      <c r="M223" s="20"/>
      <c r="N223" s="54" t="str">
        <f t="shared" si="35"/>
        <v/>
      </c>
      <c r="Q223" s="32" t="str">
        <f t="shared" si="33"/>
        <v/>
      </c>
      <c r="T223" s="34">
        <f t="shared" si="37"/>
        <v>0</v>
      </c>
      <c r="U223" s="34">
        <f t="shared" si="38"/>
        <v>0</v>
      </c>
      <c r="X223" s="72" t="str">
        <f t="shared" si="40"/>
        <v/>
      </c>
      <c r="Y223" s="35"/>
      <c r="Z223" s="34" t="str">
        <f t="shared" si="41"/>
        <v/>
      </c>
      <c r="AA223" s="79" t="str">
        <f t="shared" si="39"/>
        <v/>
      </c>
    </row>
    <row r="224" spans="1:27" ht="25.5" customHeight="1" x14ac:dyDescent="0.25">
      <c r="A224" s="17"/>
      <c r="B224" s="78" t="str">
        <f t="shared" si="34"/>
        <v/>
      </c>
      <c r="J224" s="54" t="str">
        <f>IF(G224&lt;&gt;"",VLOOKUP(G224,'nhân viên sale'!$A$2:$C$1595,2,0),"")</f>
        <v/>
      </c>
      <c r="L224" s="31" t="str">
        <f t="shared" si="36"/>
        <v/>
      </c>
      <c r="M224" s="20"/>
      <c r="N224" s="54" t="str">
        <f t="shared" si="35"/>
        <v/>
      </c>
      <c r="Q224" s="32" t="str">
        <f t="shared" si="33"/>
        <v/>
      </c>
      <c r="T224" s="34">
        <f t="shared" si="37"/>
        <v>0</v>
      </c>
      <c r="U224" s="34">
        <f t="shared" si="38"/>
        <v>0</v>
      </c>
      <c r="X224" s="72" t="str">
        <f t="shared" si="40"/>
        <v/>
      </c>
      <c r="Y224" s="35"/>
      <c r="Z224" s="34" t="str">
        <f t="shared" si="41"/>
        <v/>
      </c>
      <c r="AA224" s="79" t="str">
        <f t="shared" si="39"/>
        <v/>
      </c>
    </row>
    <row r="225" spans="1:27" ht="25.5" customHeight="1" x14ac:dyDescent="0.25">
      <c r="A225" s="17"/>
      <c r="B225" s="78" t="str">
        <f t="shared" si="34"/>
        <v/>
      </c>
      <c r="J225" s="54" t="str">
        <f>IF(G225&lt;&gt;"",VLOOKUP(G225,'nhân viên sale'!$A$2:$C$1595,2,0),"")</f>
        <v/>
      </c>
      <c r="L225" s="31" t="str">
        <f t="shared" si="36"/>
        <v/>
      </c>
      <c r="M225" s="20"/>
      <c r="N225" s="54" t="str">
        <f t="shared" si="35"/>
        <v/>
      </c>
      <c r="Q225" s="32" t="str">
        <f t="shared" si="33"/>
        <v/>
      </c>
      <c r="T225" s="34">
        <f t="shared" si="37"/>
        <v>0</v>
      </c>
      <c r="U225" s="34">
        <f t="shared" si="38"/>
        <v>0</v>
      </c>
      <c r="X225" s="72" t="str">
        <f t="shared" si="40"/>
        <v/>
      </c>
      <c r="Y225" s="35"/>
      <c r="Z225" s="34" t="str">
        <f t="shared" si="41"/>
        <v/>
      </c>
      <c r="AA225" s="79" t="str">
        <f t="shared" si="39"/>
        <v/>
      </c>
    </row>
    <row r="226" spans="1:27" ht="25.5" customHeight="1" x14ac:dyDescent="0.25">
      <c r="A226" s="17"/>
      <c r="B226" s="78" t="str">
        <f t="shared" si="34"/>
        <v/>
      </c>
      <c r="J226" s="54" t="str">
        <f>IF(G226&lt;&gt;"",VLOOKUP(G226,'nhân viên sale'!$A$2:$C$1595,2,0),"")</f>
        <v/>
      </c>
      <c r="L226" s="31" t="str">
        <f t="shared" si="36"/>
        <v/>
      </c>
      <c r="M226" s="20"/>
      <c r="N226" s="54" t="str">
        <f t="shared" si="35"/>
        <v/>
      </c>
      <c r="Q226" s="32" t="str">
        <f t="shared" si="33"/>
        <v/>
      </c>
      <c r="T226" s="34">
        <f t="shared" si="37"/>
        <v>0</v>
      </c>
      <c r="U226" s="34">
        <f t="shared" si="38"/>
        <v>0</v>
      </c>
      <c r="X226" s="72" t="str">
        <f t="shared" si="40"/>
        <v/>
      </c>
      <c r="Y226" s="35"/>
      <c r="Z226" s="34" t="str">
        <f t="shared" si="41"/>
        <v/>
      </c>
      <c r="AA226" s="79" t="str">
        <f t="shared" si="39"/>
        <v/>
      </c>
    </row>
    <row r="227" spans="1:27" ht="25.5" customHeight="1" x14ac:dyDescent="0.25">
      <c r="A227" s="17"/>
      <c r="B227" s="78" t="str">
        <f t="shared" si="34"/>
        <v/>
      </c>
      <c r="J227" s="54" t="str">
        <f>IF(G227&lt;&gt;"",VLOOKUP(G227,'nhân viên sale'!$A$2:$C$1595,2,0),"")</f>
        <v/>
      </c>
      <c r="L227" s="31" t="str">
        <f t="shared" si="36"/>
        <v/>
      </c>
      <c r="M227" s="20"/>
      <c r="N227" s="54" t="str">
        <f t="shared" si="35"/>
        <v/>
      </c>
      <c r="Q227" s="32" t="str">
        <f t="shared" si="33"/>
        <v/>
      </c>
      <c r="T227" s="34">
        <f t="shared" si="37"/>
        <v>0</v>
      </c>
      <c r="U227" s="34">
        <f t="shared" si="38"/>
        <v>0</v>
      </c>
      <c r="X227" s="72" t="str">
        <f t="shared" si="40"/>
        <v/>
      </c>
      <c r="Y227" s="35"/>
      <c r="Z227" s="34" t="str">
        <f t="shared" si="41"/>
        <v/>
      </c>
      <c r="AA227" s="79" t="str">
        <f t="shared" si="39"/>
        <v/>
      </c>
    </row>
    <row r="228" spans="1:27" ht="25.5" customHeight="1" x14ac:dyDescent="0.25">
      <c r="A228" s="17"/>
      <c r="B228" s="78" t="str">
        <f t="shared" si="34"/>
        <v/>
      </c>
      <c r="J228" s="54" t="str">
        <f>IF(G228&lt;&gt;"",VLOOKUP(G228,'nhân viên sale'!$A$2:$C$1595,2,0),"")</f>
        <v/>
      </c>
      <c r="L228" s="31" t="str">
        <f t="shared" si="36"/>
        <v/>
      </c>
      <c r="M228" s="20"/>
      <c r="N228" s="54" t="str">
        <f t="shared" si="35"/>
        <v/>
      </c>
      <c r="Q228" s="32" t="str">
        <f t="shared" si="33"/>
        <v/>
      </c>
      <c r="T228" s="34">
        <f t="shared" si="37"/>
        <v>0</v>
      </c>
      <c r="U228" s="34">
        <f t="shared" si="38"/>
        <v>0</v>
      </c>
      <c r="X228" s="72" t="str">
        <f t="shared" si="40"/>
        <v/>
      </c>
      <c r="Y228" s="35"/>
      <c r="Z228" s="34" t="str">
        <f t="shared" si="41"/>
        <v/>
      </c>
      <c r="AA228" s="79" t="str">
        <f t="shared" si="39"/>
        <v/>
      </c>
    </row>
    <row r="229" spans="1:27" ht="25.5" customHeight="1" x14ac:dyDescent="0.25">
      <c r="A229" s="17"/>
      <c r="B229" s="78" t="str">
        <f t="shared" si="34"/>
        <v/>
      </c>
      <c r="J229" s="54" t="str">
        <f>IF(G229&lt;&gt;"",VLOOKUP(G229,'nhân viên sale'!$A$2:$C$1595,2,0),"")</f>
        <v/>
      </c>
      <c r="L229" s="31" t="str">
        <f t="shared" si="36"/>
        <v/>
      </c>
      <c r="M229" s="20"/>
      <c r="N229" s="54" t="str">
        <f t="shared" si="35"/>
        <v/>
      </c>
      <c r="Q229" s="32" t="str">
        <f t="shared" si="33"/>
        <v/>
      </c>
      <c r="T229" s="34">
        <f t="shared" si="37"/>
        <v>0</v>
      </c>
      <c r="U229" s="34">
        <f t="shared" si="38"/>
        <v>0</v>
      </c>
      <c r="X229" s="72" t="str">
        <f t="shared" si="40"/>
        <v/>
      </c>
      <c r="Y229" s="35"/>
      <c r="Z229" s="34" t="str">
        <f t="shared" si="41"/>
        <v/>
      </c>
      <c r="AA229" s="79" t="str">
        <f t="shared" si="39"/>
        <v/>
      </c>
    </row>
    <row r="230" spans="1:27" ht="25.5" customHeight="1" x14ac:dyDescent="0.25">
      <c r="A230" s="17"/>
      <c r="B230" s="78" t="str">
        <f t="shared" si="34"/>
        <v/>
      </c>
      <c r="J230" s="54" t="str">
        <f>IF(G230&lt;&gt;"",VLOOKUP(G230,'nhân viên sale'!$A$2:$C$1595,2,0),"")</f>
        <v/>
      </c>
      <c r="L230" s="31" t="str">
        <f t="shared" si="36"/>
        <v/>
      </c>
      <c r="M230" s="20"/>
      <c r="N230" s="54" t="str">
        <f t="shared" si="35"/>
        <v/>
      </c>
      <c r="Q230" s="32" t="str">
        <f t="shared" si="33"/>
        <v/>
      </c>
      <c r="T230" s="34">
        <f t="shared" si="37"/>
        <v>0</v>
      </c>
      <c r="U230" s="34">
        <f t="shared" si="38"/>
        <v>0</v>
      </c>
      <c r="X230" s="72" t="str">
        <f t="shared" si="40"/>
        <v/>
      </c>
      <c r="Y230" s="35"/>
      <c r="Z230" s="34" t="str">
        <f t="shared" si="41"/>
        <v/>
      </c>
      <c r="AA230" s="79" t="str">
        <f t="shared" si="39"/>
        <v/>
      </c>
    </row>
    <row r="231" spans="1:27" ht="25.5" customHeight="1" x14ac:dyDescent="0.25">
      <c r="A231" s="17"/>
      <c r="B231" s="78" t="str">
        <f t="shared" si="34"/>
        <v/>
      </c>
      <c r="J231" s="54" t="str">
        <f>IF(G231&lt;&gt;"",VLOOKUP(G231,'nhân viên sale'!$A$2:$C$1595,2,0),"")</f>
        <v/>
      </c>
      <c r="L231" s="31" t="str">
        <f t="shared" si="36"/>
        <v/>
      </c>
      <c r="M231" s="20"/>
      <c r="N231" s="54" t="str">
        <f t="shared" si="35"/>
        <v/>
      </c>
      <c r="Q231" s="32" t="str">
        <f t="shared" si="33"/>
        <v/>
      </c>
      <c r="T231" s="34">
        <f t="shared" si="37"/>
        <v>0</v>
      </c>
      <c r="U231" s="34">
        <f t="shared" si="38"/>
        <v>0</v>
      </c>
      <c r="X231" s="72" t="str">
        <f t="shared" si="40"/>
        <v/>
      </c>
      <c r="Y231" s="35"/>
      <c r="Z231" s="34" t="str">
        <f t="shared" si="41"/>
        <v/>
      </c>
      <c r="AA231" s="79" t="str">
        <f t="shared" si="39"/>
        <v/>
      </c>
    </row>
    <row r="232" spans="1:27" ht="25.5" customHeight="1" x14ac:dyDescent="0.25">
      <c r="A232" s="17"/>
      <c r="B232" s="78" t="str">
        <f t="shared" si="34"/>
        <v/>
      </c>
      <c r="J232" s="54" t="str">
        <f>IF(G232&lt;&gt;"",VLOOKUP(G232,'nhân viên sale'!$A$2:$C$1595,2,0),"")</f>
        <v/>
      </c>
      <c r="L232" s="31" t="str">
        <f t="shared" si="36"/>
        <v/>
      </c>
      <c r="M232" s="20"/>
      <c r="N232" s="54" t="str">
        <f t="shared" si="35"/>
        <v/>
      </c>
      <c r="Q232" s="32" t="str">
        <f t="shared" si="33"/>
        <v/>
      </c>
      <c r="T232" s="34">
        <f t="shared" si="37"/>
        <v>0</v>
      </c>
      <c r="U232" s="34">
        <f t="shared" si="38"/>
        <v>0</v>
      </c>
      <c r="X232" s="72" t="str">
        <f t="shared" si="40"/>
        <v/>
      </c>
      <c r="Y232" s="35"/>
      <c r="Z232" s="34" t="str">
        <f t="shared" si="41"/>
        <v/>
      </c>
      <c r="AA232" s="79" t="str">
        <f t="shared" si="39"/>
        <v/>
      </c>
    </row>
    <row r="233" spans="1:27" ht="25.5" customHeight="1" x14ac:dyDescent="0.25">
      <c r="A233" s="17"/>
      <c r="B233" s="78" t="str">
        <f t="shared" si="34"/>
        <v/>
      </c>
      <c r="J233" s="54" t="str">
        <f>IF(G233&lt;&gt;"",VLOOKUP(G233,'nhân viên sale'!$A$2:$C$1595,2,0),"")</f>
        <v/>
      </c>
      <c r="L233" s="31" t="str">
        <f t="shared" si="36"/>
        <v/>
      </c>
      <c r="M233" s="20"/>
      <c r="N233" s="54" t="str">
        <f t="shared" si="35"/>
        <v/>
      </c>
      <c r="Q233" s="32" t="str">
        <f t="shared" si="33"/>
        <v/>
      </c>
      <c r="T233" s="34">
        <f t="shared" si="37"/>
        <v>0</v>
      </c>
      <c r="U233" s="34">
        <f t="shared" si="38"/>
        <v>0</v>
      </c>
      <c r="X233" s="72" t="str">
        <f t="shared" si="40"/>
        <v/>
      </c>
      <c r="Y233" s="35"/>
      <c r="Z233" s="34" t="str">
        <f t="shared" si="41"/>
        <v/>
      </c>
      <c r="AA233" s="79" t="str">
        <f t="shared" si="39"/>
        <v/>
      </c>
    </row>
    <row r="234" spans="1:27" ht="25.5" customHeight="1" x14ac:dyDescent="0.25">
      <c r="A234" s="17"/>
      <c r="B234" s="78" t="str">
        <f t="shared" si="34"/>
        <v/>
      </c>
      <c r="J234" s="54" t="str">
        <f>IF(G234&lt;&gt;"",VLOOKUP(G234,'nhân viên sale'!$A$2:$C$1595,2,0),"")</f>
        <v/>
      </c>
      <c r="L234" s="31" t="str">
        <f t="shared" si="36"/>
        <v/>
      </c>
      <c r="M234" s="20"/>
      <c r="N234" s="54" t="str">
        <f t="shared" si="35"/>
        <v/>
      </c>
      <c r="Q234" s="32" t="str">
        <f t="shared" si="33"/>
        <v/>
      </c>
      <c r="T234" s="34">
        <f t="shared" si="37"/>
        <v>0</v>
      </c>
      <c r="U234" s="34">
        <f t="shared" si="38"/>
        <v>0</v>
      </c>
      <c r="X234" s="72" t="str">
        <f t="shared" si="40"/>
        <v/>
      </c>
      <c r="Y234" s="35"/>
      <c r="Z234" s="34" t="str">
        <f t="shared" si="41"/>
        <v/>
      </c>
      <c r="AA234" s="79" t="str">
        <f t="shared" si="39"/>
        <v/>
      </c>
    </row>
    <row r="235" spans="1:27" ht="25.5" customHeight="1" x14ac:dyDescent="0.25">
      <c r="A235" s="17"/>
      <c r="B235" s="78" t="str">
        <f t="shared" si="34"/>
        <v/>
      </c>
      <c r="J235" s="54" t="str">
        <f>IF(G235&lt;&gt;"",VLOOKUP(G235,'nhân viên sale'!$A$2:$C$1595,2,0),"")</f>
        <v/>
      </c>
      <c r="L235" s="31" t="str">
        <f t="shared" si="36"/>
        <v/>
      </c>
      <c r="M235" s="20"/>
      <c r="N235" s="54" t="str">
        <f t="shared" si="35"/>
        <v/>
      </c>
      <c r="Q235" s="32" t="str">
        <f t="shared" si="33"/>
        <v/>
      </c>
      <c r="T235" s="34">
        <f t="shared" si="37"/>
        <v>0</v>
      </c>
      <c r="U235" s="34">
        <f t="shared" si="38"/>
        <v>0</v>
      </c>
      <c r="X235" s="72" t="str">
        <f t="shared" si="40"/>
        <v/>
      </c>
      <c r="Y235" s="35"/>
      <c r="Z235" s="34" t="str">
        <f t="shared" si="41"/>
        <v/>
      </c>
      <c r="AA235" s="79" t="str">
        <f t="shared" si="39"/>
        <v/>
      </c>
    </row>
    <row r="236" spans="1:27" ht="25.5" customHeight="1" x14ac:dyDescent="0.25">
      <c r="A236" s="17"/>
      <c r="B236" s="78" t="str">
        <f t="shared" si="34"/>
        <v/>
      </c>
      <c r="J236" s="54" t="str">
        <f>IF(G236&lt;&gt;"",VLOOKUP(G236,'nhân viên sale'!$A$2:$C$1595,2,0),"")</f>
        <v/>
      </c>
      <c r="L236" s="31" t="str">
        <f t="shared" si="36"/>
        <v/>
      </c>
      <c r="M236" s="20"/>
      <c r="N236" s="54" t="str">
        <f t="shared" si="35"/>
        <v/>
      </c>
      <c r="Q236" s="32" t="str">
        <f t="shared" si="33"/>
        <v/>
      </c>
      <c r="T236" s="34">
        <f t="shared" si="37"/>
        <v>0</v>
      </c>
      <c r="U236" s="34">
        <f t="shared" si="38"/>
        <v>0</v>
      </c>
      <c r="X236" s="72" t="str">
        <f t="shared" si="40"/>
        <v/>
      </c>
      <c r="Y236" s="35"/>
      <c r="Z236" s="34" t="str">
        <f t="shared" si="41"/>
        <v/>
      </c>
      <c r="AA236" s="79" t="str">
        <f t="shared" si="39"/>
        <v/>
      </c>
    </row>
    <row r="237" spans="1:27" ht="25.5" customHeight="1" x14ac:dyDescent="0.25">
      <c r="A237" s="17"/>
      <c r="B237" s="78" t="str">
        <f t="shared" si="34"/>
        <v/>
      </c>
      <c r="J237" s="54" t="str">
        <f>IF(G237&lt;&gt;"",VLOOKUP(G237,'nhân viên sale'!$A$2:$C$1595,2,0),"")</f>
        <v/>
      </c>
      <c r="L237" s="31" t="str">
        <f t="shared" si="36"/>
        <v/>
      </c>
      <c r="M237" s="20"/>
      <c r="N237" s="54" t="str">
        <f t="shared" si="35"/>
        <v/>
      </c>
      <c r="Q237" s="32" t="str">
        <f t="shared" si="33"/>
        <v/>
      </c>
      <c r="T237" s="34">
        <f t="shared" si="37"/>
        <v>0</v>
      </c>
      <c r="U237" s="34">
        <f t="shared" si="38"/>
        <v>0</v>
      </c>
      <c r="X237" s="72" t="str">
        <f t="shared" si="40"/>
        <v/>
      </c>
      <c r="Y237" s="35"/>
      <c r="Z237" s="34" t="str">
        <f t="shared" si="41"/>
        <v/>
      </c>
      <c r="AA237" s="79" t="str">
        <f t="shared" si="39"/>
        <v/>
      </c>
    </row>
    <row r="238" spans="1:27" ht="25.5" customHeight="1" x14ac:dyDescent="0.25">
      <c r="A238" s="17"/>
      <c r="B238" s="78" t="str">
        <f t="shared" si="34"/>
        <v/>
      </c>
      <c r="J238" s="54" t="str">
        <f>IF(G238&lt;&gt;"",VLOOKUP(G238,'nhân viên sale'!$A$2:$C$1595,2,0),"")</f>
        <v/>
      </c>
      <c r="L238" s="31" t="str">
        <f t="shared" si="36"/>
        <v/>
      </c>
      <c r="M238" s="20"/>
      <c r="N238" s="54" t="str">
        <f t="shared" si="35"/>
        <v/>
      </c>
      <c r="Q238" s="32" t="str">
        <f t="shared" si="33"/>
        <v/>
      </c>
      <c r="T238" s="34">
        <f t="shared" si="37"/>
        <v>0</v>
      </c>
      <c r="U238" s="34">
        <f t="shared" si="38"/>
        <v>0</v>
      </c>
      <c r="X238" s="72" t="str">
        <f t="shared" si="40"/>
        <v/>
      </c>
      <c r="Y238" s="35"/>
      <c r="Z238" s="34" t="str">
        <f t="shared" si="41"/>
        <v/>
      </c>
      <c r="AA238" s="79" t="str">
        <f t="shared" si="39"/>
        <v/>
      </c>
    </row>
    <row r="239" spans="1:27" ht="25.5" customHeight="1" x14ac:dyDescent="0.25">
      <c r="A239" s="17"/>
      <c r="B239" s="78" t="str">
        <f t="shared" si="34"/>
        <v/>
      </c>
      <c r="J239" s="54" t="str">
        <f>IF(G239&lt;&gt;"",VLOOKUP(G239,'nhân viên sale'!$A$2:$C$1595,2,0),"")</f>
        <v/>
      </c>
      <c r="L239" s="31" t="str">
        <f t="shared" si="36"/>
        <v/>
      </c>
      <c r="M239" s="20"/>
      <c r="N239" s="54" t="str">
        <f t="shared" si="35"/>
        <v/>
      </c>
      <c r="Q239" s="32" t="str">
        <f t="shared" si="33"/>
        <v/>
      </c>
      <c r="T239" s="34">
        <f t="shared" si="37"/>
        <v>0</v>
      </c>
      <c r="U239" s="34">
        <f t="shared" si="38"/>
        <v>0</v>
      </c>
      <c r="X239" s="72" t="str">
        <f t="shared" si="40"/>
        <v/>
      </c>
      <c r="Y239" s="35"/>
      <c r="Z239" s="34" t="str">
        <f t="shared" si="41"/>
        <v/>
      </c>
      <c r="AA239" s="79" t="str">
        <f t="shared" si="39"/>
        <v/>
      </c>
    </row>
    <row r="240" spans="1:27" ht="25.5" customHeight="1" x14ac:dyDescent="0.25">
      <c r="A240" s="17"/>
      <c r="B240" s="78" t="str">
        <f t="shared" si="34"/>
        <v/>
      </c>
      <c r="J240" s="54" t="str">
        <f>IF(G240&lt;&gt;"",VLOOKUP(G240,'nhân viên sale'!$A$2:$C$1595,2,0),"")</f>
        <v/>
      </c>
      <c r="L240" s="31" t="str">
        <f t="shared" si="36"/>
        <v/>
      </c>
      <c r="M240" s="20"/>
      <c r="N240" s="54" t="str">
        <f t="shared" si="35"/>
        <v/>
      </c>
      <c r="Q240" s="32" t="str">
        <f t="shared" si="33"/>
        <v/>
      </c>
      <c r="T240" s="34">
        <f t="shared" si="37"/>
        <v>0</v>
      </c>
      <c r="U240" s="34">
        <f t="shared" si="38"/>
        <v>0</v>
      </c>
      <c r="X240" s="72" t="str">
        <f t="shared" si="40"/>
        <v/>
      </c>
      <c r="Y240" s="35"/>
      <c r="Z240" s="34" t="str">
        <f t="shared" si="41"/>
        <v/>
      </c>
      <c r="AA240" s="79" t="str">
        <f t="shared" si="39"/>
        <v/>
      </c>
    </row>
    <row r="241" spans="1:27" ht="25.5" customHeight="1" x14ac:dyDescent="0.25">
      <c r="A241" s="17"/>
      <c r="B241" s="78" t="str">
        <f t="shared" si="34"/>
        <v/>
      </c>
      <c r="J241" s="54" t="str">
        <f>IF(G241&lt;&gt;"",VLOOKUP(G241,'nhân viên sale'!$A$2:$C$1595,2,0),"")</f>
        <v/>
      </c>
      <c r="L241" s="31" t="str">
        <f t="shared" si="36"/>
        <v/>
      </c>
      <c r="M241" s="20"/>
      <c r="N241" s="54" t="str">
        <f t="shared" si="35"/>
        <v/>
      </c>
      <c r="Q241" s="32" t="str">
        <f t="shared" si="33"/>
        <v/>
      </c>
      <c r="T241" s="34">
        <f t="shared" si="37"/>
        <v>0</v>
      </c>
      <c r="U241" s="34">
        <f t="shared" si="38"/>
        <v>0</v>
      </c>
      <c r="X241" s="72" t="str">
        <f t="shared" si="40"/>
        <v/>
      </c>
      <c r="Y241" s="35"/>
      <c r="Z241" s="34" t="str">
        <f t="shared" si="41"/>
        <v/>
      </c>
      <c r="AA241" s="79" t="str">
        <f t="shared" si="39"/>
        <v/>
      </c>
    </row>
    <row r="242" spans="1:27" ht="25.5" customHeight="1" x14ac:dyDescent="0.25">
      <c r="A242" s="17"/>
      <c r="B242" s="78" t="str">
        <f t="shared" si="34"/>
        <v/>
      </c>
      <c r="J242" s="54" t="str">
        <f>IF(G242&lt;&gt;"",VLOOKUP(G242,'nhân viên sale'!$A$2:$C$1595,2,0),"")</f>
        <v/>
      </c>
      <c r="L242" s="31" t="str">
        <f t="shared" si="36"/>
        <v/>
      </c>
      <c r="M242" s="20"/>
      <c r="N242" s="54" t="str">
        <f t="shared" si="35"/>
        <v/>
      </c>
      <c r="Q242" s="32" t="str">
        <f t="shared" si="33"/>
        <v/>
      </c>
      <c r="T242" s="34">
        <f t="shared" si="37"/>
        <v>0</v>
      </c>
      <c r="U242" s="34">
        <f t="shared" si="38"/>
        <v>0</v>
      </c>
      <c r="X242" s="72" t="str">
        <f t="shared" si="40"/>
        <v/>
      </c>
      <c r="Y242" s="35"/>
      <c r="Z242" s="34" t="str">
        <f t="shared" si="41"/>
        <v/>
      </c>
      <c r="AA242" s="79" t="str">
        <f t="shared" si="39"/>
        <v/>
      </c>
    </row>
    <row r="243" spans="1:27" ht="25.5" customHeight="1" x14ac:dyDescent="0.25">
      <c r="A243" s="17"/>
      <c r="B243" s="78" t="str">
        <f t="shared" si="34"/>
        <v/>
      </c>
      <c r="J243" s="54" t="str">
        <f>IF(G243&lt;&gt;"",VLOOKUP(G243,'nhân viên sale'!$A$2:$C$1595,2,0),"")</f>
        <v/>
      </c>
      <c r="L243" s="31" t="str">
        <f t="shared" si="36"/>
        <v/>
      </c>
      <c r="M243" s="20"/>
      <c r="N243" s="54" t="str">
        <f t="shared" si="35"/>
        <v/>
      </c>
      <c r="Q243" s="32" t="str">
        <f t="shared" si="33"/>
        <v/>
      </c>
      <c r="T243" s="34">
        <f t="shared" si="37"/>
        <v>0</v>
      </c>
      <c r="U243" s="34">
        <f t="shared" si="38"/>
        <v>0</v>
      </c>
      <c r="X243" s="72" t="str">
        <f t="shared" si="40"/>
        <v/>
      </c>
      <c r="Y243" s="35"/>
      <c r="Z243" s="34" t="str">
        <f t="shared" si="41"/>
        <v/>
      </c>
      <c r="AA243" s="79" t="str">
        <f t="shared" si="39"/>
        <v/>
      </c>
    </row>
    <row r="244" spans="1:27" ht="25.5" customHeight="1" x14ac:dyDescent="0.25">
      <c r="A244" s="17"/>
      <c r="B244" s="78" t="str">
        <f t="shared" si="34"/>
        <v/>
      </c>
      <c r="J244" s="54" t="str">
        <f>IF(G244&lt;&gt;"",VLOOKUP(G244,'nhân viên sale'!$A$2:$C$1595,2,0),"")</f>
        <v/>
      </c>
      <c r="L244" s="31" t="str">
        <f t="shared" si="36"/>
        <v/>
      </c>
      <c r="M244" s="20"/>
      <c r="N244" s="54" t="str">
        <f t="shared" si="35"/>
        <v/>
      </c>
      <c r="Q244" s="32" t="str">
        <f t="shared" si="33"/>
        <v/>
      </c>
      <c r="T244" s="34">
        <f t="shared" si="37"/>
        <v>0</v>
      </c>
      <c r="U244" s="34">
        <f t="shared" si="38"/>
        <v>0</v>
      </c>
      <c r="X244" s="72" t="str">
        <f t="shared" si="40"/>
        <v/>
      </c>
      <c r="Y244" s="35"/>
      <c r="Z244" s="34" t="str">
        <f t="shared" si="41"/>
        <v/>
      </c>
      <c r="AA244" s="79" t="str">
        <f t="shared" si="39"/>
        <v/>
      </c>
    </row>
    <row r="245" spans="1:27" ht="25.5" customHeight="1" x14ac:dyDescent="0.25">
      <c r="A245" s="17"/>
      <c r="B245" s="78" t="str">
        <f t="shared" si="34"/>
        <v/>
      </c>
      <c r="J245" s="54" t="str">
        <f>IF(G245&lt;&gt;"",VLOOKUP(G245,'nhân viên sale'!$A$2:$C$1595,2,0),"")</f>
        <v/>
      </c>
      <c r="L245" s="31" t="str">
        <f t="shared" si="36"/>
        <v/>
      </c>
      <c r="M245" s="20"/>
      <c r="N245" s="54" t="str">
        <f t="shared" si="35"/>
        <v/>
      </c>
      <c r="Q245" s="32" t="str">
        <f t="shared" si="33"/>
        <v/>
      </c>
      <c r="T245" s="34">
        <f t="shared" si="37"/>
        <v>0</v>
      </c>
      <c r="U245" s="34">
        <f t="shared" si="38"/>
        <v>0</v>
      </c>
      <c r="X245" s="72" t="str">
        <f t="shared" si="40"/>
        <v/>
      </c>
      <c r="Y245" s="35"/>
      <c r="Z245" s="34" t="str">
        <f t="shared" si="41"/>
        <v/>
      </c>
      <c r="AA245" s="79" t="str">
        <f t="shared" si="39"/>
        <v/>
      </c>
    </row>
    <row r="246" spans="1:27" ht="25.5" customHeight="1" x14ac:dyDescent="0.25">
      <c r="A246" s="17"/>
      <c r="B246" s="78" t="str">
        <f t="shared" si="34"/>
        <v/>
      </c>
      <c r="J246" s="54" t="str">
        <f>IF(G246&lt;&gt;"",VLOOKUP(G246,'nhân viên sale'!$A$2:$C$1595,2,0),"")</f>
        <v/>
      </c>
      <c r="L246" s="31" t="str">
        <f t="shared" si="36"/>
        <v/>
      </c>
      <c r="M246" s="20"/>
      <c r="N246" s="54" t="str">
        <f t="shared" si="35"/>
        <v/>
      </c>
      <c r="Q246" s="32" t="str">
        <f t="shared" si="33"/>
        <v/>
      </c>
      <c r="T246" s="34">
        <f t="shared" si="37"/>
        <v>0</v>
      </c>
      <c r="U246" s="34">
        <f t="shared" si="38"/>
        <v>0</v>
      </c>
      <c r="X246" s="72" t="str">
        <f t="shared" si="40"/>
        <v/>
      </c>
      <c r="Y246" s="35"/>
      <c r="Z246" s="34" t="str">
        <f t="shared" si="41"/>
        <v/>
      </c>
      <c r="AA246" s="79" t="str">
        <f t="shared" si="39"/>
        <v/>
      </c>
    </row>
    <row r="247" spans="1:27" ht="25.5" customHeight="1" x14ac:dyDescent="0.25">
      <c r="A247" s="17"/>
      <c r="B247" s="78" t="str">
        <f t="shared" si="34"/>
        <v/>
      </c>
      <c r="J247" s="54" t="str">
        <f>IF(G247&lt;&gt;"",VLOOKUP(G247,'nhân viên sale'!$A$2:$C$1595,2,0),"")</f>
        <v/>
      </c>
      <c r="L247" s="31" t="str">
        <f t="shared" si="36"/>
        <v/>
      </c>
      <c r="M247" s="20"/>
      <c r="N247" s="54" t="str">
        <f t="shared" si="35"/>
        <v/>
      </c>
      <c r="Q247" s="32" t="str">
        <f t="shared" si="33"/>
        <v/>
      </c>
      <c r="T247" s="34">
        <f t="shared" si="37"/>
        <v>0</v>
      </c>
      <c r="U247" s="34">
        <f t="shared" si="38"/>
        <v>0</v>
      </c>
      <c r="X247" s="72" t="str">
        <f t="shared" si="40"/>
        <v/>
      </c>
      <c r="Y247" s="35"/>
      <c r="Z247" s="34" t="str">
        <f t="shared" si="41"/>
        <v/>
      </c>
      <c r="AA247" s="79" t="str">
        <f t="shared" si="39"/>
        <v/>
      </c>
    </row>
    <row r="248" spans="1:27" ht="25.5" customHeight="1" x14ac:dyDescent="0.25">
      <c r="A248" s="17"/>
      <c r="B248" s="78" t="str">
        <f t="shared" si="34"/>
        <v/>
      </c>
      <c r="J248" s="54" t="str">
        <f>IF(G248&lt;&gt;"",VLOOKUP(G248,'nhân viên sale'!$A$2:$C$1595,2,0),"")</f>
        <v/>
      </c>
      <c r="L248" s="31" t="str">
        <f t="shared" si="36"/>
        <v/>
      </c>
      <c r="M248" s="20"/>
      <c r="N248" s="54" t="str">
        <f t="shared" si="35"/>
        <v/>
      </c>
      <c r="Q248" s="32" t="str">
        <f t="shared" si="33"/>
        <v/>
      </c>
      <c r="T248" s="34">
        <f t="shared" si="37"/>
        <v>0</v>
      </c>
      <c r="U248" s="34">
        <f t="shared" si="38"/>
        <v>0</v>
      </c>
      <c r="X248" s="72" t="str">
        <f t="shared" si="40"/>
        <v/>
      </c>
      <c r="Y248" s="35"/>
      <c r="Z248" s="34" t="str">
        <f t="shared" si="41"/>
        <v/>
      </c>
      <c r="AA248" s="79" t="str">
        <f t="shared" si="39"/>
        <v/>
      </c>
    </row>
    <row r="249" spans="1:27" ht="25.5" customHeight="1" x14ac:dyDescent="0.25">
      <c r="A249" s="17"/>
      <c r="B249" s="78" t="str">
        <f t="shared" si="34"/>
        <v/>
      </c>
      <c r="J249" s="54" t="str">
        <f>IF(G249&lt;&gt;"",VLOOKUP(G249,'nhân viên sale'!$A$2:$C$1595,2,0),"")</f>
        <v/>
      </c>
      <c r="L249" s="31" t="str">
        <f t="shared" si="36"/>
        <v/>
      </c>
      <c r="M249" s="20"/>
      <c r="N249" s="54" t="str">
        <f t="shared" si="35"/>
        <v/>
      </c>
      <c r="Q249" s="32" t="str">
        <f t="shared" si="33"/>
        <v/>
      </c>
      <c r="T249" s="34">
        <f t="shared" si="37"/>
        <v>0</v>
      </c>
      <c r="U249" s="34">
        <f t="shared" si="38"/>
        <v>0</v>
      </c>
      <c r="X249" s="72" t="str">
        <f t="shared" si="40"/>
        <v/>
      </c>
      <c r="Y249" s="35"/>
      <c r="Z249" s="34" t="str">
        <f t="shared" si="41"/>
        <v/>
      </c>
      <c r="AA249" s="79" t="str">
        <f t="shared" si="39"/>
        <v/>
      </c>
    </row>
    <row r="250" spans="1:27" ht="25.5" customHeight="1" x14ac:dyDescent="0.25">
      <c r="A250" s="17"/>
      <c r="B250" s="78" t="str">
        <f t="shared" si="34"/>
        <v/>
      </c>
      <c r="J250" s="54" t="str">
        <f>IF(G250&lt;&gt;"",VLOOKUP(G250,'nhân viên sale'!$A$2:$C$1595,2,0),"")</f>
        <v/>
      </c>
      <c r="L250" s="31" t="str">
        <f t="shared" si="36"/>
        <v/>
      </c>
      <c r="M250" s="20"/>
      <c r="N250" s="54" t="str">
        <f t="shared" si="35"/>
        <v/>
      </c>
      <c r="Q250" s="32" t="str">
        <f t="shared" si="33"/>
        <v/>
      </c>
      <c r="T250" s="34">
        <f t="shared" si="37"/>
        <v>0</v>
      </c>
      <c r="U250" s="34">
        <f t="shared" si="38"/>
        <v>0</v>
      </c>
      <c r="X250" s="72" t="str">
        <f t="shared" si="40"/>
        <v/>
      </c>
      <c r="Y250" s="35"/>
      <c r="Z250" s="34" t="str">
        <f t="shared" si="41"/>
        <v/>
      </c>
      <c r="AA250" s="79" t="str">
        <f t="shared" si="39"/>
        <v/>
      </c>
    </row>
    <row r="251" spans="1:27" ht="25.5" customHeight="1" x14ac:dyDescent="0.25">
      <c r="A251" s="17"/>
      <c r="B251" s="78" t="str">
        <f t="shared" si="34"/>
        <v/>
      </c>
      <c r="J251" s="54" t="str">
        <f>IF(G251&lt;&gt;"",VLOOKUP(G251,'nhân viên sale'!$A$2:$C$1595,2,0),"")</f>
        <v/>
      </c>
      <c r="L251" s="31" t="str">
        <f t="shared" si="36"/>
        <v/>
      </c>
      <c r="M251" s="20"/>
      <c r="N251" s="54" t="str">
        <f t="shared" si="35"/>
        <v/>
      </c>
      <c r="Q251" s="32" t="str">
        <f t="shared" si="33"/>
        <v/>
      </c>
      <c r="T251" s="34">
        <f t="shared" si="37"/>
        <v>0</v>
      </c>
      <c r="U251" s="34">
        <f t="shared" si="38"/>
        <v>0</v>
      </c>
      <c r="X251" s="72" t="str">
        <f t="shared" si="40"/>
        <v/>
      </c>
      <c r="Y251" s="35"/>
      <c r="Z251" s="34" t="str">
        <f t="shared" si="41"/>
        <v/>
      </c>
      <c r="AA251" s="79" t="str">
        <f t="shared" si="39"/>
        <v/>
      </c>
    </row>
    <row r="252" spans="1:27" ht="25.5" customHeight="1" x14ac:dyDescent="0.25">
      <c r="A252" s="17"/>
      <c r="B252" s="78" t="str">
        <f t="shared" si="34"/>
        <v/>
      </c>
      <c r="J252" s="54" t="str">
        <f>IF(G252&lt;&gt;"",VLOOKUP(G252,'nhân viên sale'!$A$2:$C$1595,2,0),"")</f>
        <v/>
      </c>
      <c r="L252" s="31" t="str">
        <f t="shared" si="36"/>
        <v/>
      </c>
      <c r="M252" s="20"/>
      <c r="N252" s="54" t="str">
        <f t="shared" si="35"/>
        <v/>
      </c>
      <c r="Q252" s="32" t="str">
        <f t="shared" si="33"/>
        <v/>
      </c>
      <c r="T252" s="34">
        <f t="shared" si="37"/>
        <v>0</v>
      </c>
      <c r="U252" s="34">
        <f t="shared" si="38"/>
        <v>0</v>
      </c>
      <c r="X252" s="72" t="str">
        <f t="shared" si="40"/>
        <v/>
      </c>
      <c r="Y252" s="35"/>
      <c r="Z252" s="34" t="str">
        <f t="shared" si="41"/>
        <v/>
      </c>
      <c r="AA252" s="79" t="str">
        <f t="shared" si="39"/>
        <v/>
      </c>
    </row>
    <row r="253" spans="1:27" ht="25.5" customHeight="1" x14ac:dyDescent="0.25">
      <c r="A253" s="17"/>
      <c r="B253" s="78" t="str">
        <f t="shared" si="34"/>
        <v/>
      </c>
      <c r="J253" s="54" t="str">
        <f>IF(G253&lt;&gt;"",VLOOKUP(G253,'nhân viên sale'!$A$2:$C$1595,2,0),"")</f>
        <v/>
      </c>
      <c r="L253" s="31" t="str">
        <f t="shared" si="36"/>
        <v/>
      </c>
      <c r="M253" s="20"/>
      <c r="N253" s="54" t="str">
        <f t="shared" si="35"/>
        <v/>
      </c>
      <c r="Q253" s="32" t="str">
        <f t="shared" si="33"/>
        <v/>
      </c>
      <c r="T253" s="34">
        <f t="shared" si="37"/>
        <v>0</v>
      </c>
      <c r="U253" s="34">
        <f t="shared" si="38"/>
        <v>0</v>
      </c>
      <c r="X253" s="72" t="str">
        <f t="shared" si="40"/>
        <v/>
      </c>
      <c r="Y253" s="35"/>
      <c r="Z253" s="34" t="str">
        <f t="shared" si="41"/>
        <v/>
      </c>
      <c r="AA253" s="79" t="str">
        <f t="shared" si="39"/>
        <v/>
      </c>
    </row>
    <row r="254" spans="1:27" ht="25.5" customHeight="1" x14ac:dyDescent="0.25">
      <c r="A254" s="17"/>
      <c r="B254" s="78" t="str">
        <f t="shared" si="34"/>
        <v/>
      </c>
      <c r="J254" s="54" t="str">
        <f>IF(G254&lt;&gt;"",VLOOKUP(G254,'nhân viên sale'!$A$2:$C$1595,2,0),"")</f>
        <v/>
      </c>
      <c r="L254" s="31" t="str">
        <f t="shared" si="36"/>
        <v/>
      </c>
      <c r="M254" s="20"/>
      <c r="N254" s="54" t="str">
        <f t="shared" si="35"/>
        <v/>
      </c>
      <c r="Q254" s="32" t="str">
        <f t="shared" si="33"/>
        <v/>
      </c>
      <c r="T254" s="34">
        <f t="shared" si="37"/>
        <v>0</v>
      </c>
      <c r="U254" s="34">
        <f t="shared" si="38"/>
        <v>0</v>
      </c>
      <c r="X254" s="72" t="str">
        <f t="shared" si="40"/>
        <v/>
      </c>
      <c r="Y254" s="35"/>
      <c r="Z254" s="34" t="str">
        <f t="shared" si="41"/>
        <v/>
      </c>
      <c r="AA254" s="79" t="str">
        <f t="shared" si="39"/>
        <v/>
      </c>
    </row>
    <row r="255" spans="1:27" ht="25.5" customHeight="1" x14ac:dyDescent="0.25">
      <c r="A255" s="17"/>
      <c r="B255" s="78" t="str">
        <f t="shared" si="34"/>
        <v/>
      </c>
      <c r="J255" s="54" t="str">
        <f>IF(G255&lt;&gt;"",VLOOKUP(G255,'nhân viên sale'!$A$2:$C$1595,2,0),"")</f>
        <v/>
      </c>
      <c r="L255" s="31" t="str">
        <f t="shared" si="36"/>
        <v/>
      </c>
      <c r="M255" s="20"/>
      <c r="N255" s="54" t="str">
        <f t="shared" si="35"/>
        <v/>
      </c>
      <c r="Q255" s="32" t="str">
        <f t="shared" si="33"/>
        <v/>
      </c>
      <c r="T255" s="34">
        <f t="shared" si="37"/>
        <v>0</v>
      </c>
      <c r="U255" s="34">
        <f t="shared" si="38"/>
        <v>0</v>
      </c>
      <c r="X255" s="72" t="str">
        <f t="shared" si="40"/>
        <v/>
      </c>
      <c r="Y255" s="35"/>
      <c r="Z255" s="34" t="str">
        <f t="shared" si="41"/>
        <v/>
      </c>
      <c r="AA255" s="79" t="str">
        <f t="shared" si="39"/>
        <v/>
      </c>
    </row>
    <row r="256" spans="1:27" ht="25.5" customHeight="1" x14ac:dyDescent="0.25">
      <c r="A256" s="17"/>
      <c r="B256" s="78" t="str">
        <f t="shared" si="34"/>
        <v/>
      </c>
      <c r="J256" s="54" t="str">
        <f>IF(G256&lt;&gt;"",VLOOKUP(G256,'nhân viên sale'!$A$2:$C$1595,2,0),"")</f>
        <v/>
      </c>
      <c r="L256" s="31" t="str">
        <f t="shared" si="36"/>
        <v/>
      </c>
      <c r="M256" s="20"/>
      <c r="N256" s="54" t="str">
        <f t="shared" si="35"/>
        <v/>
      </c>
      <c r="Q256" s="32" t="str">
        <f t="shared" si="33"/>
        <v/>
      </c>
      <c r="T256" s="34">
        <f t="shared" si="37"/>
        <v>0</v>
      </c>
      <c r="U256" s="34">
        <f t="shared" si="38"/>
        <v>0</v>
      </c>
      <c r="X256" s="72" t="str">
        <f t="shared" si="40"/>
        <v/>
      </c>
      <c r="Y256" s="35"/>
      <c r="Z256" s="34" t="str">
        <f t="shared" si="41"/>
        <v/>
      </c>
      <c r="AA256" s="79" t="str">
        <f t="shared" si="39"/>
        <v/>
      </c>
    </row>
    <row r="257" spans="1:27" ht="25.5" customHeight="1" x14ac:dyDescent="0.25">
      <c r="A257" s="17"/>
      <c r="B257" s="78" t="str">
        <f t="shared" si="34"/>
        <v/>
      </c>
      <c r="J257" s="54" t="str">
        <f>IF(G257&lt;&gt;"",VLOOKUP(G257,'nhân viên sale'!$A$2:$C$1595,2,0),"")</f>
        <v/>
      </c>
      <c r="L257" s="31" t="str">
        <f t="shared" si="36"/>
        <v/>
      </c>
      <c r="M257" s="20"/>
      <c r="N257" s="54" t="str">
        <f t="shared" si="35"/>
        <v/>
      </c>
      <c r="Q257" s="32" t="str">
        <f t="shared" si="33"/>
        <v/>
      </c>
      <c r="T257" s="34">
        <f t="shared" si="37"/>
        <v>0</v>
      </c>
      <c r="U257" s="34">
        <f t="shared" si="38"/>
        <v>0</v>
      </c>
      <c r="X257" s="72" t="str">
        <f t="shared" si="40"/>
        <v/>
      </c>
      <c r="Y257" s="35"/>
      <c r="Z257" s="34" t="str">
        <f t="shared" si="41"/>
        <v/>
      </c>
      <c r="AA257" s="79" t="str">
        <f t="shared" si="39"/>
        <v/>
      </c>
    </row>
    <row r="258" spans="1:27" ht="25.5" customHeight="1" x14ac:dyDescent="0.25">
      <c r="A258" s="17"/>
      <c r="B258" s="78" t="str">
        <f t="shared" si="34"/>
        <v/>
      </c>
      <c r="J258" s="54" t="str">
        <f>IF(G258&lt;&gt;"",VLOOKUP(G258,'nhân viên sale'!$A$2:$C$1595,2,0),"")</f>
        <v/>
      </c>
      <c r="L258" s="31" t="str">
        <f t="shared" si="36"/>
        <v/>
      </c>
      <c r="M258" s="20"/>
      <c r="N258" s="54" t="str">
        <f t="shared" si="35"/>
        <v/>
      </c>
      <c r="Q258" s="32" t="str">
        <f t="shared" ref="Q258:Q321" si="42">IF(K258&lt;&gt;"",VLOOKUP(K258,tenhang,3,0),"")</f>
        <v/>
      </c>
      <c r="T258" s="34">
        <f t="shared" si="37"/>
        <v>0</v>
      </c>
      <c r="U258" s="34">
        <f t="shared" si="38"/>
        <v>0</v>
      </c>
      <c r="X258" s="72" t="str">
        <f t="shared" si="40"/>
        <v/>
      </c>
      <c r="Y258" s="35"/>
      <c r="Z258" s="34" t="str">
        <f t="shared" si="41"/>
        <v/>
      </c>
      <c r="AA258" s="79" t="str">
        <f t="shared" si="39"/>
        <v/>
      </c>
    </row>
    <row r="259" spans="1:27" ht="25.5" customHeight="1" x14ac:dyDescent="0.25">
      <c r="A259" s="17"/>
      <c r="B259" s="78" t="str">
        <f t="shared" ref="B259:B322" si="43">IF(I259&lt;&gt;"",IF(AA259&lt;10,"PO2211/0000"&amp;AA259,IF(AA259&lt;100,"PO2211/000"&amp;AA259,IF(AA259&lt;1000,"PO2211/00"&amp;AA259,IF(AA259&lt;10000,"PO2211/0"&amp;AA259,"PO2211/"&amp;AA259)))),"")</f>
        <v/>
      </c>
      <c r="J259" s="54" t="str">
        <f>IF(G259&lt;&gt;"",VLOOKUP(G259,'nhân viên sale'!$A$2:$C$1595,2,0),"")</f>
        <v/>
      </c>
      <c r="L259" s="31" t="str">
        <f t="shared" si="36"/>
        <v/>
      </c>
      <c r="M259" s="20"/>
      <c r="N259" s="54" t="str">
        <f t="shared" ref="N259:N322" si="44">IF(K259&lt;&gt;"","K-HCM","")</f>
        <v/>
      </c>
      <c r="Q259" s="32" t="str">
        <f t="shared" si="42"/>
        <v/>
      </c>
      <c r="T259" s="34">
        <f t="shared" si="37"/>
        <v>0</v>
      </c>
      <c r="U259" s="34">
        <f t="shared" si="38"/>
        <v>0</v>
      </c>
      <c r="X259" s="72" t="str">
        <f t="shared" si="40"/>
        <v/>
      </c>
      <c r="Y259" s="35"/>
      <c r="Z259" s="34" t="str">
        <f t="shared" si="41"/>
        <v/>
      </c>
      <c r="AA259" s="79" t="str">
        <f t="shared" si="39"/>
        <v/>
      </c>
    </row>
    <row r="260" spans="1:27" ht="25.5" customHeight="1" x14ac:dyDescent="0.25">
      <c r="A260" s="17"/>
      <c r="B260" s="78" t="str">
        <f t="shared" si="43"/>
        <v/>
      </c>
      <c r="J260" s="54" t="str">
        <f>IF(G260&lt;&gt;"",VLOOKUP(G260,'nhân viên sale'!$A$2:$C$1595,2,0),"")</f>
        <v/>
      </c>
      <c r="L260" s="31" t="str">
        <f t="shared" ref="L260:L323" si="45">IF(K260&lt;&gt;"",VLOOKUP(K260,tenhang,2,0),"")</f>
        <v/>
      </c>
      <c r="M260" s="20"/>
      <c r="N260" s="54" t="str">
        <f t="shared" si="44"/>
        <v/>
      </c>
      <c r="Q260" s="32" t="str">
        <f t="shared" si="42"/>
        <v/>
      </c>
      <c r="T260" s="34">
        <f t="shared" ref="T260:T323" si="46">IF(K260&lt;&gt;"",VLOOKUP(K260,tenhang,4,0),0)</f>
        <v>0</v>
      </c>
      <c r="U260" s="34">
        <f t="shared" ref="U260:U323" si="47">R260*T260</f>
        <v>0</v>
      </c>
      <c r="X260" s="72" t="str">
        <f t="shared" si="40"/>
        <v/>
      </c>
      <c r="Y260" s="35"/>
      <c r="Z260" s="34" t="str">
        <f t="shared" si="41"/>
        <v/>
      </c>
      <c r="AA260" s="79" t="str">
        <f t="shared" ref="AA260:AA323" si="48">IF(I260&lt;&gt;"",IF(I260=I259,AA259,AA259+1),"")</f>
        <v/>
      </c>
    </row>
    <row r="261" spans="1:27" ht="25.5" customHeight="1" x14ac:dyDescent="0.25">
      <c r="A261" s="17"/>
      <c r="B261" s="78" t="str">
        <f t="shared" si="43"/>
        <v/>
      </c>
      <c r="J261" s="54" t="str">
        <f>IF(G261&lt;&gt;"",VLOOKUP(G261,'nhân viên sale'!$A$2:$C$1595,2,0),"")</f>
        <v/>
      </c>
      <c r="L261" s="31" t="str">
        <f t="shared" si="45"/>
        <v/>
      </c>
      <c r="M261" s="20"/>
      <c r="N261" s="54" t="str">
        <f t="shared" si="44"/>
        <v/>
      </c>
      <c r="Q261" s="32" t="str">
        <f t="shared" si="42"/>
        <v/>
      </c>
      <c r="T261" s="34">
        <f t="shared" si="46"/>
        <v>0</v>
      </c>
      <c r="U261" s="34">
        <f t="shared" si="47"/>
        <v>0</v>
      </c>
      <c r="X261" s="72" t="str">
        <f t="shared" si="40"/>
        <v/>
      </c>
      <c r="Y261" s="35"/>
      <c r="Z261" s="34" t="str">
        <f t="shared" si="41"/>
        <v/>
      </c>
      <c r="AA261" s="79" t="str">
        <f t="shared" si="48"/>
        <v/>
      </c>
    </row>
    <row r="262" spans="1:27" ht="25.5" customHeight="1" x14ac:dyDescent="0.25">
      <c r="A262" s="17"/>
      <c r="B262" s="78" t="str">
        <f t="shared" si="43"/>
        <v/>
      </c>
      <c r="J262" s="54" t="str">
        <f>IF(G262&lt;&gt;"",VLOOKUP(G262,'nhân viên sale'!$A$2:$C$1595,2,0),"")</f>
        <v/>
      </c>
      <c r="L262" s="31" t="str">
        <f t="shared" si="45"/>
        <v/>
      </c>
      <c r="M262" s="20"/>
      <c r="N262" s="54" t="str">
        <f t="shared" si="44"/>
        <v/>
      </c>
      <c r="Q262" s="32" t="str">
        <f t="shared" si="42"/>
        <v/>
      </c>
      <c r="T262" s="34">
        <f t="shared" si="46"/>
        <v>0</v>
      </c>
      <c r="U262" s="34">
        <f t="shared" si="47"/>
        <v>0</v>
      </c>
      <c r="X262" s="72" t="str">
        <f t="shared" si="40"/>
        <v/>
      </c>
      <c r="Y262" s="35"/>
      <c r="Z262" s="34" t="str">
        <f t="shared" si="41"/>
        <v/>
      </c>
      <c r="AA262" s="79" t="str">
        <f t="shared" si="48"/>
        <v/>
      </c>
    </row>
    <row r="263" spans="1:27" ht="25.5" customHeight="1" x14ac:dyDescent="0.25">
      <c r="A263" s="17"/>
      <c r="B263" s="78" t="str">
        <f t="shared" si="43"/>
        <v/>
      </c>
      <c r="J263" s="54" t="str">
        <f>IF(G263&lt;&gt;"",VLOOKUP(G263,'nhân viên sale'!$A$2:$C$1595,2,0),"")</f>
        <v/>
      </c>
      <c r="L263" s="31" t="str">
        <f t="shared" si="45"/>
        <v/>
      </c>
      <c r="M263" s="20"/>
      <c r="N263" s="54" t="str">
        <f t="shared" si="44"/>
        <v/>
      </c>
      <c r="Q263" s="32" t="str">
        <f t="shared" si="42"/>
        <v/>
      </c>
      <c r="T263" s="34">
        <f t="shared" si="46"/>
        <v>0</v>
      </c>
      <c r="U263" s="34">
        <f t="shared" si="47"/>
        <v>0</v>
      </c>
      <c r="X263" s="72" t="str">
        <f t="shared" si="40"/>
        <v/>
      </c>
      <c r="Y263" s="35"/>
      <c r="Z263" s="34" t="str">
        <f t="shared" si="41"/>
        <v/>
      </c>
      <c r="AA263" s="79" t="str">
        <f t="shared" si="48"/>
        <v/>
      </c>
    </row>
    <row r="264" spans="1:27" ht="25.5" customHeight="1" x14ac:dyDescent="0.25">
      <c r="A264" s="17"/>
      <c r="B264" s="78" t="str">
        <f t="shared" si="43"/>
        <v/>
      </c>
      <c r="J264" s="54" t="str">
        <f>IF(G264&lt;&gt;"",VLOOKUP(G264,'nhân viên sale'!$A$2:$C$1595,2,0),"")</f>
        <v/>
      </c>
      <c r="L264" s="31" t="str">
        <f t="shared" si="45"/>
        <v/>
      </c>
      <c r="M264" s="20"/>
      <c r="N264" s="54" t="str">
        <f t="shared" si="44"/>
        <v/>
      </c>
      <c r="Q264" s="32" t="str">
        <f t="shared" si="42"/>
        <v/>
      </c>
      <c r="T264" s="34">
        <f t="shared" si="46"/>
        <v>0</v>
      </c>
      <c r="U264" s="34">
        <f t="shared" si="47"/>
        <v>0</v>
      </c>
      <c r="X264" s="72" t="str">
        <f t="shared" si="40"/>
        <v/>
      </c>
      <c r="Y264" s="35"/>
      <c r="Z264" s="34" t="str">
        <f t="shared" si="41"/>
        <v/>
      </c>
      <c r="AA264" s="79" t="str">
        <f t="shared" si="48"/>
        <v/>
      </c>
    </row>
    <row r="265" spans="1:27" ht="25.5" customHeight="1" x14ac:dyDescent="0.25">
      <c r="A265" s="17"/>
      <c r="B265" s="78" t="str">
        <f t="shared" si="43"/>
        <v/>
      </c>
      <c r="J265" s="54" t="str">
        <f>IF(G265&lt;&gt;"",VLOOKUP(G265,'nhân viên sale'!$A$2:$C$1595,2,0),"")</f>
        <v/>
      </c>
      <c r="L265" s="31" t="str">
        <f t="shared" si="45"/>
        <v/>
      </c>
      <c r="M265" s="20"/>
      <c r="N265" s="54" t="str">
        <f t="shared" si="44"/>
        <v/>
      </c>
      <c r="Q265" s="32" t="str">
        <f t="shared" si="42"/>
        <v/>
      </c>
      <c r="T265" s="34">
        <f t="shared" si="46"/>
        <v>0</v>
      </c>
      <c r="U265" s="34">
        <f t="shared" si="47"/>
        <v>0</v>
      </c>
      <c r="X265" s="72" t="str">
        <f t="shared" si="40"/>
        <v/>
      </c>
      <c r="Y265" s="35"/>
      <c r="Z265" s="34" t="str">
        <f t="shared" si="41"/>
        <v/>
      </c>
      <c r="AA265" s="79" t="str">
        <f t="shared" si="48"/>
        <v/>
      </c>
    </row>
    <row r="266" spans="1:27" ht="25.5" customHeight="1" x14ac:dyDescent="0.25">
      <c r="A266" s="17"/>
      <c r="B266" s="78" t="str">
        <f t="shared" si="43"/>
        <v/>
      </c>
      <c r="J266" s="54" t="str">
        <f>IF(G266&lt;&gt;"",VLOOKUP(G266,'nhân viên sale'!$A$2:$C$1595,2,0),"")</f>
        <v/>
      </c>
      <c r="L266" s="31" t="str">
        <f t="shared" si="45"/>
        <v/>
      </c>
      <c r="M266" s="20"/>
      <c r="N266" s="54" t="str">
        <f t="shared" si="44"/>
        <v/>
      </c>
      <c r="Q266" s="32" t="str">
        <f t="shared" si="42"/>
        <v/>
      </c>
      <c r="T266" s="34">
        <f t="shared" si="46"/>
        <v>0</v>
      </c>
      <c r="U266" s="34">
        <f t="shared" si="47"/>
        <v>0</v>
      </c>
      <c r="X266" s="72" t="str">
        <f t="shared" ref="X266:X329" si="49">IF(K266&lt;&gt;"",8,"")</f>
        <v/>
      </c>
      <c r="Y266" s="35"/>
      <c r="Z266" s="34" t="str">
        <f t="shared" ref="Z266:Z329" si="50">IF(K266&lt;&gt;"",ROUND(U266*X266*1%,0),"")</f>
        <v/>
      </c>
      <c r="AA266" s="79" t="str">
        <f t="shared" si="48"/>
        <v/>
      </c>
    </row>
    <row r="267" spans="1:27" ht="25.5" customHeight="1" x14ac:dyDescent="0.25">
      <c r="A267" s="17"/>
      <c r="B267" s="78" t="str">
        <f t="shared" si="43"/>
        <v/>
      </c>
      <c r="J267" s="54" t="str">
        <f>IF(G267&lt;&gt;"",VLOOKUP(G267,'nhân viên sale'!$A$2:$C$1595,2,0),"")</f>
        <v/>
      </c>
      <c r="L267" s="31" t="str">
        <f t="shared" si="45"/>
        <v/>
      </c>
      <c r="M267" s="20"/>
      <c r="N267" s="54" t="str">
        <f t="shared" si="44"/>
        <v/>
      </c>
      <c r="Q267" s="32" t="str">
        <f t="shared" si="42"/>
        <v/>
      </c>
      <c r="T267" s="34">
        <f t="shared" si="46"/>
        <v>0</v>
      </c>
      <c r="U267" s="34">
        <f t="shared" si="47"/>
        <v>0</v>
      </c>
      <c r="X267" s="72" t="str">
        <f t="shared" si="49"/>
        <v/>
      </c>
      <c r="Y267" s="35"/>
      <c r="Z267" s="34" t="str">
        <f t="shared" si="50"/>
        <v/>
      </c>
      <c r="AA267" s="79" t="str">
        <f t="shared" si="48"/>
        <v/>
      </c>
    </row>
    <row r="268" spans="1:27" ht="25.5" customHeight="1" x14ac:dyDescent="0.25">
      <c r="A268" s="17"/>
      <c r="B268" s="78" t="str">
        <f t="shared" si="43"/>
        <v/>
      </c>
      <c r="J268" s="54" t="str">
        <f>IF(G268&lt;&gt;"",VLOOKUP(G268,'nhân viên sale'!$A$2:$C$1595,2,0),"")</f>
        <v/>
      </c>
      <c r="L268" s="31" t="str">
        <f t="shared" si="45"/>
        <v/>
      </c>
      <c r="M268" s="20"/>
      <c r="N268" s="54" t="str">
        <f t="shared" si="44"/>
        <v/>
      </c>
      <c r="Q268" s="32" t="str">
        <f t="shared" si="42"/>
        <v/>
      </c>
      <c r="T268" s="34">
        <f t="shared" si="46"/>
        <v>0</v>
      </c>
      <c r="U268" s="34">
        <f t="shared" si="47"/>
        <v>0</v>
      </c>
      <c r="X268" s="72" t="str">
        <f t="shared" si="49"/>
        <v/>
      </c>
      <c r="Y268" s="35"/>
      <c r="Z268" s="34" t="str">
        <f t="shared" si="50"/>
        <v/>
      </c>
      <c r="AA268" s="79" t="str">
        <f t="shared" si="48"/>
        <v/>
      </c>
    </row>
    <row r="269" spans="1:27" ht="25.5" customHeight="1" x14ac:dyDescent="0.25">
      <c r="A269" s="17"/>
      <c r="B269" s="78" t="str">
        <f t="shared" si="43"/>
        <v/>
      </c>
      <c r="J269" s="54" t="str">
        <f>IF(G269&lt;&gt;"",VLOOKUP(G269,'nhân viên sale'!$A$2:$C$1595,2,0),"")</f>
        <v/>
      </c>
      <c r="L269" s="31" t="str">
        <f t="shared" si="45"/>
        <v/>
      </c>
      <c r="M269" s="20"/>
      <c r="N269" s="54" t="str">
        <f t="shared" si="44"/>
        <v/>
      </c>
      <c r="Q269" s="32" t="str">
        <f t="shared" si="42"/>
        <v/>
      </c>
      <c r="T269" s="34">
        <f t="shared" si="46"/>
        <v>0</v>
      </c>
      <c r="U269" s="34">
        <f t="shared" si="47"/>
        <v>0</v>
      </c>
      <c r="X269" s="72" t="str">
        <f t="shared" si="49"/>
        <v/>
      </c>
      <c r="Y269" s="35"/>
      <c r="Z269" s="34" t="str">
        <f t="shared" si="50"/>
        <v/>
      </c>
      <c r="AA269" s="79" t="str">
        <f t="shared" si="48"/>
        <v/>
      </c>
    </row>
    <row r="270" spans="1:27" ht="25.5" customHeight="1" x14ac:dyDescent="0.25">
      <c r="A270" s="17"/>
      <c r="B270" s="78" t="str">
        <f t="shared" si="43"/>
        <v/>
      </c>
      <c r="J270" s="54" t="str">
        <f>IF(G270&lt;&gt;"",VLOOKUP(G270,'nhân viên sale'!$A$2:$C$1595,2,0),"")</f>
        <v/>
      </c>
      <c r="L270" s="31" t="str">
        <f t="shared" si="45"/>
        <v/>
      </c>
      <c r="M270" s="20"/>
      <c r="N270" s="54" t="str">
        <f t="shared" si="44"/>
        <v/>
      </c>
      <c r="Q270" s="32" t="str">
        <f t="shared" si="42"/>
        <v/>
      </c>
      <c r="T270" s="34">
        <f t="shared" si="46"/>
        <v>0</v>
      </c>
      <c r="U270" s="34">
        <f t="shared" si="47"/>
        <v>0</v>
      </c>
      <c r="X270" s="72" t="str">
        <f t="shared" si="49"/>
        <v/>
      </c>
      <c r="Y270" s="35"/>
      <c r="Z270" s="34" t="str">
        <f t="shared" si="50"/>
        <v/>
      </c>
      <c r="AA270" s="79" t="str">
        <f t="shared" si="48"/>
        <v/>
      </c>
    </row>
    <row r="271" spans="1:27" ht="25.5" customHeight="1" x14ac:dyDescent="0.25">
      <c r="A271" s="17"/>
      <c r="B271" s="78" t="str">
        <f t="shared" si="43"/>
        <v/>
      </c>
      <c r="J271" s="54" t="str">
        <f>IF(G271&lt;&gt;"",VLOOKUP(G271,'nhân viên sale'!$A$2:$C$1595,2,0),"")</f>
        <v/>
      </c>
      <c r="L271" s="31" t="str">
        <f t="shared" si="45"/>
        <v/>
      </c>
      <c r="M271" s="20"/>
      <c r="N271" s="54" t="str">
        <f t="shared" si="44"/>
        <v/>
      </c>
      <c r="Q271" s="32" t="str">
        <f t="shared" si="42"/>
        <v/>
      </c>
      <c r="T271" s="34">
        <f t="shared" si="46"/>
        <v>0</v>
      </c>
      <c r="U271" s="34">
        <f t="shared" si="47"/>
        <v>0</v>
      </c>
      <c r="X271" s="72" t="str">
        <f t="shared" si="49"/>
        <v/>
      </c>
      <c r="Y271" s="35"/>
      <c r="Z271" s="34" t="str">
        <f t="shared" si="50"/>
        <v/>
      </c>
      <c r="AA271" s="79" t="str">
        <f t="shared" si="48"/>
        <v/>
      </c>
    </row>
    <row r="272" spans="1:27" ht="25.5" customHeight="1" x14ac:dyDescent="0.25">
      <c r="A272" s="17"/>
      <c r="B272" s="78" t="str">
        <f t="shared" si="43"/>
        <v/>
      </c>
      <c r="J272" s="54" t="str">
        <f>IF(G272&lt;&gt;"",VLOOKUP(G272,'nhân viên sale'!$A$2:$C$1595,2,0),"")</f>
        <v/>
      </c>
      <c r="L272" s="31" t="str">
        <f t="shared" si="45"/>
        <v/>
      </c>
      <c r="M272" s="20"/>
      <c r="N272" s="54" t="str">
        <f t="shared" si="44"/>
        <v/>
      </c>
      <c r="Q272" s="32" t="str">
        <f t="shared" si="42"/>
        <v/>
      </c>
      <c r="T272" s="34">
        <f t="shared" si="46"/>
        <v>0</v>
      </c>
      <c r="U272" s="34">
        <f t="shared" si="47"/>
        <v>0</v>
      </c>
      <c r="X272" s="72" t="str">
        <f t="shared" si="49"/>
        <v/>
      </c>
      <c r="Y272" s="35"/>
      <c r="Z272" s="34" t="str">
        <f t="shared" si="50"/>
        <v/>
      </c>
      <c r="AA272" s="79" t="str">
        <f t="shared" si="48"/>
        <v/>
      </c>
    </row>
    <row r="273" spans="1:27" ht="25.5" customHeight="1" x14ac:dyDescent="0.25">
      <c r="A273" s="17"/>
      <c r="B273" s="78" t="str">
        <f t="shared" si="43"/>
        <v/>
      </c>
      <c r="J273" s="54" t="str">
        <f>IF(G273&lt;&gt;"",VLOOKUP(G273,'nhân viên sale'!$A$2:$C$1595,2,0),"")</f>
        <v/>
      </c>
      <c r="L273" s="31" t="str">
        <f t="shared" si="45"/>
        <v/>
      </c>
      <c r="M273" s="20"/>
      <c r="N273" s="54" t="str">
        <f t="shared" si="44"/>
        <v/>
      </c>
      <c r="Q273" s="32" t="str">
        <f t="shared" si="42"/>
        <v/>
      </c>
      <c r="T273" s="34">
        <f t="shared" si="46"/>
        <v>0</v>
      </c>
      <c r="U273" s="34">
        <f t="shared" si="47"/>
        <v>0</v>
      </c>
      <c r="X273" s="72" t="str">
        <f t="shared" si="49"/>
        <v/>
      </c>
      <c r="Y273" s="35"/>
      <c r="Z273" s="34" t="str">
        <f t="shared" si="50"/>
        <v/>
      </c>
      <c r="AA273" s="79" t="str">
        <f t="shared" si="48"/>
        <v/>
      </c>
    </row>
    <row r="274" spans="1:27" ht="25.5" customHeight="1" x14ac:dyDescent="0.25">
      <c r="A274" s="17"/>
      <c r="B274" s="78" t="str">
        <f t="shared" si="43"/>
        <v/>
      </c>
      <c r="J274" s="54" t="str">
        <f>IF(G274&lt;&gt;"",VLOOKUP(G274,'nhân viên sale'!$A$2:$C$1595,2,0),"")</f>
        <v/>
      </c>
      <c r="L274" s="31" t="str">
        <f t="shared" si="45"/>
        <v/>
      </c>
      <c r="M274" s="20"/>
      <c r="N274" s="54" t="str">
        <f t="shared" si="44"/>
        <v/>
      </c>
      <c r="Q274" s="32" t="str">
        <f t="shared" si="42"/>
        <v/>
      </c>
      <c r="T274" s="34">
        <f t="shared" si="46"/>
        <v>0</v>
      </c>
      <c r="U274" s="34">
        <f t="shared" si="47"/>
        <v>0</v>
      </c>
      <c r="X274" s="72" t="str">
        <f t="shared" si="49"/>
        <v/>
      </c>
      <c r="Y274" s="35"/>
      <c r="Z274" s="34" t="str">
        <f t="shared" si="50"/>
        <v/>
      </c>
      <c r="AA274" s="79" t="str">
        <f t="shared" si="48"/>
        <v/>
      </c>
    </row>
    <row r="275" spans="1:27" ht="25.5" customHeight="1" x14ac:dyDescent="0.25">
      <c r="A275" s="17"/>
      <c r="B275" s="78" t="str">
        <f t="shared" si="43"/>
        <v/>
      </c>
      <c r="J275" s="54" t="str">
        <f>IF(G275&lt;&gt;"",VLOOKUP(G275,'nhân viên sale'!$A$2:$C$1595,2,0),"")</f>
        <v/>
      </c>
      <c r="L275" s="31" t="str">
        <f t="shared" si="45"/>
        <v/>
      </c>
      <c r="M275" s="20"/>
      <c r="N275" s="54" t="str">
        <f t="shared" si="44"/>
        <v/>
      </c>
      <c r="Q275" s="32" t="str">
        <f t="shared" si="42"/>
        <v/>
      </c>
      <c r="T275" s="34">
        <f t="shared" si="46"/>
        <v>0</v>
      </c>
      <c r="U275" s="34">
        <f t="shared" si="47"/>
        <v>0</v>
      </c>
      <c r="X275" s="72" t="str">
        <f t="shared" si="49"/>
        <v/>
      </c>
      <c r="Y275" s="35"/>
      <c r="Z275" s="34" t="str">
        <f t="shared" si="50"/>
        <v/>
      </c>
      <c r="AA275" s="79" t="str">
        <f t="shared" si="48"/>
        <v/>
      </c>
    </row>
    <row r="276" spans="1:27" ht="25.5" customHeight="1" x14ac:dyDescent="0.25">
      <c r="A276" s="17"/>
      <c r="B276" s="78" t="str">
        <f t="shared" si="43"/>
        <v/>
      </c>
      <c r="J276" s="54" t="str">
        <f>IF(G276&lt;&gt;"",VLOOKUP(G276,'nhân viên sale'!$A$2:$C$1595,2,0),"")</f>
        <v/>
      </c>
      <c r="L276" s="31" t="str">
        <f t="shared" si="45"/>
        <v/>
      </c>
      <c r="M276" s="20"/>
      <c r="N276" s="54" t="str">
        <f t="shared" si="44"/>
        <v/>
      </c>
      <c r="Q276" s="32" t="str">
        <f t="shared" si="42"/>
        <v/>
      </c>
      <c r="T276" s="34">
        <f t="shared" si="46"/>
        <v>0</v>
      </c>
      <c r="U276" s="34">
        <f t="shared" si="47"/>
        <v>0</v>
      </c>
      <c r="X276" s="72" t="str">
        <f t="shared" si="49"/>
        <v/>
      </c>
      <c r="Y276" s="35"/>
      <c r="Z276" s="34" t="str">
        <f t="shared" si="50"/>
        <v/>
      </c>
      <c r="AA276" s="79" t="str">
        <f t="shared" si="48"/>
        <v/>
      </c>
    </row>
    <row r="277" spans="1:27" ht="25.5" customHeight="1" x14ac:dyDescent="0.25">
      <c r="A277" s="17"/>
      <c r="B277" s="78" t="str">
        <f t="shared" si="43"/>
        <v/>
      </c>
      <c r="J277" s="54" t="str">
        <f>IF(G277&lt;&gt;"",VLOOKUP(G277,'nhân viên sale'!$A$2:$C$1595,2,0),"")</f>
        <v/>
      </c>
      <c r="L277" s="31" t="str">
        <f t="shared" si="45"/>
        <v/>
      </c>
      <c r="M277" s="20"/>
      <c r="N277" s="54" t="str">
        <f t="shared" si="44"/>
        <v/>
      </c>
      <c r="Q277" s="32" t="str">
        <f t="shared" si="42"/>
        <v/>
      </c>
      <c r="T277" s="34">
        <f t="shared" si="46"/>
        <v>0</v>
      </c>
      <c r="U277" s="34">
        <f t="shared" si="47"/>
        <v>0</v>
      </c>
      <c r="X277" s="72" t="str">
        <f t="shared" si="49"/>
        <v/>
      </c>
      <c r="Y277" s="35"/>
      <c r="Z277" s="34" t="str">
        <f t="shared" si="50"/>
        <v/>
      </c>
      <c r="AA277" s="79" t="str">
        <f t="shared" si="48"/>
        <v/>
      </c>
    </row>
    <row r="278" spans="1:27" ht="25.5" customHeight="1" x14ac:dyDescent="0.25">
      <c r="A278" s="17"/>
      <c r="B278" s="78" t="str">
        <f t="shared" si="43"/>
        <v/>
      </c>
      <c r="J278" s="54" t="str">
        <f>IF(G278&lt;&gt;"",VLOOKUP(G278,'nhân viên sale'!$A$2:$C$1595,2,0),"")</f>
        <v/>
      </c>
      <c r="L278" s="31" t="str">
        <f t="shared" si="45"/>
        <v/>
      </c>
      <c r="M278" s="20"/>
      <c r="N278" s="54" t="str">
        <f t="shared" si="44"/>
        <v/>
      </c>
      <c r="Q278" s="32" t="str">
        <f t="shared" si="42"/>
        <v/>
      </c>
      <c r="T278" s="34">
        <f t="shared" si="46"/>
        <v>0</v>
      </c>
      <c r="U278" s="34">
        <f t="shared" si="47"/>
        <v>0</v>
      </c>
      <c r="X278" s="72" t="str">
        <f t="shared" si="49"/>
        <v/>
      </c>
      <c r="Y278" s="35"/>
      <c r="Z278" s="34" t="str">
        <f t="shared" si="50"/>
        <v/>
      </c>
      <c r="AA278" s="79" t="str">
        <f t="shared" si="48"/>
        <v/>
      </c>
    </row>
    <row r="279" spans="1:27" ht="25.5" customHeight="1" x14ac:dyDescent="0.25">
      <c r="A279" s="17"/>
      <c r="B279" s="78" t="str">
        <f t="shared" si="43"/>
        <v/>
      </c>
      <c r="J279" s="54" t="str">
        <f>IF(G279&lt;&gt;"",VLOOKUP(G279,'nhân viên sale'!$A$2:$C$1595,2,0),"")</f>
        <v/>
      </c>
      <c r="L279" s="31" t="str">
        <f t="shared" si="45"/>
        <v/>
      </c>
      <c r="M279" s="20"/>
      <c r="N279" s="54" t="str">
        <f t="shared" si="44"/>
        <v/>
      </c>
      <c r="Q279" s="32" t="str">
        <f t="shared" si="42"/>
        <v/>
      </c>
      <c r="T279" s="34">
        <f t="shared" si="46"/>
        <v>0</v>
      </c>
      <c r="U279" s="34">
        <f t="shared" si="47"/>
        <v>0</v>
      </c>
      <c r="X279" s="72" t="str">
        <f t="shared" si="49"/>
        <v/>
      </c>
      <c r="Y279" s="35"/>
      <c r="Z279" s="34" t="str">
        <f t="shared" si="50"/>
        <v/>
      </c>
      <c r="AA279" s="79" t="str">
        <f t="shared" si="48"/>
        <v/>
      </c>
    </row>
    <row r="280" spans="1:27" ht="25.5" customHeight="1" x14ac:dyDescent="0.25">
      <c r="A280" s="17"/>
      <c r="B280" s="78" t="str">
        <f t="shared" si="43"/>
        <v/>
      </c>
      <c r="J280" s="54" t="str">
        <f>IF(G280&lt;&gt;"",VLOOKUP(G280,'nhân viên sale'!$A$2:$C$1595,2,0),"")</f>
        <v/>
      </c>
      <c r="L280" s="31" t="str">
        <f t="shared" si="45"/>
        <v/>
      </c>
      <c r="M280" s="20"/>
      <c r="N280" s="54" t="str">
        <f t="shared" si="44"/>
        <v/>
      </c>
      <c r="Q280" s="32" t="str">
        <f t="shared" si="42"/>
        <v/>
      </c>
      <c r="T280" s="34">
        <f t="shared" si="46"/>
        <v>0</v>
      </c>
      <c r="U280" s="34">
        <f t="shared" si="47"/>
        <v>0</v>
      </c>
      <c r="X280" s="72" t="str">
        <f t="shared" si="49"/>
        <v/>
      </c>
      <c r="Y280" s="35"/>
      <c r="Z280" s="34" t="str">
        <f t="shared" si="50"/>
        <v/>
      </c>
      <c r="AA280" s="79" t="str">
        <f t="shared" si="48"/>
        <v/>
      </c>
    </row>
    <row r="281" spans="1:27" ht="25.5" customHeight="1" x14ac:dyDescent="0.25">
      <c r="A281" s="17"/>
      <c r="B281" s="78" t="str">
        <f t="shared" si="43"/>
        <v/>
      </c>
      <c r="J281" s="54" t="str">
        <f>IF(G281&lt;&gt;"",VLOOKUP(G281,'nhân viên sale'!$A$2:$C$1595,2,0),"")</f>
        <v/>
      </c>
      <c r="L281" s="31" t="str">
        <f t="shared" si="45"/>
        <v/>
      </c>
      <c r="M281" s="20"/>
      <c r="N281" s="54" t="str">
        <f t="shared" si="44"/>
        <v/>
      </c>
      <c r="Q281" s="32" t="str">
        <f t="shared" si="42"/>
        <v/>
      </c>
      <c r="T281" s="34">
        <f t="shared" si="46"/>
        <v>0</v>
      </c>
      <c r="U281" s="34">
        <f t="shared" si="47"/>
        <v>0</v>
      </c>
      <c r="X281" s="72" t="str">
        <f t="shared" si="49"/>
        <v/>
      </c>
      <c r="Y281" s="35"/>
      <c r="Z281" s="34" t="str">
        <f t="shared" si="50"/>
        <v/>
      </c>
      <c r="AA281" s="79" t="str">
        <f t="shared" si="48"/>
        <v/>
      </c>
    </row>
    <row r="282" spans="1:27" ht="25.5" customHeight="1" x14ac:dyDescent="0.25">
      <c r="A282" s="17"/>
      <c r="B282" s="78" t="str">
        <f t="shared" si="43"/>
        <v/>
      </c>
      <c r="J282" s="54" t="str">
        <f>IF(G282&lt;&gt;"",VLOOKUP(G282,'nhân viên sale'!$A$2:$C$1595,2,0),"")</f>
        <v/>
      </c>
      <c r="L282" s="31" t="str">
        <f t="shared" si="45"/>
        <v/>
      </c>
      <c r="M282" s="20"/>
      <c r="N282" s="54" t="str">
        <f t="shared" si="44"/>
        <v/>
      </c>
      <c r="Q282" s="32" t="str">
        <f t="shared" si="42"/>
        <v/>
      </c>
      <c r="T282" s="34">
        <f t="shared" si="46"/>
        <v>0</v>
      </c>
      <c r="U282" s="34">
        <f t="shared" si="47"/>
        <v>0</v>
      </c>
      <c r="X282" s="72" t="str">
        <f t="shared" si="49"/>
        <v/>
      </c>
      <c r="Y282" s="35"/>
      <c r="Z282" s="34" t="str">
        <f t="shared" si="50"/>
        <v/>
      </c>
      <c r="AA282" s="79" t="str">
        <f t="shared" si="48"/>
        <v/>
      </c>
    </row>
    <row r="283" spans="1:27" ht="25.5" customHeight="1" x14ac:dyDescent="0.25">
      <c r="A283" s="17"/>
      <c r="B283" s="78" t="str">
        <f t="shared" si="43"/>
        <v/>
      </c>
      <c r="J283" s="54" t="str">
        <f>IF(G283&lt;&gt;"",VLOOKUP(G283,'nhân viên sale'!$A$2:$C$1595,2,0),"")</f>
        <v/>
      </c>
      <c r="L283" s="31" t="str">
        <f t="shared" si="45"/>
        <v/>
      </c>
      <c r="M283" s="20"/>
      <c r="N283" s="54" t="str">
        <f t="shared" si="44"/>
        <v/>
      </c>
      <c r="Q283" s="32" t="str">
        <f t="shared" si="42"/>
        <v/>
      </c>
      <c r="T283" s="34">
        <f t="shared" si="46"/>
        <v>0</v>
      </c>
      <c r="U283" s="34">
        <f t="shared" si="47"/>
        <v>0</v>
      </c>
      <c r="X283" s="72" t="str">
        <f t="shared" si="49"/>
        <v/>
      </c>
      <c r="Y283" s="35"/>
      <c r="Z283" s="34" t="str">
        <f t="shared" si="50"/>
        <v/>
      </c>
      <c r="AA283" s="79" t="str">
        <f t="shared" si="48"/>
        <v/>
      </c>
    </row>
    <row r="284" spans="1:27" ht="25.5" customHeight="1" x14ac:dyDescent="0.25">
      <c r="A284" s="17"/>
      <c r="B284" s="78" t="str">
        <f t="shared" si="43"/>
        <v/>
      </c>
      <c r="J284" s="54" t="str">
        <f>IF(G284&lt;&gt;"",VLOOKUP(G284,'nhân viên sale'!$A$2:$C$1595,2,0),"")</f>
        <v/>
      </c>
      <c r="L284" s="31" t="str">
        <f t="shared" si="45"/>
        <v/>
      </c>
      <c r="M284" s="20"/>
      <c r="N284" s="54" t="str">
        <f t="shared" si="44"/>
        <v/>
      </c>
      <c r="Q284" s="32" t="str">
        <f t="shared" si="42"/>
        <v/>
      </c>
      <c r="T284" s="34">
        <f t="shared" si="46"/>
        <v>0</v>
      </c>
      <c r="U284" s="34">
        <f t="shared" si="47"/>
        <v>0</v>
      </c>
      <c r="X284" s="72" t="str">
        <f t="shared" si="49"/>
        <v/>
      </c>
      <c r="Y284" s="35"/>
      <c r="Z284" s="34" t="str">
        <f t="shared" si="50"/>
        <v/>
      </c>
      <c r="AA284" s="79" t="str">
        <f t="shared" si="48"/>
        <v/>
      </c>
    </row>
    <row r="285" spans="1:27" ht="25.5" customHeight="1" x14ac:dyDescent="0.25">
      <c r="A285" s="17"/>
      <c r="B285" s="78" t="str">
        <f t="shared" si="43"/>
        <v/>
      </c>
      <c r="J285" s="54" t="str">
        <f>IF(G285&lt;&gt;"",VLOOKUP(G285,'nhân viên sale'!$A$2:$C$1595,2,0),"")</f>
        <v/>
      </c>
      <c r="L285" s="31" t="str">
        <f t="shared" si="45"/>
        <v/>
      </c>
      <c r="M285" s="20"/>
      <c r="N285" s="54" t="str">
        <f t="shared" si="44"/>
        <v/>
      </c>
      <c r="Q285" s="32" t="str">
        <f t="shared" si="42"/>
        <v/>
      </c>
      <c r="T285" s="34">
        <f t="shared" si="46"/>
        <v>0</v>
      </c>
      <c r="U285" s="34">
        <f t="shared" si="47"/>
        <v>0</v>
      </c>
      <c r="X285" s="72" t="str">
        <f t="shared" si="49"/>
        <v/>
      </c>
      <c r="Y285" s="35"/>
      <c r="Z285" s="34" t="str">
        <f t="shared" si="50"/>
        <v/>
      </c>
      <c r="AA285" s="79" t="str">
        <f t="shared" si="48"/>
        <v/>
      </c>
    </row>
    <row r="286" spans="1:27" ht="25.5" customHeight="1" x14ac:dyDescent="0.25">
      <c r="A286" s="17"/>
      <c r="B286" s="78" t="str">
        <f t="shared" si="43"/>
        <v/>
      </c>
      <c r="J286" s="54" t="str">
        <f>IF(G286&lt;&gt;"",VLOOKUP(G286,'nhân viên sale'!$A$2:$C$1595,2,0),"")</f>
        <v/>
      </c>
      <c r="L286" s="31" t="str">
        <f t="shared" si="45"/>
        <v/>
      </c>
      <c r="M286" s="20"/>
      <c r="N286" s="54" t="str">
        <f t="shared" si="44"/>
        <v/>
      </c>
      <c r="Q286" s="32" t="str">
        <f t="shared" si="42"/>
        <v/>
      </c>
      <c r="T286" s="34">
        <f t="shared" si="46"/>
        <v>0</v>
      </c>
      <c r="U286" s="34">
        <f t="shared" si="47"/>
        <v>0</v>
      </c>
      <c r="X286" s="72" t="str">
        <f t="shared" si="49"/>
        <v/>
      </c>
      <c r="Y286" s="35"/>
      <c r="Z286" s="34" t="str">
        <f t="shared" si="50"/>
        <v/>
      </c>
      <c r="AA286" s="79" t="str">
        <f t="shared" si="48"/>
        <v/>
      </c>
    </row>
    <row r="287" spans="1:27" ht="25.5" customHeight="1" x14ac:dyDescent="0.25">
      <c r="A287" s="17"/>
      <c r="B287" s="78" t="str">
        <f t="shared" si="43"/>
        <v/>
      </c>
      <c r="J287" s="54" t="str">
        <f>IF(G287&lt;&gt;"",VLOOKUP(G287,'nhân viên sale'!$A$2:$C$1595,2,0),"")</f>
        <v/>
      </c>
      <c r="L287" s="31" t="str">
        <f t="shared" si="45"/>
        <v/>
      </c>
      <c r="M287" s="20"/>
      <c r="N287" s="54" t="str">
        <f t="shared" si="44"/>
        <v/>
      </c>
      <c r="Q287" s="32" t="str">
        <f t="shared" si="42"/>
        <v/>
      </c>
      <c r="T287" s="34">
        <f t="shared" si="46"/>
        <v>0</v>
      </c>
      <c r="U287" s="34">
        <f t="shared" si="47"/>
        <v>0</v>
      </c>
      <c r="X287" s="72" t="str">
        <f t="shared" si="49"/>
        <v/>
      </c>
      <c r="Y287" s="35"/>
      <c r="Z287" s="34" t="str">
        <f t="shared" si="50"/>
        <v/>
      </c>
      <c r="AA287" s="79" t="str">
        <f t="shared" si="48"/>
        <v/>
      </c>
    </row>
    <row r="288" spans="1:27" ht="25.5" customHeight="1" x14ac:dyDescent="0.25">
      <c r="A288" s="17"/>
      <c r="B288" s="78" t="str">
        <f t="shared" si="43"/>
        <v/>
      </c>
      <c r="J288" s="54" t="str">
        <f>IF(G288&lt;&gt;"",VLOOKUP(G288,'nhân viên sale'!$A$2:$C$1595,2,0),"")</f>
        <v/>
      </c>
      <c r="L288" s="31" t="str">
        <f t="shared" si="45"/>
        <v/>
      </c>
      <c r="M288" s="20"/>
      <c r="N288" s="54" t="str">
        <f t="shared" si="44"/>
        <v/>
      </c>
      <c r="Q288" s="32" t="str">
        <f t="shared" si="42"/>
        <v/>
      </c>
      <c r="T288" s="34">
        <f t="shared" si="46"/>
        <v>0</v>
      </c>
      <c r="U288" s="34">
        <f t="shared" si="47"/>
        <v>0</v>
      </c>
      <c r="X288" s="72" t="str">
        <f t="shared" si="49"/>
        <v/>
      </c>
      <c r="Y288" s="35"/>
      <c r="Z288" s="34" t="str">
        <f t="shared" si="50"/>
        <v/>
      </c>
      <c r="AA288" s="79" t="str">
        <f t="shared" si="48"/>
        <v/>
      </c>
    </row>
    <row r="289" spans="1:27" ht="25.5" customHeight="1" x14ac:dyDescent="0.25">
      <c r="A289" s="17"/>
      <c r="B289" s="78" t="str">
        <f t="shared" si="43"/>
        <v/>
      </c>
      <c r="J289" s="54" t="str">
        <f>IF(G289&lt;&gt;"",VLOOKUP(G289,'nhân viên sale'!$A$2:$C$1595,2,0),"")</f>
        <v/>
      </c>
      <c r="L289" s="31" t="str">
        <f t="shared" si="45"/>
        <v/>
      </c>
      <c r="M289" s="20"/>
      <c r="N289" s="54" t="str">
        <f t="shared" si="44"/>
        <v/>
      </c>
      <c r="Q289" s="32" t="str">
        <f t="shared" si="42"/>
        <v/>
      </c>
      <c r="T289" s="34">
        <f t="shared" si="46"/>
        <v>0</v>
      </c>
      <c r="U289" s="34">
        <f t="shared" si="47"/>
        <v>0</v>
      </c>
      <c r="X289" s="72" t="str">
        <f t="shared" si="49"/>
        <v/>
      </c>
      <c r="Y289" s="35"/>
      <c r="Z289" s="34" t="str">
        <f t="shared" si="50"/>
        <v/>
      </c>
      <c r="AA289" s="79" t="str">
        <f t="shared" si="48"/>
        <v/>
      </c>
    </row>
    <row r="290" spans="1:27" ht="25.5" customHeight="1" x14ac:dyDescent="0.25">
      <c r="A290" s="17"/>
      <c r="B290" s="78" t="str">
        <f t="shared" si="43"/>
        <v/>
      </c>
      <c r="J290" s="54" t="str">
        <f>IF(G290&lt;&gt;"",VLOOKUP(G290,'nhân viên sale'!$A$2:$C$1595,2,0),"")</f>
        <v/>
      </c>
      <c r="L290" s="31" t="str">
        <f t="shared" si="45"/>
        <v/>
      </c>
      <c r="M290" s="20"/>
      <c r="N290" s="54" t="str">
        <f t="shared" si="44"/>
        <v/>
      </c>
      <c r="Q290" s="32" t="str">
        <f t="shared" si="42"/>
        <v/>
      </c>
      <c r="T290" s="34">
        <f t="shared" si="46"/>
        <v>0</v>
      </c>
      <c r="U290" s="34">
        <f t="shared" si="47"/>
        <v>0</v>
      </c>
      <c r="X290" s="72" t="str">
        <f t="shared" si="49"/>
        <v/>
      </c>
      <c r="Y290" s="35"/>
      <c r="Z290" s="34" t="str">
        <f t="shared" si="50"/>
        <v/>
      </c>
      <c r="AA290" s="79" t="str">
        <f t="shared" si="48"/>
        <v/>
      </c>
    </row>
    <row r="291" spans="1:27" ht="25.5" customHeight="1" x14ac:dyDescent="0.25">
      <c r="A291" s="17"/>
      <c r="B291" s="78" t="str">
        <f t="shared" si="43"/>
        <v/>
      </c>
      <c r="J291" s="54" t="str">
        <f>IF(G291&lt;&gt;"",VLOOKUP(G291,'nhân viên sale'!$A$2:$C$1595,2,0),"")</f>
        <v/>
      </c>
      <c r="L291" s="31" t="str">
        <f t="shared" si="45"/>
        <v/>
      </c>
      <c r="M291" s="20"/>
      <c r="N291" s="54" t="str">
        <f t="shared" si="44"/>
        <v/>
      </c>
      <c r="Q291" s="32" t="str">
        <f t="shared" si="42"/>
        <v/>
      </c>
      <c r="T291" s="34">
        <f t="shared" si="46"/>
        <v>0</v>
      </c>
      <c r="U291" s="34">
        <f t="shared" si="47"/>
        <v>0</v>
      </c>
      <c r="X291" s="72" t="str">
        <f t="shared" si="49"/>
        <v/>
      </c>
      <c r="Y291" s="35"/>
      <c r="Z291" s="34" t="str">
        <f t="shared" si="50"/>
        <v/>
      </c>
      <c r="AA291" s="79" t="str">
        <f t="shared" si="48"/>
        <v/>
      </c>
    </row>
    <row r="292" spans="1:27" ht="25.5" customHeight="1" x14ac:dyDescent="0.25">
      <c r="A292" s="17"/>
      <c r="B292" s="78" t="str">
        <f t="shared" si="43"/>
        <v/>
      </c>
      <c r="J292" s="54" t="str">
        <f>IF(G292&lt;&gt;"",VLOOKUP(G292,'nhân viên sale'!$A$2:$C$1595,2,0),"")</f>
        <v/>
      </c>
      <c r="L292" s="31" t="str">
        <f t="shared" si="45"/>
        <v/>
      </c>
      <c r="M292" s="20"/>
      <c r="N292" s="54" t="str">
        <f t="shared" si="44"/>
        <v/>
      </c>
      <c r="Q292" s="32" t="str">
        <f t="shared" si="42"/>
        <v/>
      </c>
      <c r="T292" s="34">
        <f t="shared" si="46"/>
        <v>0</v>
      </c>
      <c r="U292" s="34">
        <f t="shared" si="47"/>
        <v>0</v>
      </c>
      <c r="X292" s="72" t="str">
        <f t="shared" si="49"/>
        <v/>
      </c>
      <c r="Y292" s="35"/>
      <c r="Z292" s="34" t="str">
        <f t="shared" si="50"/>
        <v/>
      </c>
      <c r="AA292" s="79" t="str">
        <f t="shared" si="48"/>
        <v/>
      </c>
    </row>
    <row r="293" spans="1:27" ht="25.5" customHeight="1" x14ac:dyDescent="0.25">
      <c r="A293" s="17"/>
      <c r="B293" s="78" t="str">
        <f t="shared" si="43"/>
        <v/>
      </c>
      <c r="J293" s="54" t="str">
        <f>IF(G293&lt;&gt;"",VLOOKUP(G293,'nhân viên sale'!$A$2:$C$1595,2,0),"")</f>
        <v/>
      </c>
      <c r="L293" s="31" t="str">
        <f t="shared" si="45"/>
        <v/>
      </c>
      <c r="M293" s="20"/>
      <c r="N293" s="54" t="str">
        <f t="shared" si="44"/>
        <v/>
      </c>
      <c r="Q293" s="32" t="str">
        <f t="shared" si="42"/>
        <v/>
      </c>
      <c r="T293" s="34">
        <f t="shared" si="46"/>
        <v>0</v>
      </c>
      <c r="U293" s="34">
        <f t="shared" si="47"/>
        <v>0</v>
      </c>
      <c r="X293" s="72" t="str">
        <f t="shared" si="49"/>
        <v/>
      </c>
      <c r="Y293" s="35"/>
      <c r="Z293" s="34" t="str">
        <f t="shared" si="50"/>
        <v/>
      </c>
      <c r="AA293" s="79" t="str">
        <f t="shared" si="48"/>
        <v/>
      </c>
    </row>
    <row r="294" spans="1:27" ht="25.5" customHeight="1" x14ac:dyDescent="0.25">
      <c r="A294" s="17"/>
      <c r="B294" s="78" t="str">
        <f t="shared" si="43"/>
        <v/>
      </c>
      <c r="J294" s="54" t="str">
        <f>IF(G294&lt;&gt;"",VLOOKUP(G294,'nhân viên sale'!$A$2:$C$1595,2,0),"")</f>
        <v/>
      </c>
      <c r="L294" s="31" t="str">
        <f t="shared" si="45"/>
        <v/>
      </c>
      <c r="M294" s="20"/>
      <c r="N294" s="54" t="str">
        <f t="shared" si="44"/>
        <v/>
      </c>
      <c r="Q294" s="32" t="str">
        <f t="shared" si="42"/>
        <v/>
      </c>
      <c r="T294" s="34">
        <f t="shared" si="46"/>
        <v>0</v>
      </c>
      <c r="U294" s="34">
        <f t="shared" si="47"/>
        <v>0</v>
      </c>
      <c r="X294" s="72" t="str">
        <f t="shared" si="49"/>
        <v/>
      </c>
      <c r="Y294" s="35"/>
      <c r="Z294" s="34" t="str">
        <f t="shared" si="50"/>
        <v/>
      </c>
      <c r="AA294" s="79" t="str">
        <f t="shared" si="48"/>
        <v/>
      </c>
    </row>
    <row r="295" spans="1:27" ht="25.5" customHeight="1" x14ac:dyDescent="0.25">
      <c r="A295" s="17"/>
      <c r="B295" s="78" t="str">
        <f t="shared" si="43"/>
        <v/>
      </c>
      <c r="J295" s="54" t="str">
        <f>IF(G295&lt;&gt;"",VLOOKUP(G295,'nhân viên sale'!$A$2:$C$1595,2,0),"")</f>
        <v/>
      </c>
      <c r="L295" s="31" t="str">
        <f t="shared" si="45"/>
        <v/>
      </c>
      <c r="M295" s="20"/>
      <c r="N295" s="54" t="str">
        <f t="shared" si="44"/>
        <v/>
      </c>
      <c r="Q295" s="32" t="str">
        <f t="shared" si="42"/>
        <v/>
      </c>
      <c r="T295" s="34">
        <f t="shared" si="46"/>
        <v>0</v>
      </c>
      <c r="U295" s="34">
        <f t="shared" si="47"/>
        <v>0</v>
      </c>
      <c r="X295" s="72" t="str">
        <f t="shared" si="49"/>
        <v/>
      </c>
      <c r="Y295" s="35"/>
      <c r="Z295" s="34" t="str">
        <f t="shared" si="50"/>
        <v/>
      </c>
      <c r="AA295" s="79" t="str">
        <f t="shared" si="48"/>
        <v/>
      </c>
    </row>
    <row r="296" spans="1:27" ht="25.5" customHeight="1" x14ac:dyDescent="0.25">
      <c r="A296" s="17"/>
      <c r="B296" s="78" t="str">
        <f t="shared" si="43"/>
        <v/>
      </c>
      <c r="J296" s="54" t="str">
        <f>IF(G296&lt;&gt;"",VLOOKUP(G296,'nhân viên sale'!$A$2:$C$1595,2,0),"")</f>
        <v/>
      </c>
      <c r="L296" s="31" t="str">
        <f t="shared" si="45"/>
        <v/>
      </c>
      <c r="M296" s="20"/>
      <c r="N296" s="54" t="str">
        <f t="shared" si="44"/>
        <v/>
      </c>
      <c r="Q296" s="32" t="str">
        <f t="shared" si="42"/>
        <v/>
      </c>
      <c r="T296" s="34">
        <f t="shared" si="46"/>
        <v>0</v>
      </c>
      <c r="U296" s="34">
        <f t="shared" si="47"/>
        <v>0</v>
      </c>
      <c r="X296" s="72" t="str">
        <f t="shared" si="49"/>
        <v/>
      </c>
      <c r="Y296" s="35"/>
      <c r="Z296" s="34" t="str">
        <f t="shared" si="50"/>
        <v/>
      </c>
      <c r="AA296" s="79" t="str">
        <f t="shared" si="48"/>
        <v/>
      </c>
    </row>
    <row r="297" spans="1:27" ht="25.5" customHeight="1" x14ac:dyDescent="0.25">
      <c r="A297" s="17"/>
      <c r="B297" s="78" t="str">
        <f t="shared" si="43"/>
        <v/>
      </c>
      <c r="J297" s="54" t="str">
        <f>IF(G297&lt;&gt;"",VLOOKUP(G297,'nhân viên sale'!$A$2:$C$1595,2,0),"")</f>
        <v/>
      </c>
      <c r="L297" s="31" t="str">
        <f t="shared" si="45"/>
        <v/>
      </c>
      <c r="M297" s="20"/>
      <c r="N297" s="54" t="str">
        <f t="shared" si="44"/>
        <v/>
      </c>
      <c r="Q297" s="32" t="str">
        <f t="shared" si="42"/>
        <v/>
      </c>
      <c r="T297" s="34">
        <f t="shared" si="46"/>
        <v>0</v>
      </c>
      <c r="U297" s="34">
        <f t="shared" si="47"/>
        <v>0</v>
      </c>
      <c r="X297" s="72" t="str">
        <f t="shared" si="49"/>
        <v/>
      </c>
      <c r="Y297" s="35"/>
      <c r="Z297" s="34" t="str">
        <f t="shared" si="50"/>
        <v/>
      </c>
      <c r="AA297" s="79" t="str">
        <f t="shared" si="48"/>
        <v/>
      </c>
    </row>
    <row r="298" spans="1:27" ht="25.5" customHeight="1" x14ac:dyDescent="0.25">
      <c r="A298" s="17"/>
      <c r="B298" s="78" t="str">
        <f t="shared" si="43"/>
        <v/>
      </c>
      <c r="J298" s="54" t="str">
        <f>IF(G298&lt;&gt;"",VLOOKUP(G298,'nhân viên sale'!$A$2:$C$1595,2,0),"")</f>
        <v/>
      </c>
      <c r="L298" s="31" t="str">
        <f t="shared" si="45"/>
        <v/>
      </c>
      <c r="M298" s="20"/>
      <c r="N298" s="54" t="str">
        <f t="shared" si="44"/>
        <v/>
      </c>
      <c r="Q298" s="32" t="str">
        <f t="shared" si="42"/>
        <v/>
      </c>
      <c r="T298" s="34">
        <f t="shared" si="46"/>
        <v>0</v>
      </c>
      <c r="U298" s="34">
        <f t="shared" si="47"/>
        <v>0</v>
      </c>
      <c r="X298" s="72" t="str">
        <f t="shared" si="49"/>
        <v/>
      </c>
      <c r="Y298" s="35"/>
      <c r="Z298" s="34" t="str">
        <f t="shared" si="50"/>
        <v/>
      </c>
      <c r="AA298" s="79" t="str">
        <f t="shared" si="48"/>
        <v/>
      </c>
    </row>
    <row r="299" spans="1:27" ht="25.5" customHeight="1" x14ac:dyDescent="0.25">
      <c r="A299" s="17"/>
      <c r="B299" s="78" t="str">
        <f t="shared" si="43"/>
        <v/>
      </c>
      <c r="J299" s="54" t="str">
        <f>IF(G299&lt;&gt;"",VLOOKUP(G299,'nhân viên sale'!$A$2:$C$1595,2,0),"")</f>
        <v/>
      </c>
      <c r="L299" s="31" t="str">
        <f t="shared" si="45"/>
        <v/>
      </c>
      <c r="M299" s="20"/>
      <c r="N299" s="54" t="str">
        <f t="shared" si="44"/>
        <v/>
      </c>
      <c r="Q299" s="32" t="str">
        <f t="shared" si="42"/>
        <v/>
      </c>
      <c r="T299" s="34">
        <f t="shared" si="46"/>
        <v>0</v>
      </c>
      <c r="U299" s="34">
        <f t="shared" si="47"/>
        <v>0</v>
      </c>
      <c r="X299" s="72" t="str">
        <f t="shared" si="49"/>
        <v/>
      </c>
      <c r="Y299" s="35"/>
      <c r="Z299" s="34" t="str">
        <f t="shared" si="50"/>
        <v/>
      </c>
      <c r="AA299" s="79" t="str">
        <f t="shared" si="48"/>
        <v/>
      </c>
    </row>
    <row r="300" spans="1:27" ht="25.5" customHeight="1" x14ac:dyDescent="0.25">
      <c r="A300" s="17"/>
      <c r="B300" s="78" t="str">
        <f t="shared" si="43"/>
        <v/>
      </c>
      <c r="J300" s="54" t="str">
        <f>IF(G300&lt;&gt;"",VLOOKUP(G300,'nhân viên sale'!$A$2:$C$1595,2,0),"")</f>
        <v/>
      </c>
      <c r="L300" s="31" t="str">
        <f t="shared" si="45"/>
        <v/>
      </c>
      <c r="M300" s="20"/>
      <c r="N300" s="54" t="str">
        <f t="shared" si="44"/>
        <v/>
      </c>
      <c r="Q300" s="32" t="str">
        <f t="shared" si="42"/>
        <v/>
      </c>
      <c r="T300" s="34">
        <f t="shared" si="46"/>
        <v>0</v>
      </c>
      <c r="U300" s="34">
        <f t="shared" si="47"/>
        <v>0</v>
      </c>
      <c r="X300" s="72" t="str">
        <f t="shared" si="49"/>
        <v/>
      </c>
      <c r="Y300" s="35"/>
      <c r="Z300" s="34" t="str">
        <f t="shared" si="50"/>
        <v/>
      </c>
      <c r="AA300" s="79" t="str">
        <f t="shared" si="48"/>
        <v/>
      </c>
    </row>
    <row r="301" spans="1:27" ht="25.5" customHeight="1" x14ac:dyDescent="0.25">
      <c r="A301" s="17"/>
      <c r="B301" s="78" t="str">
        <f t="shared" si="43"/>
        <v/>
      </c>
      <c r="J301" s="54" t="str">
        <f>IF(G301&lt;&gt;"",VLOOKUP(G301,'nhân viên sale'!$A$2:$C$1595,2,0),"")</f>
        <v/>
      </c>
      <c r="L301" s="31" t="str">
        <f t="shared" si="45"/>
        <v/>
      </c>
      <c r="M301" s="20"/>
      <c r="N301" s="54" t="str">
        <f t="shared" si="44"/>
        <v/>
      </c>
      <c r="Q301" s="32" t="str">
        <f t="shared" si="42"/>
        <v/>
      </c>
      <c r="T301" s="34">
        <f t="shared" si="46"/>
        <v>0</v>
      </c>
      <c r="U301" s="34">
        <f t="shared" si="47"/>
        <v>0</v>
      </c>
      <c r="X301" s="72" t="str">
        <f t="shared" si="49"/>
        <v/>
      </c>
      <c r="Y301" s="35"/>
      <c r="Z301" s="34" t="str">
        <f t="shared" si="50"/>
        <v/>
      </c>
      <c r="AA301" s="79" t="str">
        <f t="shared" si="48"/>
        <v/>
      </c>
    </row>
    <row r="302" spans="1:27" ht="25.5" customHeight="1" x14ac:dyDescent="0.25">
      <c r="A302" s="17"/>
      <c r="B302" s="78" t="str">
        <f t="shared" si="43"/>
        <v/>
      </c>
      <c r="J302" s="54" t="str">
        <f>IF(G302&lt;&gt;"",VLOOKUP(G302,'nhân viên sale'!$A$2:$C$1595,2,0),"")</f>
        <v/>
      </c>
      <c r="L302" s="31" t="str">
        <f t="shared" si="45"/>
        <v/>
      </c>
      <c r="M302" s="20"/>
      <c r="N302" s="54" t="str">
        <f t="shared" si="44"/>
        <v/>
      </c>
      <c r="Q302" s="32" t="str">
        <f t="shared" si="42"/>
        <v/>
      </c>
      <c r="T302" s="34">
        <f t="shared" si="46"/>
        <v>0</v>
      </c>
      <c r="U302" s="34">
        <f t="shared" si="47"/>
        <v>0</v>
      </c>
      <c r="X302" s="72" t="str">
        <f t="shared" si="49"/>
        <v/>
      </c>
      <c r="Y302" s="35"/>
      <c r="Z302" s="34" t="str">
        <f t="shared" si="50"/>
        <v/>
      </c>
      <c r="AA302" s="79" t="str">
        <f t="shared" si="48"/>
        <v/>
      </c>
    </row>
    <row r="303" spans="1:27" ht="25.5" customHeight="1" x14ac:dyDescent="0.25">
      <c r="A303" s="17"/>
      <c r="B303" s="78" t="str">
        <f t="shared" si="43"/>
        <v/>
      </c>
      <c r="J303" s="54" t="str">
        <f>IF(G303&lt;&gt;"",VLOOKUP(G303,'nhân viên sale'!$A$2:$C$1595,2,0),"")</f>
        <v/>
      </c>
      <c r="L303" s="31" t="str">
        <f t="shared" si="45"/>
        <v/>
      </c>
      <c r="M303" s="20"/>
      <c r="N303" s="54" t="str">
        <f t="shared" si="44"/>
        <v/>
      </c>
      <c r="Q303" s="32" t="str">
        <f t="shared" si="42"/>
        <v/>
      </c>
      <c r="T303" s="34">
        <f t="shared" si="46"/>
        <v>0</v>
      </c>
      <c r="U303" s="34">
        <f t="shared" si="47"/>
        <v>0</v>
      </c>
      <c r="X303" s="72" t="str">
        <f t="shared" si="49"/>
        <v/>
      </c>
      <c r="Y303" s="35"/>
      <c r="Z303" s="34" t="str">
        <f t="shared" si="50"/>
        <v/>
      </c>
      <c r="AA303" s="79" t="str">
        <f t="shared" si="48"/>
        <v/>
      </c>
    </row>
    <row r="304" spans="1:27" ht="25.5" customHeight="1" x14ac:dyDescent="0.25">
      <c r="A304" s="17"/>
      <c r="B304" s="78" t="str">
        <f t="shared" si="43"/>
        <v/>
      </c>
      <c r="J304" s="54" t="str">
        <f>IF(G304&lt;&gt;"",VLOOKUP(G304,'nhân viên sale'!$A$2:$C$1595,2,0),"")</f>
        <v/>
      </c>
      <c r="L304" s="31" t="str">
        <f t="shared" si="45"/>
        <v/>
      </c>
      <c r="M304" s="20"/>
      <c r="N304" s="54" t="str">
        <f t="shared" si="44"/>
        <v/>
      </c>
      <c r="Q304" s="32" t="str">
        <f t="shared" si="42"/>
        <v/>
      </c>
      <c r="T304" s="34">
        <f t="shared" si="46"/>
        <v>0</v>
      </c>
      <c r="U304" s="34">
        <f t="shared" si="47"/>
        <v>0</v>
      </c>
      <c r="X304" s="72" t="str">
        <f t="shared" si="49"/>
        <v/>
      </c>
      <c r="Y304" s="35"/>
      <c r="Z304" s="34" t="str">
        <f t="shared" si="50"/>
        <v/>
      </c>
      <c r="AA304" s="79" t="str">
        <f t="shared" si="48"/>
        <v/>
      </c>
    </row>
    <row r="305" spans="1:27" ht="25.5" customHeight="1" x14ac:dyDescent="0.25">
      <c r="A305" s="17"/>
      <c r="B305" s="78" t="str">
        <f t="shared" si="43"/>
        <v/>
      </c>
      <c r="J305" s="54" t="str">
        <f>IF(G305&lt;&gt;"",VLOOKUP(G305,'nhân viên sale'!$A$2:$C$1595,2,0),"")</f>
        <v/>
      </c>
      <c r="L305" s="31" t="str">
        <f t="shared" si="45"/>
        <v/>
      </c>
      <c r="M305" s="20"/>
      <c r="N305" s="54" t="str">
        <f t="shared" si="44"/>
        <v/>
      </c>
      <c r="Q305" s="32" t="str">
        <f t="shared" si="42"/>
        <v/>
      </c>
      <c r="T305" s="34">
        <f t="shared" si="46"/>
        <v>0</v>
      </c>
      <c r="U305" s="34">
        <f t="shared" si="47"/>
        <v>0</v>
      </c>
      <c r="X305" s="72" t="str">
        <f t="shared" si="49"/>
        <v/>
      </c>
      <c r="Y305" s="35"/>
      <c r="Z305" s="34" t="str">
        <f t="shared" si="50"/>
        <v/>
      </c>
      <c r="AA305" s="79" t="str">
        <f t="shared" si="48"/>
        <v/>
      </c>
    </row>
    <row r="306" spans="1:27" ht="25.5" customHeight="1" x14ac:dyDescent="0.25">
      <c r="A306" s="17"/>
      <c r="B306" s="78" t="str">
        <f t="shared" si="43"/>
        <v/>
      </c>
      <c r="J306" s="54" t="str">
        <f>IF(G306&lt;&gt;"",VLOOKUP(G306,'nhân viên sale'!$A$2:$C$1595,2,0),"")</f>
        <v/>
      </c>
      <c r="L306" s="31" t="str">
        <f t="shared" si="45"/>
        <v/>
      </c>
      <c r="M306" s="20"/>
      <c r="N306" s="54" t="str">
        <f t="shared" si="44"/>
        <v/>
      </c>
      <c r="Q306" s="32" t="str">
        <f t="shared" si="42"/>
        <v/>
      </c>
      <c r="T306" s="34">
        <f t="shared" si="46"/>
        <v>0</v>
      </c>
      <c r="U306" s="34">
        <f t="shared" si="47"/>
        <v>0</v>
      </c>
      <c r="X306" s="72" t="str">
        <f t="shared" si="49"/>
        <v/>
      </c>
      <c r="Y306" s="35"/>
      <c r="Z306" s="34" t="str">
        <f t="shared" si="50"/>
        <v/>
      </c>
      <c r="AA306" s="79" t="str">
        <f t="shared" si="48"/>
        <v/>
      </c>
    </row>
    <row r="307" spans="1:27" ht="25.5" customHeight="1" x14ac:dyDescent="0.25">
      <c r="A307" s="17"/>
      <c r="B307" s="78" t="str">
        <f t="shared" si="43"/>
        <v/>
      </c>
      <c r="J307" s="54" t="str">
        <f>IF(G307&lt;&gt;"",VLOOKUP(G307,'nhân viên sale'!$A$2:$C$1595,2,0),"")</f>
        <v/>
      </c>
      <c r="L307" s="31" t="str">
        <f t="shared" si="45"/>
        <v/>
      </c>
      <c r="M307" s="20"/>
      <c r="N307" s="54" t="str">
        <f t="shared" si="44"/>
        <v/>
      </c>
      <c r="Q307" s="32" t="str">
        <f t="shared" si="42"/>
        <v/>
      </c>
      <c r="T307" s="34">
        <f t="shared" si="46"/>
        <v>0</v>
      </c>
      <c r="U307" s="34">
        <f t="shared" si="47"/>
        <v>0</v>
      </c>
      <c r="X307" s="72" t="str">
        <f t="shared" si="49"/>
        <v/>
      </c>
      <c r="Y307" s="35"/>
      <c r="Z307" s="34" t="str">
        <f t="shared" si="50"/>
        <v/>
      </c>
      <c r="AA307" s="79" t="str">
        <f t="shared" si="48"/>
        <v/>
      </c>
    </row>
    <row r="308" spans="1:27" ht="25.5" customHeight="1" x14ac:dyDescent="0.25">
      <c r="A308" s="17"/>
      <c r="B308" s="78" t="str">
        <f t="shared" si="43"/>
        <v/>
      </c>
      <c r="J308" s="54" t="str">
        <f>IF(G308&lt;&gt;"",VLOOKUP(G308,'nhân viên sale'!$A$2:$C$1595,2,0),"")</f>
        <v/>
      </c>
      <c r="L308" s="31" t="str">
        <f t="shared" si="45"/>
        <v/>
      </c>
      <c r="M308" s="20"/>
      <c r="N308" s="54" t="str">
        <f t="shared" si="44"/>
        <v/>
      </c>
      <c r="Q308" s="32" t="str">
        <f t="shared" si="42"/>
        <v/>
      </c>
      <c r="T308" s="34">
        <f t="shared" si="46"/>
        <v>0</v>
      </c>
      <c r="U308" s="34">
        <f t="shared" si="47"/>
        <v>0</v>
      </c>
      <c r="X308" s="72" t="str">
        <f t="shared" si="49"/>
        <v/>
      </c>
      <c r="Y308" s="35"/>
      <c r="Z308" s="34" t="str">
        <f t="shared" si="50"/>
        <v/>
      </c>
      <c r="AA308" s="79" t="str">
        <f t="shared" si="48"/>
        <v/>
      </c>
    </row>
    <row r="309" spans="1:27" ht="25.5" customHeight="1" x14ac:dyDescent="0.25">
      <c r="A309" s="17"/>
      <c r="B309" s="78" t="str">
        <f t="shared" si="43"/>
        <v/>
      </c>
      <c r="J309" s="54" t="str">
        <f>IF(G309&lt;&gt;"",VLOOKUP(G309,'nhân viên sale'!$A$2:$C$1595,2,0),"")</f>
        <v/>
      </c>
      <c r="L309" s="31" t="str">
        <f t="shared" si="45"/>
        <v/>
      </c>
      <c r="M309" s="20"/>
      <c r="N309" s="54" t="str">
        <f t="shared" si="44"/>
        <v/>
      </c>
      <c r="Q309" s="32" t="str">
        <f t="shared" si="42"/>
        <v/>
      </c>
      <c r="T309" s="34">
        <f t="shared" si="46"/>
        <v>0</v>
      </c>
      <c r="U309" s="34">
        <f t="shared" si="47"/>
        <v>0</v>
      </c>
      <c r="X309" s="72" t="str">
        <f t="shared" si="49"/>
        <v/>
      </c>
      <c r="Y309" s="35"/>
      <c r="Z309" s="34" t="str">
        <f t="shared" si="50"/>
        <v/>
      </c>
      <c r="AA309" s="79" t="str">
        <f t="shared" si="48"/>
        <v/>
      </c>
    </row>
    <row r="310" spans="1:27" ht="25.5" customHeight="1" x14ac:dyDescent="0.25">
      <c r="A310" s="17"/>
      <c r="B310" s="78" t="str">
        <f t="shared" si="43"/>
        <v/>
      </c>
      <c r="J310" s="54" t="str">
        <f>IF(G310&lt;&gt;"",VLOOKUP(G310,'nhân viên sale'!$A$2:$C$1595,2,0),"")</f>
        <v/>
      </c>
      <c r="L310" s="31" t="str">
        <f t="shared" si="45"/>
        <v/>
      </c>
      <c r="M310" s="20"/>
      <c r="N310" s="54" t="str">
        <f t="shared" si="44"/>
        <v/>
      </c>
      <c r="Q310" s="32" t="str">
        <f t="shared" si="42"/>
        <v/>
      </c>
      <c r="T310" s="34">
        <f t="shared" si="46"/>
        <v>0</v>
      </c>
      <c r="U310" s="34">
        <f t="shared" si="47"/>
        <v>0</v>
      </c>
      <c r="X310" s="72" t="str">
        <f t="shared" si="49"/>
        <v/>
      </c>
      <c r="Y310" s="35"/>
      <c r="Z310" s="34" t="str">
        <f t="shared" si="50"/>
        <v/>
      </c>
      <c r="AA310" s="79" t="str">
        <f t="shared" si="48"/>
        <v/>
      </c>
    </row>
    <row r="311" spans="1:27" ht="25.5" customHeight="1" x14ac:dyDescent="0.25">
      <c r="A311" s="17"/>
      <c r="B311" s="78" t="str">
        <f t="shared" si="43"/>
        <v/>
      </c>
      <c r="J311" s="54" t="str">
        <f>IF(G311&lt;&gt;"",VLOOKUP(G311,'nhân viên sale'!$A$2:$C$1595,2,0),"")</f>
        <v/>
      </c>
      <c r="L311" s="31" t="str">
        <f t="shared" si="45"/>
        <v/>
      </c>
      <c r="M311" s="20"/>
      <c r="N311" s="54" t="str">
        <f t="shared" si="44"/>
        <v/>
      </c>
      <c r="Q311" s="32" t="str">
        <f t="shared" si="42"/>
        <v/>
      </c>
      <c r="T311" s="34">
        <f t="shared" si="46"/>
        <v>0</v>
      </c>
      <c r="U311" s="34">
        <f t="shared" si="47"/>
        <v>0</v>
      </c>
      <c r="X311" s="72" t="str">
        <f t="shared" si="49"/>
        <v/>
      </c>
      <c r="Y311" s="35"/>
      <c r="Z311" s="34" t="str">
        <f t="shared" si="50"/>
        <v/>
      </c>
      <c r="AA311" s="79" t="str">
        <f t="shared" si="48"/>
        <v/>
      </c>
    </row>
    <row r="312" spans="1:27" ht="25.5" customHeight="1" x14ac:dyDescent="0.25">
      <c r="A312" s="17"/>
      <c r="B312" s="78" t="str">
        <f t="shared" si="43"/>
        <v/>
      </c>
      <c r="J312" s="54" t="str">
        <f>IF(G312&lt;&gt;"",VLOOKUP(G312,'nhân viên sale'!$A$2:$C$1595,2,0),"")</f>
        <v/>
      </c>
      <c r="L312" s="31" t="str">
        <f t="shared" si="45"/>
        <v/>
      </c>
      <c r="M312" s="20"/>
      <c r="N312" s="54" t="str">
        <f t="shared" si="44"/>
        <v/>
      </c>
      <c r="Q312" s="32" t="str">
        <f t="shared" si="42"/>
        <v/>
      </c>
      <c r="T312" s="34">
        <f t="shared" si="46"/>
        <v>0</v>
      </c>
      <c r="U312" s="34">
        <f t="shared" si="47"/>
        <v>0</v>
      </c>
      <c r="X312" s="72" t="str">
        <f t="shared" si="49"/>
        <v/>
      </c>
      <c r="Y312" s="35"/>
      <c r="Z312" s="34" t="str">
        <f t="shared" si="50"/>
        <v/>
      </c>
      <c r="AA312" s="79" t="str">
        <f t="shared" si="48"/>
        <v/>
      </c>
    </row>
    <row r="313" spans="1:27" ht="25.5" customHeight="1" x14ac:dyDescent="0.25">
      <c r="A313" s="17"/>
      <c r="B313" s="78" t="str">
        <f t="shared" si="43"/>
        <v/>
      </c>
      <c r="J313" s="54" t="str">
        <f>IF(G313&lt;&gt;"",VLOOKUP(G313,'nhân viên sale'!$A$2:$C$1595,2,0),"")</f>
        <v/>
      </c>
      <c r="L313" s="31" t="str">
        <f t="shared" si="45"/>
        <v/>
      </c>
      <c r="M313" s="20"/>
      <c r="N313" s="54" t="str">
        <f t="shared" si="44"/>
        <v/>
      </c>
      <c r="Q313" s="32" t="str">
        <f t="shared" si="42"/>
        <v/>
      </c>
      <c r="T313" s="34">
        <f t="shared" si="46"/>
        <v>0</v>
      </c>
      <c r="U313" s="34">
        <f t="shared" si="47"/>
        <v>0</v>
      </c>
      <c r="X313" s="72" t="str">
        <f t="shared" si="49"/>
        <v/>
      </c>
      <c r="Y313" s="35"/>
      <c r="Z313" s="34" t="str">
        <f t="shared" si="50"/>
        <v/>
      </c>
      <c r="AA313" s="79" t="str">
        <f t="shared" si="48"/>
        <v/>
      </c>
    </row>
    <row r="314" spans="1:27" ht="25.5" customHeight="1" x14ac:dyDescent="0.25">
      <c r="A314" s="17"/>
      <c r="B314" s="78" t="str">
        <f t="shared" si="43"/>
        <v/>
      </c>
      <c r="J314" s="54" t="str">
        <f>IF(G314&lt;&gt;"",VLOOKUP(G314,'nhân viên sale'!$A$2:$C$1595,2,0),"")</f>
        <v/>
      </c>
      <c r="L314" s="31" t="str">
        <f t="shared" si="45"/>
        <v/>
      </c>
      <c r="M314" s="20"/>
      <c r="N314" s="54" t="str">
        <f t="shared" si="44"/>
        <v/>
      </c>
      <c r="Q314" s="32" t="str">
        <f t="shared" si="42"/>
        <v/>
      </c>
      <c r="T314" s="34">
        <f t="shared" si="46"/>
        <v>0</v>
      </c>
      <c r="U314" s="34">
        <f t="shared" si="47"/>
        <v>0</v>
      </c>
      <c r="X314" s="72" t="str">
        <f t="shared" si="49"/>
        <v/>
      </c>
      <c r="Y314" s="35"/>
      <c r="Z314" s="34" t="str">
        <f t="shared" si="50"/>
        <v/>
      </c>
      <c r="AA314" s="79" t="str">
        <f t="shared" si="48"/>
        <v/>
      </c>
    </row>
    <row r="315" spans="1:27" ht="25.5" customHeight="1" x14ac:dyDescent="0.25">
      <c r="A315" s="17"/>
      <c r="B315" s="78" t="str">
        <f t="shared" si="43"/>
        <v/>
      </c>
      <c r="J315" s="54" t="str">
        <f>IF(G315&lt;&gt;"",VLOOKUP(G315,'nhân viên sale'!$A$2:$C$1595,2,0),"")</f>
        <v/>
      </c>
      <c r="L315" s="31" t="str">
        <f t="shared" si="45"/>
        <v/>
      </c>
      <c r="M315" s="20"/>
      <c r="N315" s="54" t="str">
        <f t="shared" si="44"/>
        <v/>
      </c>
      <c r="Q315" s="32" t="str">
        <f t="shared" si="42"/>
        <v/>
      </c>
      <c r="T315" s="34">
        <f t="shared" si="46"/>
        <v>0</v>
      </c>
      <c r="U315" s="34">
        <f t="shared" si="47"/>
        <v>0</v>
      </c>
      <c r="X315" s="72" t="str">
        <f t="shared" si="49"/>
        <v/>
      </c>
      <c r="Y315" s="35"/>
      <c r="Z315" s="34" t="str">
        <f t="shared" si="50"/>
        <v/>
      </c>
      <c r="AA315" s="79" t="str">
        <f t="shared" si="48"/>
        <v/>
      </c>
    </row>
    <row r="316" spans="1:27" ht="25.5" customHeight="1" x14ac:dyDescent="0.25">
      <c r="A316" s="17"/>
      <c r="B316" s="78" t="str">
        <f t="shared" si="43"/>
        <v/>
      </c>
      <c r="J316" s="54" t="str">
        <f>IF(G316&lt;&gt;"",VLOOKUP(G316,'nhân viên sale'!$A$2:$C$1595,2,0),"")</f>
        <v/>
      </c>
      <c r="L316" s="31" t="str">
        <f t="shared" si="45"/>
        <v/>
      </c>
      <c r="M316" s="20"/>
      <c r="N316" s="54" t="str">
        <f t="shared" si="44"/>
        <v/>
      </c>
      <c r="Q316" s="32" t="str">
        <f t="shared" si="42"/>
        <v/>
      </c>
      <c r="T316" s="34">
        <f t="shared" si="46"/>
        <v>0</v>
      </c>
      <c r="U316" s="34">
        <f t="shared" si="47"/>
        <v>0</v>
      </c>
      <c r="X316" s="72" t="str">
        <f t="shared" si="49"/>
        <v/>
      </c>
      <c r="Y316" s="35"/>
      <c r="Z316" s="34" t="str">
        <f t="shared" si="50"/>
        <v/>
      </c>
      <c r="AA316" s="79" t="str">
        <f t="shared" si="48"/>
        <v/>
      </c>
    </row>
    <row r="317" spans="1:27" ht="25.5" customHeight="1" x14ac:dyDescent="0.25">
      <c r="A317" s="17"/>
      <c r="B317" s="78" t="str">
        <f t="shared" si="43"/>
        <v/>
      </c>
      <c r="J317" s="54" t="str">
        <f>IF(G317&lt;&gt;"",VLOOKUP(G317,'nhân viên sale'!$A$2:$C$1595,2,0),"")</f>
        <v/>
      </c>
      <c r="L317" s="31" t="str">
        <f t="shared" si="45"/>
        <v/>
      </c>
      <c r="M317" s="20"/>
      <c r="N317" s="54" t="str">
        <f t="shared" si="44"/>
        <v/>
      </c>
      <c r="Q317" s="32" t="str">
        <f t="shared" si="42"/>
        <v/>
      </c>
      <c r="T317" s="34">
        <f t="shared" si="46"/>
        <v>0</v>
      </c>
      <c r="U317" s="34">
        <f t="shared" si="47"/>
        <v>0</v>
      </c>
      <c r="X317" s="72" t="str">
        <f t="shared" si="49"/>
        <v/>
      </c>
      <c r="Y317" s="35"/>
      <c r="Z317" s="34" t="str">
        <f t="shared" si="50"/>
        <v/>
      </c>
      <c r="AA317" s="79" t="str">
        <f t="shared" si="48"/>
        <v/>
      </c>
    </row>
    <row r="318" spans="1:27" ht="25.5" customHeight="1" x14ac:dyDescent="0.25">
      <c r="A318" s="17"/>
      <c r="B318" s="78" t="str">
        <f t="shared" si="43"/>
        <v/>
      </c>
      <c r="J318" s="54" t="str">
        <f>IF(G318&lt;&gt;"",VLOOKUP(G318,'nhân viên sale'!$A$2:$C$1595,2,0),"")</f>
        <v/>
      </c>
      <c r="L318" s="31" t="str">
        <f t="shared" si="45"/>
        <v/>
      </c>
      <c r="M318" s="20"/>
      <c r="N318" s="54" t="str">
        <f t="shared" si="44"/>
        <v/>
      </c>
      <c r="Q318" s="32" t="str">
        <f t="shared" si="42"/>
        <v/>
      </c>
      <c r="T318" s="34">
        <f t="shared" si="46"/>
        <v>0</v>
      </c>
      <c r="U318" s="34">
        <f t="shared" si="47"/>
        <v>0</v>
      </c>
      <c r="X318" s="72" t="str">
        <f t="shared" si="49"/>
        <v/>
      </c>
      <c r="Y318" s="35"/>
      <c r="Z318" s="34" t="str">
        <f t="shared" si="50"/>
        <v/>
      </c>
      <c r="AA318" s="79" t="str">
        <f t="shared" si="48"/>
        <v/>
      </c>
    </row>
    <row r="319" spans="1:27" ht="25.5" customHeight="1" x14ac:dyDescent="0.25">
      <c r="A319" s="17"/>
      <c r="B319" s="78" t="str">
        <f t="shared" si="43"/>
        <v/>
      </c>
      <c r="J319" s="54" t="str">
        <f>IF(G319&lt;&gt;"",VLOOKUP(G319,'nhân viên sale'!$A$2:$C$1595,2,0),"")</f>
        <v/>
      </c>
      <c r="L319" s="31" t="str">
        <f t="shared" si="45"/>
        <v/>
      </c>
      <c r="M319" s="20"/>
      <c r="N319" s="54" t="str">
        <f t="shared" si="44"/>
        <v/>
      </c>
      <c r="Q319" s="32" t="str">
        <f t="shared" si="42"/>
        <v/>
      </c>
      <c r="T319" s="34">
        <f t="shared" si="46"/>
        <v>0</v>
      </c>
      <c r="U319" s="34">
        <f t="shared" si="47"/>
        <v>0</v>
      </c>
      <c r="X319" s="72" t="str">
        <f t="shared" si="49"/>
        <v/>
      </c>
      <c r="Y319" s="35"/>
      <c r="Z319" s="34" t="str">
        <f t="shared" si="50"/>
        <v/>
      </c>
      <c r="AA319" s="79" t="str">
        <f t="shared" si="48"/>
        <v/>
      </c>
    </row>
    <row r="320" spans="1:27" ht="25.5" customHeight="1" x14ac:dyDescent="0.25">
      <c r="A320" s="17"/>
      <c r="B320" s="78" t="str">
        <f t="shared" si="43"/>
        <v/>
      </c>
      <c r="J320" s="54" t="str">
        <f>IF(G320&lt;&gt;"",VLOOKUP(G320,'nhân viên sale'!$A$2:$C$1595,2,0),"")</f>
        <v/>
      </c>
      <c r="L320" s="31" t="str">
        <f t="shared" si="45"/>
        <v/>
      </c>
      <c r="M320" s="20"/>
      <c r="N320" s="54" t="str">
        <f t="shared" si="44"/>
        <v/>
      </c>
      <c r="Q320" s="32" t="str">
        <f t="shared" si="42"/>
        <v/>
      </c>
      <c r="T320" s="34">
        <f t="shared" si="46"/>
        <v>0</v>
      </c>
      <c r="U320" s="34">
        <f t="shared" si="47"/>
        <v>0</v>
      </c>
      <c r="X320" s="72" t="str">
        <f t="shared" si="49"/>
        <v/>
      </c>
      <c r="Y320" s="35"/>
      <c r="Z320" s="34" t="str">
        <f t="shared" si="50"/>
        <v/>
      </c>
      <c r="AA320" s="79" t="str">
        <f t="shared" si="48"/>
        <v/>
      </c>
    </row>
    <row r="321" spans="1:27" ht="25.5" customHeight="1" x14ac:dyDescent="0.25">
      <c r="A321" s="17"/>
      <c r="B321" s="78" t="str">
        <f t="shared" si="43"/>
        <v/>
      </c>
      <c r="J321" s="54" t="str">
        <f>IF(G321&lt;&gt;"",VLOOKUP(G321,'nhân viên sale'!$A$2:$C$1595,2,0),"")</f>
        <v/>
      </c>
      <c r="L321" s="31" t="str">
        <f t="shared" si="45"/>
        <v/>
      </c>
      <c r="M321" s="20"/>
      <c r="N321" s="54" t="str">
        <f t="shared" si="44"/>
        <v/>
      </c>
      <c r="Q321" s="32" t="str">
        <f t="shared" si="42"/>
        <v/>
      </c>
      <c r="T321" s="34">
        <f t="shared" si="46"/>
        <v>0</v>
      </c>
      <c r="U321" s="34">
        <f t="shared" si="47"/>
        <v>0</v>
      </c>
      <c r="X321" s="72" t="str">
        <f t="shared" si="49"/>
        <v/>
      </c>
      <c r="Y321" s="35"/>
      <c r="Z321" s="34" t="str">
        <f t="shared" si="50"/>
        <v/>
      </c>
      <c r="AA321" s="79" t="str">
        <f t="shared" si="48"/>
        <v/>
      </c>
    </row>
    <row r="322" spans="1:27" ht="25.5" customHeight="1" x14ac:dyDescent="0.25">
      <c r="A322" s="17"/>
      <c r="B322" s="78" t="str">
        <f t="shared" si="43"/>
        <v/>
      </c>
      <c r="J322" s="54" t="str">
        <f>IF(G322&lt;&gt;"",VLOOKUP(G322,'nhân viên sale'!$A$2:$C$1595,2,0),"")</f>
        <v/>
      </c>
      <c r="L322" s="31" t="str">
        <f t="shared" si="45"/>
        <v/>
      </c>
      <c r="M322" s="20"/>
      <c r="N322" s="54" t="str">
        <f t="shared" si="44"/>
        <v/>
      </c>
      <c r="Q322" s="32" t="str">
        <f t="shared" ref="Q322:Q385" si="51">IF(K322&lt;&gt;"",VLOOKUP(K322,tenhang,3,0),"")</f>
        <v/>
      </c>
      <c r="T322" s="34">
        <f t="shared" si="46"/>
        <v>0</v>
      </c>
      <c r="U322" s="34">
        <f t="shared" si="47"/>
        <v>0</v>
      </c>
      <c r="X322" s="72" t="str">
        <f t="shared" si="49"/>
        <v/>
      </c>
      <c r="Y322" s="35"/>
      <c r="Z322" s="34" t="str">
        <f t="shared" si="50"/>
        <v/>
      </c>
      <c r="AA322" s="79" t="str">
        <f t="shared" si="48"/>
        <v/>
      </c>
    </row>
    <row r="323" spans="1:27" ht="25.5" customHeight="1" x14ac:dyDescent="0.25">
      <c r="A323" s="17"/>
      <c r="B323" s="78" t="str">
        <f t="shared" ref="B323:B386" si="52">IF(I323&lt;&gt;"",IF(AA323&lt;10,"PO2211/0000"&amp;AA323,IF(AA323&lt;100,"PO2211/000"&amp;AA323,IF(AA323&lt;1000,"PO2211/00"&amp;AA323,IF(AA323&lt;10000,"PO2211/0"&amp;AA323,"PO2211/"&amp;AA323)))),"")</f>
        <v/>
      </c>
      <c r="J323" s="54" t="str">
        <f>IF(G323&lt;&gt;"",VLOOKUP(G323,'nhân viên sale'!$A$2:$C$1595,2,0),"")</f>
        <v/>
      </c>
      <c r="L323" s="31" t="str">
        <f t="shared" si="45"/>
        <v/>
      </c>
      <c r="M323" s="20"/>
      <c r="N323" s="54" t="str">
        <f t="shared" ref="N323:N386" si="53">IF(K323&lt;&gt;"","K-HCM","")</f>
        <v/>
      </c>
      <c r="Q323" s="32" t="str">
        <f t="shared" si="51"/>
        <v/>
      </c>
      <c r="T323" s="34">
        <f t="shared" si="46"/>
        <v>0</v>
      </c>
      <c r="U323" s="34">
        <f t="shared" si="47"/>
        <v>0</v>
      </c>
      <c r="X323" s="72" t="str">
        <f t="shared" si="49"/>
        <v/>
      </c>
      <c r="Y323" s="35"/>
      <c r="Z323" s="34" t="str">
        <f t="shared" si="50"/>
        <v/>
      </c>
      <c r="AA323" s="79" t="str">
        <f t="shared" si="48"/>
        <v/>
      </c>
    </row>
    <row r="324" spans="1:27" ht="25.5" customHeight="1" x14ac:dyDescent="0.25">
      <c r="A324" s="17"/>
      <c r="B324" s="78" t="str">
        <f t="shared" si="52"/>
        <v/>
      </c>
      <c r="J324" s="54" t="str">
        <f>IF(G324&lt;&gt;"",VLOOKUP(G324,'nhân viên sale'!$A$2:$C$1595,2,0),"")</f>
        <v/>
      </c>
      <c r="L324" s="31" t="str">
        <f t="shared" ref="L324:L387" si="54">IF(K324&lt;&gt;"",VLOOKUP(K324,tenhang,2,0),"")</f>
        <v/>
      </c>
      <c r="M324" s="20"/>
      <c r="N324" s="54" t="str">
        <f t="shared" si="53"/>
        <v/>
      </c>
      <c r="Q324" s="32" t="str">
        <f t="shared" si="51"/>
        <v/>
      </c>
      <c r="T324" s="34">
        <f t="shared" ref="T324:T387" si="55">IF(K324&lt;&gt;"",VLOOKUP(K324,tenhang,4,0),0)</f>
        <v>0</v>
      </c>
      <c r="U324" s="34">
        <f t="shared" ref="U324:U387" si="56">R324*T324</f>
        <v>0</v>
      </c>
      <c r="X324" s="72" t="str">
        <f t="shared" si="49"/>
        <v/>
      </c>
      <c r="Y324" s="35"/>
      <c r="Z324" s="34" t="str">
        <f t="shared" si="50"/>
        <v/>
      </c>
      <c r="AA324" s="79" t="str">
        <f t="shared" ref="AA324:AA387" si="57">IF(I324&lt;&gt;"",IF(I324=I323,AA323,AA323+1),"")</f>
        <v/>
      </c>
    </row>
    <row r="325" spans="1:27" ht="25.5" customHeight="1" x14ac:dyDescent="0.25">
      <c r="A325" s="17"/>
      <c r="B325" s="78" t="str">
        <f t="shared" si="52"/>
        <v/>
      </c>
      <c r="J325" s="54" t="str">
        <f>IF(G325&lt;&gt;"",VLOOKUP(G325,'nhân viên sale'!$A$2:$C$1595,2,0),"")</f>
        <v/>
      </c>
      <c r="L325" s="31" t="str">
        <f t="shared" si="54"/>
        <v/>
      </c>
      <c r="M325" s="20"/>
      <c r="N325" s="54" t="str">
        <f t="shared" si="53"/>
        <v/>
      </c>
      <c r="Q325" s="32" t="str">
        <f t="shared" si="51"/>
        <v/>
      </c>
      <c r="T325" s="34">
        <f t="shared" si="55"/>
        <v>0</v>
      </c>
      <c r="U325" s="34">
        <f t="shared" si="56"/>
        <v>0</v>
      </c>
      <c r="X325" s="72" t="str">
        <f t="shared" si="49"/>
        <v/>
      </c>
      <c r="Y325" s="35"/>
      <c r="Z325" s="34" t="str">
        <f t="shared" si="50"/>
        <v/>
      </c>
      <c r="AA325" s="79" t="str">
        <f t="shared" si="57"/>
        <v/>
      </c>
    </row>
    <row r="326" spans="1:27" ht="25.5" customHeight="1" x14ac:dyDescent="0.25">
      <c r="A326" s="17"/>
      <c r="B326" s="78" t="str">
        <f t="shared" si="52"/>
        <v/>
      </c>
      <c r="J326" s="54" t="str">
        <f>IF(G326&lt;&gt;"",VLOOKUP(G326,'nhân viên sale'!$A$2:$C$1595,2,0),"")</f>
        <v/>
      </c>
      <c r="L326" s="31" t="str">
        <f t="shared" si="54"/>
        <v/>
      </c>
      <c r="M326" s="20"/>
      <c r="N326" s="54" t="str">
        <f t="shared" si="53"/>
        <v/>
      </c>
      <c r="Q326" s="32" t="str">
        <f t="shared" si="51"/>
        <v/>
      </c>
      <c r="T326" s="34">
        <f t="shared" si="55"/>
        <v>0</v>
      </c>
      <c r="U326" s="34">
        <f t="shared" si="56"/>
        <v>0</v>
      </c>
      <c r="X326" s="72" t="str">
        <f t="shared" si="49"/>
        <v/>
      </c>
      <c r="Y326" s="35"/>
      <c r="Z326" s="34" t="str">
        <f t="shared" si="50"/>
        <v/>
      </c>
      <c r="AA326" s="79" t="str">
        <f t="shared" si="57"/>
        <v/>
      </c>
    </row>
    <row r="327" spans="1:27" ht="25.5" customHeight="1" x14ac:dyDescent="0.25">
      <c r="A327" s="17"/>
      <c r="B327" s="78" t="str">
        <f t="shared" si="52"/>
        <v/>
      </c>
      <c r="J327" s="54" t="str">
        <f>IF(G327&lt;&gt;"",VLOOKUP(G327,'nhân viên sale'!$A$2:$C$1595,2,0),"")</f>
        <v/>
      </c>
      <c r="L327" s="31" t="str">
        <f t="shared" si="54"/>
        <v/>
      </c>
      <c r="M327" s="20"/>
      <c r="N327" s="54" t="str">
        <f t="shared" si="53"/>
        <v/>
      </c>
      <c r="Q327" s="32" t="str">
        <f t="shared" si="51"/>
        <v/>
      </c>
      <c r="T327" s="34">
        <f t="shared" si="55"/>
        <v>0</v>
      </c>
      <c r="U327" s="34">
        <f t="shared" si="56"/>
        <v>0</v>
      </c>
      <c r="X327" s="72" t="str">
        <f t="shared" si="49"/>
        <v/>
      </c>
      <c r="Y327" s="35"/>
      <c r="Z327" s="34" t="str">
        <f t="shared" si="50"/>
        <v/>
      </c>
      <c r="AA327" s="79" t="str">
        <f t="shared" si="57"/>
        <v/>
      </c>
    </row>
    <row r="328" spans="1:27" ht="25.5" customHeight="1" x14ac:dyDescent="0.25">
      <c r="A328" s="17"/>
      <c r="B328" s="78" t="str">
        <f t="shared" si="52"/>
        <v/>
      </c>
      <c r="J328" s="54" t="str">
        <f>IF(G328&lt;&gt;"",VLOOKUP(G328,'nhân viên sale'!$A$2:$C$1595,2,0),"")</f>
        <v/>
      </c>
      <c r="L328" s="31" t="str">
        <f t="shared" si="54"/>
        <v/>
      </c>
      <c r="M328" s="20"/>
      <c r="N328" s="54" t="str">
        <f t="shared" si="53"/>
        <v/>
      </c>
      <c r="Q328" s="32" t="str">
        <f t="shared" si="51"/>
        <v/>
      </c>
      <c r="T328" s="34">
        <f t="shared" si="55"/>
        <v>0</v>
      </c>
      <c r="U328" s="34">
        <f t="shared" si="56"/>
        <v>0</v>
      </c>
      <c r="X328" s="72" t="str">
        <f t="shared" si="49"/>
        <v/>
      </c>
      <c r="Y328" s="35"/>
      <c r="Z328" s="34" t="str">
        <f t="shared" si="50"/>
        <v/>
      </c>
      <c r="AA328" s="79" t="str">
        <f t="shared" si="57"/>
        <v/>
      </c>
    </row>
    <row r="329" spans="1:27" ht="25.5" customHeight="1" x14ac:dyDescent="0.25">
      <c r="A329" s="17"/>
      <c r="B329" s="78" t="str">
        <f t="shared" si="52"/>
        <v/>
      </c>
      <c r="J329" s="54" t="str">
        <f>IF(G329&lt;&gt;"",VLOOKUP(G329,'nhân viên sale'!$A$2:$C$1595,2,0),"")</f>
        <v/>
      </c>
      <c r="L329" s="31" t="str">
        <f t="shared" si="54"/>
        <v/>
      </c>
      <c r="M329" s="20"/>
      <c r="N329" s="54" t="str">
        <f t="shared" si="53"/>
        <v/>
      </c>
      <c r="Q329" s="32" t="str">
        <f t="shared" si="51"/>
        <v/>
      </c>
      <c r="T329" s="34">
        <f t="shared" si="55"/>
        <v>0</v>
      </c>
      <c r="U329" s="34">
        <f t="shared" si="56"/>
        <v>0</v>
      </c>
      <c r="X329" s="72" t="str">
        <f t="shared" si="49"/>
        <v/>
      </c>
      <c r="Y329" s="35"/>
      <c r="Z329" s="34" t="str">
        <f t="shared" si="50"/>
        <v/>
      </c>
      <c r="AA329" s="79" t="str">
        <f t="shared" si="57"/>
        <v/>
      </c>
    </row>
    <row r="330" spans="1:27" ht="25.5" customHeight="1" x14ac:dyDescent="0.25">
      <c r="A330" s="17"/>
      <c r="B330" s="78" t="str">
        <f t="shared" si="52"/>
        <v/>
      </c>
      <c r="J330" s="54" t="str">
        <f>IF(G330&lt;&gt;"",VLOOKUP(G330,'nhân viên sale'!$A$2:$C$1595,2,0),"")</f>
        <v/>
      </c>
      <c r="L330" s="31" t="str">
        <f t="shared" si="54"/>
        <v/>
      </c>
      <c r="M330" s="20"/>
      <c r="N330" s="54" t="str">
        <f t="shared" si="53"/>
        <v/>
      </c>
      <c r="Q330" s="32" t="str">
        <f t="shared" si="51"/>
        <v/>
      </c>
      <c r="T330" s="34">
        <f t="shared" si="55"/>
        <v>0</v>
      </c>
      <c r="U330" s="34">
        <f t="shared" si="56"/>
        <v>0</v>
      </c>
      <c r="X330" s="72" t="str">
        <f t="shared" ref="X330:X393" si="58">IF(K330&lt;&gt;"",8,"")</f>
        <v/>
      </c>
      <c r="Y330" s="35"/>
      <c r="Z330" s="34" t="str">
        <f t="shared" ref="Z330:Z393" si="59">IF(K330&lt;&gt;"",ROUND(U330*X330*1%,0),"")</f>
        <v/>
      </c>
      <c r="AA330" s="79" t="str">
        <f t="shared" si="57"/>
        <v/>
      </c>
    </row>
    <row r="331" spans="1:27" ht="25.5" customHeight="1" x14ac:dyDescent="0.25">
      <c r="A331" s="17"/>
      <c r="B331" s="78" t="str">
        <f t="shared" si="52"/>
        <v/>
      </c>
      <c r="J331" s="54" t="str">
        <f>IF(G331&lt;&gt;"",VLOOKUP(G331,'nhân viên sale'!$A$2:$C$1595,2,0),"")</f>
        <v/>
      </c>
      <c r="L331" s="31" t="str">
        <f t="shared" si="54"/>
        <v/>
      </c>
      <c r="M331" s="20"/>
      <c r="N331" s="54" t="str">
        <f t="shared" si="53"/>
        <v/>
      </c>
      <c r="Q331" s="32" t="str">
        <f t="shared" si="51"/>
        <v/>
      </c>
      <c r="T331" s="34">
        <f t="shared" si="55"/>
        <v>0</v>
      </c>
      <c r="U331" s="34">
        <f t="shared" si="56"/>
        <v>0</v>
      </c>
      <c r="X331" s="72" t="str">
        <f t="shared" si="58"/>
        <v/>
      </c>
      <c r="Y331" s="35"/>
      <c r="Z331" s="34" t="str">
        <f t="shared" si="59"/>
        <v/>
      </c>
      <c r="AA331" s="79" t="str">
        <f t="shared" si="57"/>
        <v/>
      </c>
    </row>
    <row r="332" spans="1:27" ht="25.5" customHeight="1" x14ac:dyDescent="0.25">
      <c r="A332" s="17"/>
      <c r="B332" s="78" t="str">
        <f t="shared" si="52"/>
        <v/>
      </c>
      <c r="J332" s="54" t="str">
        <f>IF(G332&lt;&gt;"",VLOOKUP(G332,'nhân viên sale'!$A$2:$C$1595,2,0),"")</f>
        <v/>
      </c>
      <c r="L332" s="31" t="str">
        <f t="shared" si="54"/>
        <v/>
      </c>
      <c r="M332" s="20"/>
      <c r="N332" s="54" t="str">
        <f t="shared" si="53"/>
        <v/>
      </c>
      <c r="Q332" s="32" t="str">
        <f t="shared" si="51"/>
        <v/>
      </c>
      <c r="T332" s="34">
        <f t="shared" si="55"/>
        <v>0</v>
      </c>
      <c r="U332" s="34">
        <f t="shared" si="56"/>
        <v>0</v>
      </c>
      <c r="X332" s="72" t="str">
        <f t="shared" si="58"/>
        <v/>
      </c>
      <c r="Y332" s="35"/>
      <c r="Z332" s="34" t="str">
        <f t="shared" si="59"/>
        <v/>
      </c>
      <c r="AA332" s="79" t="str">
        <f t="shared" si="57"/>
        <v/>
      </c>
    </row>
    <row r="333" spans="1:27" ht="25.5" customHeight="1" x14ac:dyDescent="0.25">
      <c r="A333" s="17"/>
      <c r="B333" s="78" t="str">
        <f t="shared" si="52"/>
        <v/>
      </c>
      <c r="J333" s="54" t="str">
        <f>IF(G333&lt;&gt;"",VLOOKUP(G333,'nhân viên sale'!$A$2:$C$1595,2,0),"")</f>
        <v/>
      </c>
      <c r="L333" s="31" t="str">
        <f t="shared" si="54"/>
        <v/>
      </c>
      <c r="M333" s="20"/>
      <c r="N333" s="54" t="str">
        <f t="shared" si="53"/>
        <v/>
      </c>
      <c r="Q333" s="32" t="str">
        <f t="shared" si="51"/>
        <v/>
      </c>
      <c r="T333" s="34">
        <f t="shared" si="55"/>
        <v>0</v>
      </c>
      <c r="U333" s="34">
        <f t="shared" si="56"/>
        <v>0</v>
      </c>
      <c r="X333" s="72" t="str">
        <f t="shared" si="58"/>
        <v/>
      </c>
      <c r="Y333" s="35"/>
      <c r="Z333" s="34" t="str">
        <f t="shared" si="59"/>
        <v/>
      </c>
      <c r="AA333" s="79" t="str">
        <f t="shared" si="57"/>
        <v/>
      </c>
    </row>
    <row r="334" spans="1:27" ht="25.5" customHeight="1" x14ac:dyDescent="0.25">
      <c r="A334" s="17"/>
      <c r="B334" s="78" t="str">
        <f t="shared" si="52"/>
        <v/>
      </c>
      <c r="J334" s="54" t="str">
        <f>IF(G334&lt;&gt;"",VLOOKUP(G334,'nhân viên sale'!$A$2:$C$1595,2,0),"")</f>
        <v/>
      </c>
      <c r="L334" s="31" t="str">
        <f t="shared" si="54"/>
        <v/>
      </c>
      <c r="M334" s="20"/>
      <c r="N334" s="54" t="str">
        <f t="shared" si="53"/>
        <v/>
      </c>
      <c r="Q334" s="32" t="str">
        <f t="shared" si="51"/>
        <v/>
      </c>
      <c r="T334" s="34">
        <f t="shared" si="55"/>
        <v>0</v>
      </c>
      <c r="U334" s="34">
        <f t="shared" si="56"/>
        <v>0</v>
      </c>
      <c r="X334" s="72" t="str">
        <f t="shared" si="58"/>
        <v/>
      </c>
      <c r="Y334" s="35"/>
      <c r="Z334" s="34" t="str">
        <f t="shared" si="59"/>
        <v/>
      </c>
      <c r="AA334" s="79" t="str">
        <f t="shared" si="57"/>
        <v/>
      </c>
    </row>
    <row r="335" spans="1:27" ht="25.5" customHeight="1" x14ac:dyDescent="0.25">
      <c r="A335" s="17"/>
      <c r="B335" s="78" t="str">
        <f t="shared" si="52"/>
        <v/>
      </c>
      <c r="J335" s="54" t="str">
        <f>IF(G335&lt;&gt;"",VLOOKUP(G335,'nhân viên sale'!$A$2:$C$1595,2,0),"")</f>
        <v/>
      </c>
      <c r="L335" s="31" t="str">
        <f t="shared" si="54"/>
        <v/>
      </c>
      <c r="M335" s="20"/>
      <c r="N335" s="54" t="str">
        <f t="shared" si="53"/>
        <v/>
      </c>
      <c r="Q335" s="32" t="str">
        <f t="shared" si="51"/>
        <v/>
      </c>
      <c r="T335" s="34">
        <f t="shared" si="55"/>
        <v>0</v>
      </c>
      <c r="U335" s="34">
        <f t="shared" si="56"/>
        <v>0</v>
      </c>
      <c r="X335" s="72" t="str">
        <f t="shared" si="58"/>
        <v/>
      </c>
      <c r="Y335" s="35"/>
      <c r="Z335" s="34" t="str">
        <f t="shared" si="59"/>
        <v/>
      </c>
      <c r="AA335" s="79" t="str">
        <f t="shared" si="57"/>
        <v/>
      </c>
    </row>
    <row r="336" spans="1:27" ht="25.5" customHeight="1" x14ac:dyDescent="0.25">
      <c r="A336" s="17"/>
      <c r="B336" s="78" t="str">
        <f t="shared" si="52"/>
        <v/>
      </c>
      <c r="J336" s="54" t="str">
        <f>IF(G336&lt;&gt;"",VLOOKUP(G336,'nhân viên sale'!$A$2:$C$1595,2,0),"")</f>
        <v/>
      </c>
      <c r="L336" s="31" t="str">
        <f t="shared" si="54"/>
        <v/>
      </c>
      <c r="M336" s="20"/>
      <c r="N336" s="54" t="str">
        <f t="shared" si="53"/>
        <v/>
      </c>
      <c r="Q336" s="32" t="str">
        <f t="shared" si="51"/>
        <v/>
      </c>
      <c r="T336" s="34">
        <f t="shared" si="55"/>
        <v>0</v>
      </c>
      <c r="U336" s="34">
        <f t="shared" si="56"/>
        <v>0</v>
      </c>
      <c r="X336" s="72" t="str">
        <f t="shared" si="58"/>
        <v/>
      </c>
      <c r="Y336" s="35"/>
      <c r="Z336" s="34" t="str">
        <f t="shared" si="59"/>
        <v/>
      </c>
      <c r="AA336" s="79" t="str">
        <f t="shared" si="57"/>
        <v/>
      </c>
    </row>
    <row r="337" spans="1:27" ht="25.5" customHeight="1" x14ac:dyDescent="0.25">
      <c r="A337" s="17"/>
      <c r="B337" s="78" t="str">
        <f t="shared" si="52"/>
        <v/>
      </c>
      <c r="J337" s="54" t="str">
        <f>IF(G337&lt;&gt;"",VLOOKUP(G337,'nhân viên sale'!$A$2:$C$1595,2,0),"")</f>
        <v/>
      </c>
      <c r="L337" s="31" t="str">
        <f t="shared" si="54"/>
        <v/>
      </c>
      <c r="M337" s="20"/>
      <c r="N337" s="54" t="str">
        <f t="shared" si="53"/>
        <v/>
      </c>
      <c r="Q337" s="32" t="str">
        <f t="shared" si="51"/>
        <v/>
      </c>
      <c r="T337" s="34">
        <f t="shared" si="55"/>
        <v>0</v>
      </c>
      <c r="U337" s="34">
        <f t="shared" si="56"/>
        <v>0</v>
      </c>
      <c r="X337" s="72" t="str">
        <f t="shared" si="58"/>
        <v/>
      </c>
      <c r="Y337" s="35"/>
      <c r="Z337" s="34" t="str">
        <f t="shared" si="59"/>
        <v/>
      </c>
      <c r="AA337" s="79" t="str">
        <f t="shared" si="57"/>
        <v/>
      </c>
    </row>
    <row r="338" spans="1:27" ht="25.5" customHeight="1" x14ac:dyDescent="0.25">
      <c r="A338" s="17"/>
      <c r="B338" s="78" t="str">
        <f t="shared" si="52"/>
        <v/>
      </c>
      <c r="J338" s="54" t="str">
        <f>IF(G338&lt;&gt;"",VLOOKUP(G338,'nhân viên sale'!$A$2:$C$1595,2,0),"")</f>
        <v/>
      </c>
      <c r="L338" s="31" t="str">
        <f t="shared" si="54"/>
        <v/>
      </c>
      <c r="M338" s="20"/>
      <c r="N338" s="54" t="str">
        <f t="shared" si="53"/>
        <v/>
      </c>
      <c r="Q338" s="32" t="str">
        <f t="shared" si="51"/>
        <v/>
      </c>
      <c r="T338" s="34">
        <f t="shared" si="55"/>
        <v>0</v>
      </c>
      <c r="U338" s="34">
        <f t="shared" si="56"/>
        <v>0</v>
      </c>
      <c r="X338" s="72" t="str">
        <f t="shared" si="58"/>
        <v/>
      </c>
      <c r="Y338" s="35"/>
      <c r="Z338" s="34" t="str">
        <f t="shared" si="59"/>
        <v/>
      </c>
      <c r="AA338" s="79" t="str">
        <f t="shared" si="57"/>
        <v/>
      </c>
    </row>
    <row r="339" spans="1:27" ht="25.5" customHeight="1" x14ac:dyDescent="0.25">
      <c r="A339" s="17"/>
      <c r="B339" s="78" t="str">
        <f t="shared" si="52"/>
        <v/>
      </c>
      <c r="J339" s="54" t="str">
        <f>IF(G339&lt;&gt;"",VLOOKUP(G339,'nhân viên sale'!$A$2:$C$1595,2,0),"")</f>
        <v/>
      </c>
      <c r="L339" s="31" t="str">
        <f t="shared" si="54"/>
        <v/>
      </c>
      <c r="M339" s="20"/>
      <c r="N339" s="54" t="str">
        <f t="shared" si="53"/>
        <v/>
      </c>
      <c r="Q339" s="32" t="str">
        <f t="shared" si="51"/>
        <v/>
      </c>
      <c r="T339" s="34">
        <f t="shared" si="55"/>
        <v>0</v>
      </c>
      <c r="U339" s="34">
        <f t="shared" si="56"/>
        <v>0</v>
      </c>
      <c r="X339" s="72" t="str">
        <f t="shared" si="58"/>
        <v/>
      </c>
      <c r="Y339" s="35"/>
      <c r="Z339" s="34" t="str">
        <f t="shared" si="59"/>
        <v/>
      </c>
      <c r="AA339" s="79" t="str">
        <f t="shared" si="57"/>
        <v/>
      </c>
    </row>
    <row r="340" spans="1:27" ht="25.5" customHeight="1" x14ac:dyDescent="0.25">
      <c r="A340" s="17"/>
      <c r="B340" s="78" t="str">
        <f t="shared" si="52"/>
        <v/>
      </c>
      <c r="J340" s="54" t="str">
        <f>IF(G340&lt;&gt;"",VLOOKUP(G340,'nhân viên sale'!$A$2:$C$1595,2,0),"")</f>
        <v/>
      </c>
      <c r="L340" s="31" t="str">
        <f t="shared" si="54"/>
        <v/>
      </c>
      <c r="M340" s="20"/>
      <c r="N340" s="54" t="str">
        <f t="shared" si="53"/>
        <v/>
      </c>
      <c r="Q340" s="32" t="str">
        <f t="shared" si="51"/>
        <v/>
      </c>
      <c r="T340" s="34">
        <f t="shared" si="55"/>
        <v>0</v>
      </c>
      <c r="U340" s="34">
        <f t="shared" si="56"/>
        <v>0</v>
      </c>
      <c r="X340" s="72" t="str">
        <f t="shared" si="58"/>
        <v/>
      </c>
      <c r="Y340" s="35"/>
      <c r="Z340" s="34" t="str">
        <f t="shared" si="59"/>
        <v/>
      </c>
      <c r="AA340" s="79" t="str">
        <f t="shared" si="57"/>
        <v/>
      </c>
    </row>
    <row r="341" spans="1:27" ht="25.5" customHeight="1" x14ac:dyDescent="0.25">
      <c r="A341" s="17"/>
      <c r="B341" s="78" t="str">
        <f t="shared" si="52"/>
        <v/>
      </c>
      <c r="J341" s="54" t="str">
        <f>IF(G341&lt;&gt;"",VLOOKUP(G341,'nhân viên sale'!$A$2:$C$1595,2,0),"")</f>
        <v/>
      </c>
      <c r="L341" s="31" t="str">
        <f t="shared" si="54"/>
        <v/>
      </c>
      <c r="M341" s="20"/>
      <c r="N341" s="54" t="str">
        <f t="shared" si="53"/>
        <v/>
      </c>
      <c r="Q341" s="32" t="str">
        <f t="shared" si="51"/>
        <v/>
      </c>
      <c r="T341" s="34">
        <f t="shared" si="55"/>
        <v>0</v>
      </c>
      <c r="U341" s="34">
        <f t="shared" si="56"/>
        <v>0</v>
      </c>
      <c r="X341" s="72" t="str">
        <f t="shared" si="58"/>
        <v/>
      </c>
      <c r="Y341" s="35"/>
      <c r="Z341" s="34" t="str">
        <f t="shared" si="59"/>
        <v/>
      </c>
      <c r="AA341" s="79" t="str">
        <f t="shared" si="57"/>
        <v/>
      </c>
    </row>
    <row r="342" spans="1:27" ht="25.5" customHeight="1" x14ac:dyDescent="0.25">
      <c r="A342" s="17"/>
      <c r="B342" s="78" t="str">
        <f t="shared" si="52"/>
        <v/>
      </c>
      <c r="J342" s="54" t="str">
        <f>IF(G342&lt;&gt;"",VLOOKUP(G342,'nhân viên sale'!$A$2:$C$1595,2,0),"")</f>
        <v/>
      </c>
      <c r="L342" s="31" t="str">
        <f t="shared" si="54"/>
        <v/>
      </c>
      <c r="M342" s="20"/>
      <c r="N342" s="54" t="str">
        <f t="shared" si="53"/>
        <v/>
      </c>
      <c r="Q342" s="32" t="str">
        <f t="shared" si="51"/>
        <v/>
      </c>
      <c r="T342" s="34">
        <f t="shared" si="55"/>
        <v>0</v>
      </c>
      <c r="U342" s="34">
        <f t="shared" si="56"/>
        <v>0</v>
      </c>
      <c r="X342" s="72" t="str">
        <f t="shared" si="58"/>
        <v/>
      </c>
      <c r="Y342" s="35"/>
      <c r="Z342" s="34" t="str">
        <f t="shared" si="59"/>
        <v/>
      </c>
      <c r="AA342" s="79" t="str">
        <f t="shared" si="57"/>
        <v/>
      </c>
    </row>
    <row r="343" spans="1:27" ht="25.5" customHeight="1" x14ac:dyDescent="0.25">
      <c r="A343" s="17"/>
      <c r="B343" s="78" t="str">
        <f t="shared" si="52"/>
        <v/>
      </c>
      <c r="J343" s="54" t="str">
        <f>IF(G343&lt;&gt;"",VLOOKUP(G343,'nhân viên sale'!$A$2:$C$1595,2,0),"")</f>
        <v/>
      </c>
      <c r="L343" s="31" t="str">
        <f t="shared" si="54"/>
        <v/>
      </c>
      <c r="M343" s="20"/>
      <c r="N343" s="54" t="str">
        <f t="shared" si="53"/>
        <v/>
      </c>
      <c r="Q343" s="32" t="str">
        <f t="shared" si="51"/>
        <v/>
      </c>
      <c r="T343" s="34">
        <f t="shared" si="55"/>
        <v>0</v>
      </c>
      <c r="U343" s="34">
        <f t="shared" si="56"/>
        <v>0</v>
      </c>
      <c r="X343" s="72" t="str">
        <f t="shared" si="58"/>
        <v/>
      </c>
      <c r="Y343" s="35"/>
      <c r="Z343" s="34" t="str">
        <f t="shared" si="59"/>
        <v/>
      </c>
      <c r="AA343" s="79" t="str">
        <f t="shared" si="57"/>
        <v/>
      </c>
    </row>
    <row r="344" spans="1:27" ht="25.5" customHeight="1" x14ac:dyDescent="0.25">
      <c r="A344" s="17"/>
      <c r="B344" s="78" t="str">
        <f t="shared" si="52"/>
        <v/>
      </c>
      <c r="J344" s="54" t="str">
        <f>IF(G344&lt;&gt;"",VLOOKUP(G344,'nhân viên sale'!$A$2:$C$1595,2,0),"")</f>
        <v/>
      </c>
      <c r="L344" s="31" t="str">
        <f t="shared" si="54"/>
        <v/>
      </c>
      <c r="M344" s="20"/>
      <c r="N344" s="54" t="str">
        <f t="shared" si="53"/>
        <v/>
      </c>
      <c r="Q344" s="32" t="str">
        <f t="shared" si="51"/>
        <v/>
      </c>
      <c r="T344" s="34">
        <f t="shared" si="55"/>
        <v>0</v>
      </c>
      <c r="U344" s="34">
        <f t="shared" si="56"/>
        <v>0</v>
      </c>
      <c r="X344" s="72" t="str">
        <f t="shared" si="58"/>
        <v/>
      </c>
      <c r="Y344" s="35"/>
      <c r="Z344" s="34" t="str">
        <f t="shared" si="59"/>
        <v/>
      </c>
      <c r="AA344" s="79" t="str">
        <f t="shared" si="57"/>
        <v/>
      </c>
    </row>
    <row r="345" spans="1:27" ht="25.5" customHeight="1" x14ac:dyDescent="0.25">
      <c r="A345" s="17"/>
      <c r="B345" s="78" t="str">
        <f t="shared" si="52"/>
        <v/>
      </c>
      <c r="J345" s="54" t="str">
        <f>IF(G345&lt;&gt;"",VLOOKUP(G345,'nhân viên sale'!$A$2:$C$1595,2,0),"")</f>
        <v/>
      </c>
      <c r="L345" s="31" t="str">
        <f t="shared" si="54"/>
        <v/>
      </c>
      <c r="M345" s="20"/>
      <c r="N345" s="54" t="str">
        <f t="shared" si="53"/>
        <v/>
      </c>
      <c r="Q345" s="32" t="str">
        <f t="shared" si="51"/>
        <v/>
      </c>
      <c r="T345" s="34">
        <f t="shared" si="55"/>
        <v>0</v>
      </c>
      <c r="U345" s="34">
        <f t="shared" si="56"/>
        <v>0</v>
      </c>
      <c r="X345" s="72" t="str">
        <f t="shared" si="58"/>
        <v/>
      </c>
      <c r="Y345" s="35"/>
      <c r="Z345" s="34" t="str">
        <f t="shared" si="59"/>
        <v/>
      </c>
      <c r="AA345" s="79" t="str">
        <f t="shared" si="57"/>
        <v/>
      </c>
    </row>
    <row r="346" spans="1:27" ht="25.5" customHeight="1" x14ac:dyDescent="0.25">
      <c r="A346" s="17"/>
      <c r="B346" s="78" t="str">
        <f t="shared" si="52"/>
        <v/>
      </c>
      <c r="J346" s="54" t="str">
        <f>IF(G346&lt;&gt;"",VLOOKUP(G346,'nhân viên sale'!$A$2:$C$1595,2,0),"")</f>
        <v/>
      </c>
      <c r="L346" s="31" t="str">
        <f t="shared" si="54"/>
        <v/>
      </c>
      <c r="M346" s="20"/>
      <c r="N346" s="54" t="str">
        <f t="shared" si="53"/>
        <v/>
      </c>
      <c r="Q346" s="32" t="str">
        <f t="shared" si="51"/>
        <v/>
      </c>
      <c r="T346" s="34">
        <f t="shared" si="55"/>
        <v>0</v>
      </c>
      <c r="U346" s="34">
        <f t="shared" si="56"/>
        <v>0</v>
      </c>
      <c r="X346" s="72" t="str">
        <f t="shared" si="58"/>
        <v/>
      </c>
      <c r="Y346" s="35"/>
      <c r="Z346" s="34" t="str">
        <f t="shared" si="59"/>
        <v/>
      </c>
      <c r="AA346" s="79" t="str">
        <f t="shared" si="57"/>
        <v/>
      </c>
    </row>
    <row r="347" spans="1:27" ht="25.5" customHeight="1" x14ac:dyDescent="0.25">
      <c r="A347" s="17"/>
      <c r="B347" s="78" t="str">
        <f t="shared" si="52"/>
        <v/>
      </c>
      <c r="J347" s="54" t="str">
        <f>IF(G347&lt;&gt;"",VLOOKUP(G347,'nhân viên sale'!$A$2:$C$1595,2,0),"")</f>
        <v/>
      </c>
      <c r="L347" s="31" t="str">
        <f t="shared" si="54"/>
        <v/>
      </c>
      <c r="M347" s="20"/>
      <c r="N347" s="54" t="str">
        <f t="shared" si="53"/>
        <v/>
      </c>
      <c r="Q347" s="32" t="str">
        <f t="shared" si="51"/>
        <v/>
      </c>
      <c r="T347" s="34">
        <f t="shared" si="55"/>
        <v>0</v>
      </c>
      <c r="U347" s="34">
        <f t="shared" si="56"/>
        <v>0</v>
      </c>
      <c r="X347" s="72" t="str">
        <f t="shared" si="58"/>
        <v/>
      </c>
      <c r="Y347" s="35"/>
      <c r="Z347" s="34" t="str">
        <f t="shared" si="59"/>
        <v/>
      </c>
      <c r="AA347" s="79" t="str">
        <f t="shared" si="57"/>
        <v/>
      </c>
    </row>
    <row r="348" spans="1:27" ht="25.5" customHeight="1" x14ac:dyDescent="0.25">
      <c r="A348" s="17"/>
      <c r="B348" s="78" t="str">
        <f t="shared" si="52"/>
        <v/>
      </c>
      <c r="J348" s="54" t="str">
        <f>IF(G348&lt;&gt;"",VLOOKUP(G348,'nhân viên sale'!$A$2:$C$1595,2,0),"")</f>
        <v/>
      </c>
      <c r="L348" s="31" t="str">
        <f t="shared" si="54"/>
        <v/>
      </c>
      <c r="M348" s="20"/>
      <c r="N348" s="54" t="str">
        <f t="shared" si="53"/>
        <v/>
      </c>
      <c r="Q348" s="32" t="str">
        <f t="shared" si="51"/>
        <v/>
      </c>
      <c r="T348" s="34">
        <f t="shared" si="55"/>
        <v>0</v>
      </c>
      <c r="U348" s="34">
        <f t="shared" si="56"/>
        <v>0</v>
      </c>
      <c r="X348" s="72" t="str">
        <f t="shared" si="58"/>
        <v/>
      </c>
      <c r="Y348" s="35"/>
      <c r="Z348" s="34" t="str">
        <f t="shared" si="59"/>
        <v/>
      </c>
      <c r="AA348" s="79" t="str">
        <f t="shared" si="57"/>
        <v/>
      </c>
    </row>
    <row r="349" spans="1:27" ht="25.5" customHeight="1" x14ac:dyDescent="0.25">
      <c r="A349" s="17"/>
      <c r="B349" s="78" t="str">
        <f t="shared" si="52"/>
        <v/>
      </c>
      <c r="J349" s="54" t="str">
        <f>IF(G349&lt;&gt;"",VLOOKUP(G349,'nhân viên sale'!$A$2:$C$1595,2,0),"")</f>
        <v/>
      </c>
      <c r="L349" s="31" t="str">
        <f t="shared" si="54"/>
        <v/>
      </c>
      <c r="M349" s="20"/>
      <c r="N349" s="54" t="str">
        <f t="shared" si="53"/>
        <v/>
      </c>
      <c r="Q349" s="32" t="str">
        <f t="shared" si="51"/>
        <v/>
      </c>
      <c r="T349" s="34">
        <f t="shared" si="55"/>
        <v>0</v>
      </c>
      <c r="U349" s="34">
        <f t="shared" si="56"/>
        <v>0</v>
      </c>
      <c r="X349" s="72" t="str">
        <f t="shared" si="58"/>
        <v/>
      </c>
      <c r="Y349" s="35"/>
      <c r="Z349" s="34" t="str">
        <f t="shared" si="59"/>
        <v/>
      </c>
      <c r="AA349" s="79" t="str">
        <f t="shared" si="57"/>
        <v/>
      </c>
    </row>
    <row r="350" spans="1:27" ht="25.5" customHeight="1" x14ac:dyDescent="0.25">
      <c r="A350" s="17"/>
      <c r="B350" s="78" t="str">
        <f t="shared" si="52"/>
        <v/>
      </c>
      <c r="J350" s="54" t="str">
        <f>IF(G350&lt;&gt;"",VLOOKUP(G350,'nhân viên sale'!$A$2:$C$1595,2,0),"")</f>
        <v/>
      </c>
      <c r="L350" s="31" t="str">
        <f t="shared" si="54"/>
        <v/>
      </c>
      <c r="M350" s="20"/>
      <c r="N350" s="54" t="str">
        <f t="shared" si="53"/>
        <v/>
      </c>
      <c r="Q350" s="32" t="str">
        <f t="shared" si="51"/>
        <v/>
      </c>
      <c r="T350" s="34">
        <f t="shared" si="55"/>
        <v>0</v>
      </c>
      <c r="U350" s="34">
        <f t="shared" si="56"/>
        <v>0</v>
      </c>
      <c r="X350" s="72" t="str">
        <f t="shared" si="58"/>
        <v/>
      </c>
      <c r="Y350" s="35"/>
      <c r="Z350" s="34" t="str">
        <f t="shared" si="59"/>
        <v/>
      </c>
      <c r="AA350" s="79" t="str">
        <f t="shared" si="57"/>
        <v/>
      </c>
    </row>
    <row r="351" spans="1:27" ht="25.5" customHeight="1" x14ac:dyDescent="0.25">
      <c r="A351" s="17"/>
      <c r="B351" s="78" t="str">
        <f t="shared" si="52"/>
        <v/>
      </c>
      <c r="J351" s="54" t="str">
        <f>IF(G351&lt;&gt;"",VLOOKUP(G351,'nhân viên sale'!$A$2:$C$1595,2,0),"")</f>
        <v/>
      </c>
      <c r="L351" s="31" t="str">
        <f t="shared" si="54"/>
        <v/>
      </c>
      <c r="M351" s="20"/>
      <c r="N351" s="54" t="str">
        <f t="shared" si="53"/>
        <v/>
      </c>
      <c r="Q351" s="32" t="str">
        <f t="shared" si="51"/>
        <v/>
      </c>
      <c r="T351" s="34">
        <f t="shared" si="55"/>
        <v>0</v>
      </c>
      <c r="U351" s="34">
        <f t="shared" si="56"/>
        <v>0</v>
      </c>
      <c r="X351" s="72" t="str">
        <f t="shared" si="58"/>
        <v/>
      </c>
      <c r="Y351" s="35"/>
      <c r="Z351" s="34" t="str">
        <f t="shared" si="59"/>
        <v/>
      </c>
      <c r="AA351" s="79" t="str">
        <f t="shared" si="57"/>
        <v/>
      </c>
    </row>
    <row r="352" spans="1:27" ht="25.5" customHeight="1" x14ac:dyDescent="0.25">
      <c r="A352" s="17"/>
      <c r="B352" s="78" t="str">
        <f t="shared" si="52"/>
        <v/>
      </c>
      <c r="J352" s="54" t="str">
        <f>IF(G352&lt;&gt;"",VLOOKUP(G352,'nhân viên sale'!$A$2:$C$1595,2,0),"")</f>
        <v/>
      </c>
      <c r="L352" s="31" t="str">
        <f t="shared" si="54"/>
        <v/>
      </c>
      <c r="M352" s="20"/>
      <c r="N352" s="54" t="str">
        <f t="shared" si="53"/>
        <v/>
      </c>
      <c r="Q352" s="32" t="str">
        <f t="shared" si="51"/>
        <v/>
      </c>
      <c r="T352" s="34">
        <f t="shared" si="55"/>
        <v>0</v>
      </c>
      <c r="U352" s="34">
        <f t="shared" si="56"/>
        <v>0</v>
      </c>
      <c r="X352" s="72" t="str">
        <f t="shared" si="58"/>
        <v/>
      </c>
      <c r="Y352" s="35"/>
      <c r="Z352" s="34" t="str">
        <f t="shared" si="59"/>
        <v/>
      </c>
      <c r="AA352" s="79" t="str">
        <f t="shared" si="57"/>
        <v/>
      </c>
    </row>
    <row r="353" spans="1:27" ht="25.5" customHeight="1" x14ac:dyDescent="0.25">
      <c r="A353" s="17"/>
      <c r="B353" s="78" t="str">
        <f t="shared" si="52"/>
        <v/>
      </c>
      <c r="J353" s="54" t="str">
        <f>IF(G353&lt;&gt;"",VLOOKUP(G353,'nhân viên sale'!$A$2:$C$1595,2,0),"")</f>
        <v/>
      </c>
      <c r="L353" s="31" t="str">
        <f t="shared" si="54"/>
        <v/>
      </c>
      <c r="M353" s="20"/>
      <c r="N353" s="54" t="str">
        <f t="shared" si="53"/>
        <v/>
      </c>
      <c r="Q353" s="32" t="str">
        <f t="shared" si="51"/>
        <v/>
      </c>
      <c r="T353" s="34">
        <f t="shared" si="55"/>
        <v>0</v>
      </c>
      <c r="U353" s="34">
        <f t="shared" si="56"/>
        <v>0</v>
      </c>
      <c r="X353" s="72" t="str">
        <f t="shared" si="58"/>
        <v/>
      </c>
      <c r="Y353" s="35"/>
      <c r="Z353" s="34" t="str">
        <f t="shared" si="59"/>
        <v/>
      </c>
      <c r="AA353" s="79" t="str">
        <f t="shared" si="57"/>
        <v/>
      </c>
    </row>
    <row r="354" spans="1:27" ht="25.5" customHeight="1" x14ac:dyDescent="0.25">
      <c r="A354" s="17"/>
      <c r="B354" s="78" t="str">
        <f t="shared" si="52"/>
        <v/>
      </c>
      <c r="J354" s="54" t="str">
        <f>IF(G354&lt;&gt;"",VLOOKUP(G354,'nhân viên sale'!$A$2:$C$1595,2,0),"")</f>
        <v/>
      </c>
      <c r="L354" s="31" t="str">
        <f t="shared" si="54"/>
        <v/>
      </c>
      <c r="M354" s="20"/>
      <c r="N354" s="54" t="str">
        <f t="shared" si="53"/>
        <v/>
      </c>
      <c r="Q354" s="32" t="str">
        <f t="shared" si="51"/>
        <v/>
      </c>
      <c r="T354" s="34">
        <f t="shared" si="55"/>
        <v>0</v>
      </c>
      <c r="U354" s="34">
        <f t="shared" si="56"/>
        <v>0</v>
      </c>
      <c r="X354" s="72" t="str">
        <f t="shared" si="58"/>
        <v/>
      </c>
      <c r="Y354" s="35"/>
      <c r="Z354" s="34" t="str">
        <f t="shared" si="59"/>
        <v/>
      </c>
      <c r="AA354" s="79" t="str">
        <f t="shared" si="57"/>
        <v/>
      </c>
    </row>
    <row r="355" spans="1:27" ht="25.5" customHeight="1" x14ac:dyDescent="0.25">
      <c r="A355" s="17"/>
      <c r="B355" s="78" t="str">
        <f t="shared" si="52"/>
        <v/>
      </c>
      <c r="J355" s="54" t="str">
        <f>IF(G355&lt;&gt;"",VLOOKUP(G355,'nhân viên sale'!$A$2:$C$1595,2,0),"")</f>
        <v/>
      </c>
      <c r="L355" s="31" t="str">
        <f t="shared" si="54"/>
        <v/>
      </c>
      <c r="M355" s="20"/>
      <c r="N355" s="54" t="str">
        <f t="shared" si="53"/>
        <v/>
      </c>
      <c r="Q355" s="32" t="str">
        <f t="shared" si="51"/>
        <v/>
      </c>
      <c r="T355" s="34">
        <f t="shared" si="55"/>
        <v>0</v>
      </c>
      <c r="U355" s="34">
        <f t="shared" si="56"/>
        <v>0</v>
      </c>
      <c r="X355" s="72" t="str">
        <f t="shared" si="58"/>
        <v/>
      </c>
      <c r="Y355" s="35"/>
      <c r="Z355" s="34" t="str">
        <f t="shared" si="59"/>
        <v/>
      </c>
      <c r="AA355" s="79" t="str">
        <f t="shared" si="57"/>
        <v/>
      </c>
    </row>
    <row r="356" spans="1:27" ht="25.5" customHeight="1" x14ac:dyDescent="0.25">
      <c r="A356" s="17"/>
      <c r="B356" s="78" t="str">
        <f t="shared" si="52"/>
        <v/>
      </c>
      <c r="J356" s="54" t="str">
        <f>IF(G356&lt;&gt;"",VLOOKUP(G356,'nhân viên sale'!$A$2:$C$1595,2,0),"")</f>
        <v/>
      </c>
      <c r="L356" s="31" t="str">
        <f t="shared" si="54"/>
        <v/>
      </c>
      <c r="M356" s="20"/>
      <c r="N356" s="54" t="str">
        <f t="shared" si="53"/>
        <v/>
      </c>
      <c r="Q356" s="32" t="str">
        <f t="shared" si="51"/>
        <v/>
      </c>
      <c r="T356" s="34">
        <f t="shared" si="55"/>
        <v>0</v>
      </c>
      <c r="U356" s="34">
        <f t="shared" si="56"/>
        <v>0</v>
      </c>
      <c r="X356" s="72" t="str">
        <f t="shared" si="58"/>
        <v/>
      </c>
      <c r="Y356" s="35"/>
      <c r="Z356" s="34" t="str">
        <f t="shared" si="59"/>
        <v/>
      </c>
      <c r="AA356" s="79" t="str">
        <f t="shared" si="57"/>
        <v/>
      </c>
    </row>
    <row r="357" spans="1:27" ht="25.5" customHeight="1" x14ac:dyDescent="0.25">
      <c r="A357" s="17"/>
      <c r="B357" s="78" t="str">
        <f t="shared" si="52"/>
        <v/>
      </c>
      <c r="J357" s="54" t="str">
        <f>IF(G357&lt;&gt;"",VLOOKUP(G357,'nhân viên sale'!$A$2:$C$1595,2,0),"")</f>
        <v/>
      </c>
      <c r="L357" s="31" t="str">
        <f t="shared" si="54"/>
        <v/>
      </c>
      <c r="M357" s="20"/>
      <c r="N357" s="54" t="str">
        <f t="shared" si="53"/>
        <v/>
      </c>
      <c r="Q357" s="32" t="str">
        <f t="shared" si="51"/>
        <v/>
      </c>
      <c r="T357" s="34">
        <f t="shared" si="55"/>
        <v>0</v>
      </c>
      <c r="U357" s="34">
        <f t="shared" si="56"/>
        <v>0</v>
      </c>
      <c r="X357" s="72" t="str">
        <f t="shared" si="58"/>
        <v/>
      </c>
      <c r="Y357" s="35"/>
      <c r="Z357" s="34" t="str">
        <f t="shared" si="59"/>
        <v/>
      </c>
      <c r="AA357" s="79" t="str">
        <f t="shared" si="57"/>
        <v/>
      </c>
    </row>
    <row r="358" spans="1:27" ht="25.5" customHeight="1" x14ac:dyDescent="0.25">
      <c r="A358" s="17"/>
      <c r="B358" s="78" t="str">
        <f t="shared" si="52"/>
        <v/>
      </c>
      <c r="J358" s="54" t="str">
        <f>IF(G358&lt;&gt;"",VLOOKUP(G358,'nhân viên sale'!$A$2:$C$1595,2,0),"")</f>
        <v/>
      </c>
      <c r="L358" s="31" t="str">
        <f t="shared" si="54"/>
        <v/>
      </c>
      <c r="M358" s="20"/>
      <c r="N358" s="54" t="str">
        <f t="shared" si="53"/>
        <v/>
      </c>
      <c r="Q358" s="32" t="str">
        <f t="shared" si="51"/>
        <v/>
      </c>
      <c r="T358" s="34">
        <f t="shared" si="55"/>
        <v>0</v>
      </c>
      <c r="U358" s="34">
        <f t="shared" si="56"/>
        <v>0</v>
      </c>
      <c r="X358" s="72" t="str">
        <f t="shared" si="58"/>
        <v/>
      </c>
      <c r="Y358" s="35"/>
      <c r="Z358" s="34" t="str">
        <f t="shared" si="59"/>
        <v/>
      </c>
      <c r="AA358" s="79" t="str">
        <f t="shared" si="57"/>
        <v/>
      </c>
    </row>
    <row r="359" spans="1:27" ht="25.5" customHeight="1" x14ac:dyDescent="0.25">
      <c r="A359" s="17"/>
      <c r="B359" s="78" t="str">
        <f t="shared" si="52"/>
        <v/>
      </c>
      <c r="J359" s="54" t="str">
        <f>IF(G359&lt;&gt;"",VLOOKUP(G359,'nhân viên sale'!$A$2:$C$1595,2,0),"")</f>
        <v/>
      </c>
      <c r="L359" s="31" t="str">
        <f t="shared" si="54"/>
        <v/>
      </c>
      <c r="M359" s="20"/>
      <c r="N359" s="54" t="str">
        <f t="shared" si="53"/>
        <v/>
      </c>
      <c r="Q359" s="32" t="str">
        <f t="shared" si="51"/>
        <v/>
      </c>
      <c r="T359" s="34">
        <f t="shared" si="55"/>
        <v>0</v>
      </c>
      <c r="U359" s="34">
        <f t="shared" si="56"/>
        <v>0</v>
      </c>
      <c r="X359" s="72" t="str">
        <f t="shared" si="58"/>
        <v/>
      </c>
      <c r="Y359" s="35"/>
      <c r="Z359" s="34" t="str">
        <f t="shared" si="59"/>
        <v/>
      </c>
      <c r="AA359" s="79" t="str">
        <f t="shared" si="57"/>
        <v/>
      </c>
    </row>
    <row r="360" spans="1:27" ht="25.5" customHeight="1" x14ac:dyDescent="0.25">
      <c r="A360" s="17"/>
      <c r="B360" s="78" t="str">
        <f t="shared" si="52"/>
        <v/>
      </c>
      <c r="J360" s="54" t="str">
        <f>IF(G360&lt;&gt;"",VLOOKUP(G360,'nhân viên sale'!$A$2:$C$1595,2,0),"")</f>
        <v/>
      </c>
      <c r="L360" s="31" t="str">
        <f t="shared" si="54"/>
        <v/>
      </c>
      <c r="M360" s="20"/>
      <c r="N360" s="54" t="str">
        <f t="shared" si="53"/>
        <v/>
      </c>
      <c r="Q360" s="32" t="str">
        <f t="shared" si="51"/>
        <v/>
      </c>
      <c r="T360" s="34">
        <f t="shared" si="55"/>
        <v>0</v>
      </c>
      <c r="U360" s="34">
        <f t="shared" si="56"/>
        <v>0</v>
      </c>
      <c r="X360" s="72" t="str">
        <f t="shared" si="58"/>
        <v/>
      </c>
      <c r="Y360" s="35"/>
      <c r="Z360" s="34" t="str">
        <f t="shared" si="59"/>
        <v/>
      </c>
      <c r="AA360" s="79" t="str">
        <f t="shared" si="57"/>
        <v/>
      </c>
    </row>
    <row r="361" spans="1:27" ht="25.5" customHeight="1" x14ac:dyDescent="0.25">
      <c r="A361" s="17"/>
      <c r="B361" s="78" t="str">
        <f t="shared" si="52"/>
        <v/>
      </c>
      <c r="J361" s="54" t="str">
        <f>IF(G361&lt;&gt;"",VLOOKUP(G361,'nhân viên sale'!$A$2:$C$1595,2,0),"")</f>
        <v/>
      </c>
      <c r="L361" s="31" t="str">
        <f t="shared" si="54"/>
        <v/>
      </c>
      <c r="M361" s="20"/>
      <c r="N361" s="54" t="str">
        <f t="shared" si="53"/>
        <v/>
      </c>
      <c r="Q361" s="32" t="str">
        <f t="shared" si="51"/>
        <v/>
      </c>
      <c r="T361" s="34">
        <f t="shared" si="55"/>
        <v>0</v>
      </c>
      <c r="U361" s="34">
        <f t="shared" si="56"/>
        <v>0</v>
      </c>
      <c r="X361" s="72" t="str">
        <f t="shared" si="58"/>
        <v/>
      </c>
      <c r="Y361" s="35"/>
      <c r="Z361" s="34" t="str">
        <f t="shared" si="59"/>
        <v/>
      </c>
      <c r="AA361" s="79" t="str">
        <f t="shared" si="57"/>
        <v/>
      </c>
    </row>
    <row r="362" spans="1:27" ht="25.5" customHeight="1" x14ac:dyDescent="0.25">
      <c r="A362" s="17"/>
      <c r="B362" s="78" t="str">
        <f t="shared" si="52"/>
        <v/>
      </c>
      <c r="J362" s="54" t="str">
        <f>IF(G362&lt;&gt;"",VLOOKUP(G362,'nhân viên sale'!$A$2:$C$1595,2,0),"")</f>
        <v/>
      </c>
      <c r="L362" s="31" t="str">
        <f t="shared" si="54"/>
        <v/>
      </c>
      <c r="M362" s="20"/>
      <c r="N362" s="54" t="str">
        <f t="shared" si="53"/>
        <v/>
      </c>
      <c r="Q362" s="32" t="str">
        <f t="shared" si="51"/>
        <v/>
      </c>
      <c r="T362" s="34">
        <f t="shared" si="55"/>
        <v>0</v>
      </c>
      <c r="U362" s="34">
        <f t="shared" si="56"/>
        <v>0</v>
      </c>
      <c r="X362" s="72" t="str">
        <f t="shared" si="58"/>
        <v/>
      </c>
      <c r="Y362" s="35"/>
      <c r="Z362" s="34" t="str">
        <f t="shared" si="59"/>
        <v/>
      </c>
      <c r="AA362" s="79" t="str">
        <f t="shared" si="57"/>
        <v/>
      </c>
    </row>
    <row r="363" spans="1:27" ht="25.5" customHeight="1" x14ac:dyDescent="0.25">
      <c r="A363" s="17"/>
      <c r="B363" s="78" t="str">
        <f t="shared" si="52"/>
        <v/>
      </c>
      <c r="J363" s="54" t="str">
        <f>IF(G363&lt;&gt;"",VLOOKUP(G363,'nhân viên sale'!$A$2:$C$1595,2,0),"")</f>
        <v/>
      </c>
      <c r="L363" s="31" t="str">
        <f t="shared" si="54"/>
        <v/>
      </c>
      <c r="M363" s="20"/>
      <c r="N363" s="54" t="str">
        <f t="shared" si="53"/>
        <v/>
      </c>
      <c r="Q363" s="32" t="str">
        <f t="shared" si="51"/>
        <v/>
      </c>
      <c r="T363" s="34">
        <f t="shared" si="55"/>
        <v>0</v>
      </c>
      <c r="U363" s="34">
        <f t="shared" si="56"/>
        <v>0</v>
      </c>
      <c r="X363" s="72" t="str">
        <f t="shared" si="58"/>
        <v/>
      </c>
      <c r="Y363" s="35"/>
      <c r="Z363" s="34" t="str">
        <f t="shared" si="59"/>
        <v/>
      </c>
      <c r="AA363" s="79" t="str">
        <f t="shared" si="57"/>
        <v/>
      </c>
    </row>
    <row r="364" spans="1:27" ht="25.5" customHeight="1" x14ac:dyDescent="0.25">
      <c r="A364" s="17"/>
      <c r="B364" s="78" t="str">
        <f t="shared" si="52"/>
        <v/>
      </c>
      <c r="J364" s="54" t="str">
        <f>IF(G364&lt;&gt;"",VLOOKUP(G364,'nhân viên sale'!$A$2:$C$1595,2,0),"")</f>
        <v/>
      </c>
      <c r="L364" s="31" t="str">
        <f t="shared" si="54"/>
        <v/>
      </c>
      <c r="M364" s="20"/>
      <c r="N364" s="54" t="str">
        <f t="shared" si="53"/>
        <v/>
      </c>
      <c r="Q364" s="32" t="str">
        <f t="shared" si="51"/>
        <v/>
      </c>
      <c r="T364" s="34">
        <f t="shared" si="55"/>
        <v>0</v>
      </c>
      <c r="U364" s="34">
        <f t="shared" si="56"/>
        <v>0</v>
      </c>
      <c r="X364" s="72" t="str">
        <f t="shared" si="58"/>
        <v/>
      </c>
      <c r="Y364" s="35"/>
      <c r="Z364" s="34" t="str">
        <f t="shared" si="59"/>
        <v/>
      </c>
      <c r="AA364" s="79" t="str">
        <f t="shared" si="57"/>
        <v/>
      </c>
    </row>
    <row r="365" spans="1:27" ht="25.5" customHeight="1" x14ac:dyDescent="0.25">
      <c r="A365" s="17"/>
      <c r="B365" s="78" t="str">
        <f t="shared" si="52"/>
        <v/>
      </c>
      <c r="J365" s="54" t="str">
        <f>IF(G365&lt;&gt;"",VLOOKUP(G365,'nhân viên sale'!$A$2:$C$1595,2,0),"")</f>
        <v/>
      </c>
      <c r="L365" s="31" t="str">
        <f t="shared" si="54"/>
        <v/>
      </c>
      <c r="M365" s="20"/>
      <c r="N365" s="54" t="str">
        <f t="shared" si="53"/>
        <v/>
      </c>
      <c r="Q365" s="32" t="str">
        <f t="shared" si="51"/>
        <v/>
      </c>
      <c r="T365" s="34">
        <f t="shared" si="55"/>
        <v>0</v>
      </c>
      <c r="U365" s="34">
        <f t="shared" si="56"/>
        <v>0</v>
      </c>
      <c r="X365" s="72" t="str">
        <f t="shared" si="58"/>
        <v/>
      </c>
      <c r="Y365" s="35"/>
      <c r="Z365" s="34" t="str">
        <f t="shared" si="59"/>
        <v/>
      </c>
      <c r="AA365" s="79" t="str">
        <f t="shared" si="57"/>
        <v/>
      </c>
    </row>
    <row r="366" spans="1:27" ht="25.5" customHeight="1" x14ac:dyDescent="0.25">
      <c r="A366" s="17"/>
      <c r="B366" s="78" t="str">
        <f t="shared" si="52"/>
        <v/>
      </c>
      <c r="J366" s="54" t="str">
        <f>IF(G366&lt;&gt;"",VLOOKUP(G366,'nhân viên sale'!$A$2:$C$1595,2,0),"")</f>
        <v/>
      </c>
      <c r="L366" s="31" t="str">
        <f t="shared" si="54"/>
        <v/>
      </c>
      <c r="M366" s="20"/>
      <c r="N366" s="54" t="str">
        <f t="shared" si="53"/>
        <v/>
      </c>
      <c r="Q366" s="32" t="str">
        <f t="shared" si="51"/>
        <v/>
      </c>
      <c r="T366" s="34">
        <f t="shared" si="55"/>
        <v>0</v>
      </c>
      <c r="U366" s="34">
        <f t="shared" si="56"/>
        <v>0</v>
      </c>
      <c r="X366" s="72" t="str">
        <f t="shared" si="58"/>
        <v/>
      </c>
      <c r="Y366" s="35"/>
      <c r="Z366" s="34" t="str">
        <f t="shared" si="59"/>
        <v/>
      </c>
      <c r="AA366" s="79" t="str">
        <f t="shared" si="57"/>
        <v/>
      </c>
    </row>
    <row r="367" spans="1:27" ht="25.5" customHeight="1" x14ac:dyDescent="0.25">
      <c r="A367" s="17"/>
      <c r="B367" s="78" t="str">
        <f t="shared" si="52"/>
        <v/>
      </c>
      <c r="J367" s="54" t="str">
        <f>IF(G367&lt;&gt;"",VLOOKUP(G367,'nhân viên sale'!$A$2:$C$1595,2,0),"")</f>
        <v/>
      </c>
      <c r="L367" s="31" t="str">
        <f t="shared" si="54"/>
        <v/>
      </c>
      <c r="M367" s="20"/>
      <c r="N367" s="54" t="str">
        <f t="shared" si="53"/>
        <v/>
      </c>
      <c r="Q367" s="32" t="str">
        <f t="shared" si="51"/>
        <v/>
      </c>
      <c r="T367" s="34">
        <f t="shared" si="55"/>
        <v>0</v>
      </c>
      <c r="U367" s="34">
        <f t="shared" si="56"/>
        <v>0</v>
      </c>
      <c r="X367" s="72" t="str">
        <f t="shared" si="58"/>
        <v/>
      </c>
      <c r="Y367" s="35"/>
      <c r="Z367" s="34" t="str">
        <f t="shared" si="59"/>
        <v/>
      </c>
      <c r="AA367" s="79" t="str">
        <f t="shared" si="57"/>
        <v/>
      </c>
    </row>
    <row r="368" spans="1:27" ht="25.5" customHeight="1" x14ac:dyDescent="0.25">
      <c r="A368" s="17"/>
      <c r="B368" s="78" t="str">
        <f t="shared" si="52"/>
        <v/>
      </c>
      <c r="J368" s="54" t="str">
        <f>IF(G368&lt;&gt;"",VLOOKUP(G368,'nhân viên sale'!$A$2:$C$1595,2,0),"")</f>
        <v/>
      </c>
      <c r="L368" s="31" t="str">
        <f t="shared" si="54"/>
        <v/>
      </c>
      <c r="M368" s="20"/>
      <c r="N368" s="54" t="str">
        <f t="shared" si="53"/>
        <v/>
      </c>
      <c r="Q368" s="32" t="str">
        <f t="shared" si="51"/>
        <v/>
      </c>
      <c r="T368" s="34">
        <f t="shared" si="55"/>
        <v>0</v>
      </c>
      <c r="U368" s="34">
        <f t="shared" si="56"/>
        <v>0</v>
      </c>
      <c r="X368" s="72" t="str">
        <f t="shared" si="58"/>
        <v/>
      </c>
      <c r="Y368" s="35"/>
      <c r="Z368" s="34" t="str">
        <f t="shared" si="59"/>
        <v/>
      </c>
      <c r="AA368" s="79" t="str">
        <f t="shared" si="57"/>
        <v/>
      </c>
    </row>
    <row r="369" spans="1:27" ht="25.5" customHeight="1" x14ac:dyDescent="0.25">
      <c r="A369" s="17"/>
      <c r="B369" s="78" t="str">
        <f t="shared" si="52"/>
        <v/>
      </c>
      <c r="J369" s="54" t="str">
        <f>IF(G369&lt;&gt;"",VLOOKUP(G369,'nhân viên sale'!$A$2:$C$1595,2,0),"")</f>
        <v/>
      </c>
      <c r="L369" s="31" t="str">
        <f t="shared" si="54"/>
        <v/>
      </c>
      <c r="M369" s="20"/>
      <c r="N369" s="54" t="str">
        <f t="shared" si="53"/>
        <v/>
      </c>
      <c r="Q369" s="32" t="str">
        <f t="shared" si="51"/>
        <v/>
      </c>
      <c r="T369" s="34">
        <f t="shared" si="55"/>
        <v>0</v>
      </c>
      <c r="U369" s="34">
        <f t="shared" si="56"/>
        <v>0</v>
      </c>
      <c r="X369" s="72" t="str">
        <f t="shared" si="58"/>
        <v/>
      </c>
      <c r="Y369" s="35"/>
      <c r="Z369" s="34" t="str">
        <f t="shared" si="59"/>
        <v/>
      </c>
      <c r="AA369" s="79" t="str">
        <f t="shared" si="57"/>
        <v/>
      </c>
    </row>
    <row r="370" spans="1:27" ht="25.5" customHeight="1" x14ac:dyDescent="0.25">
      <c r="A370" s="17"/>
      <c r="B370" s="78" t="str">
        <f t="shared" si="52"/>
        <v/>
      </c>
      <c r="J370" s="54" t="str">
        <f>IF(G370&lt;&gt;"",VLOOKUP(G370,'nhân viên sale'!$A$2:$C$1595,2,0),"")</f>
        <v/>
      </c>
      <c r="L370" s="31" t="str">
        <f t="shared" si="54"/>
        <v/>
      </c>
      <c r="M370" s="20"/>
      <c r="N370" s="54" t="str">
        <f t="shared" si="53"/>
        <v/>
      </c>
      <c r="Q370" s="32" t="str">
        <f t="shared" si="51"/>
        <v/>
      </c>
      <c r="T370" s="34">
        <f t="shared" si="55"/>
        <v>0</v>
      </c>
      <c r="U370" s="34">
        <f t="shared" si="56"/>
        <v>0</v>
      </c>
      <c r="X370" s="72" t="str">
        <f t="shared" si="58"/>
        <v/>
      </c>
      <c r="Y370" s="35"/>
      <c r="Z370" s="34" t="str">
        <f t="shared" si="59"/>
        <v/>
      </c>
      <c r="AA370" s="79" t="str">
        <f t="shared" si="57"/>
        <v/>
      </c>
    </row>
    <row r="371" spans="1:27" ht="25.5" customHeight="1" x14ac:dyDescent="0.25">
      <c r="A371" s="17"/>
      <c r="B371" s="78" t="str">
        <f t="shared" si="52"/>
        <v/>
      </c>
      <c r="J371" s="54" t="str">
        <f>IF(G371&lt;&gt;"",VLOOKUP(G371,'nhân viên sale'!$A$2:$C$1595,2,0),"")</f>
        <v/>
      </c>
      <c r="L371" s="31" t="str">
        <f t="shared" si="54"/>
        <v/>
      </c>
      <c r="M371" s="20"/>
      <c r="N371" s="54" t="str">
        <f t="shared" si="53"/>
        <v/>
      </c>
      <c r="Q371" s="32" t="str">
        <f t="shared" si="51"/>
        <v/>
      </c>
      <c r="T371" s="34">
        <f t="shared" si="55"/>
        <v>0</v>
      </c>
      <c r="U371" s="34">
        <f t="shared" si="56"/>
        <v>0</v>
      </c>
      <c r="X371" s="72" t="str">
        <f t="shared" si="58"/>
        <v/>
      </c>
      <c r="Y371" s="35"/>
      <c r="Z371" s="34" t="str">
        <f t="shared" si="59"/>
        <v/>
      </c>
      <c r="AA371" s="79" t="str">
        <f t="shared" si="57"/>
        <v/>
      </c>
    </row>
    <row r="372" spans="1:27" ht="25.5" customHeight="1" x14ac:dyDescent="0.25">
      <c r="A372" s="17"/>
      <c r="B372" s="78" t="str">
        <f t="shared" si="52"/>
        <v/>
      </c>
      <c r="J372" s="54" t="str">
        <f>IF(G372&lt;&gt;"",VLOOKUP(G372,'nhân viên sale'!$A$2:$C$1595,2,0),"")</f>
        <v/>
      </c>
      <c r="L372" s="31" t="str">
        <f t="shared" si="54"/>
        <v/>
      </c>
      <c r="M372" s="20"/>
      <c r="N372" s="54" t="str">
        <f t="shared" si="53"/>
        <v/>
      </c>
      <c r="Q372" s="32" t="str">
        <f t="shared" si="51"/>
        <v/>
      </c>
      <c r="T372" s="34">
        <f t="shared" si="55"/>
        <v>0</v>
      </c>
      <c r="U372" s="34">
        <f t="shared" si="56"/>
        <v>0</v>
      </c>
      <c r="X372" s="72" t="str">
        <f t="shared" si="58"/>
        <v/>
      </c>
      <c r="Y372" s="35"/>
      <c r="Z372" s="34" t="str">
        <f t="shared" si="59"/>
        <v/>
      </c>
      <c r="AA372" s="79" t="str">
        <f t="shared" si="57"/>
        <v/>
      </c>
    </row>
    <row r="373" spans="1:27" ht="25.5" customHeight="1" x14ac:dyDescent="0.25">
      <c r="A373" s="17"/>
      <c r="B373" s="78" t="str">
        <f t="shared" si="52"/>
        <v/>
      </c>
      <c r="J373" s="54" t="str">
        <f>IF(G373&lt;&gt;"",VLOOKUP(G373,'nhân viên sale'!$A$2:$C$1595,2,0),"")</f>
        <v/>
      </c>
      <c r="L373" s="31" t="str">
        <f t="shared" si="54"/>
        <v/>
      </c>
      <c r="M373" s="20"/>
      <c r="N373" s="54" t="str">
        <f t="shared" si="53"/>
        <v/>
      </c>
      <c r="Q373" s="32" t="str">
        <f t="shared" si="51"/>
        <v/>
      </c>
      <c r="T373" s="34">
        <f t="shared" si="55"/>
        <v>0</v>
      </c>
      <c r="U373" s="34">
        <f t="shared" si="56"/>
        <v>0</v>
      </c>
      <c r="X373" s="72" t="str">
        <f t="shared" si="58"/>
        <v/>
      </c>
      <c r="Y373" s="35"/>
      <c r="Z373" s="34" t="str">
        <f t="shared" si="59"/>
        <v/>
      </c>
      <c r="AA373" s="79" t="str">
        <f t="shared" si="57"/>
        <v/>
      </c>
    </row>
    <row r="374" spans="1:27" ht="25.5" customHeight="1" x14ac:dyDescent="0.25">
      <c r="A374" s="17"/>
      <c r="B374" s="78" t="str">
        <f t="shared" si="52"/>
        <v/>
      </c>
      <c r="J374" s="54" t="str">
        <f>IF(G374&lt;&gt;"",VLOOKUP(G374,'nhân viên sale'!$A$2:$C$1595,2,0),"")</f>
        <v/>
      </c>
      <c r="L374" s="31" t="str">
        <f t="shared" si="54"/>
        <v/>
      </c>
      <c r="M374" s="20"/>
      <c r="N374" s="54" t="str">
        <f t="shared" si="53"/>
        <v/>
      </c>
      <c r="Q374" s="32" t="str">
        <f t="shared" si="51"/>
        <v/>
      </c>
      <c r="T374" s="34">
        <f t="shared" si="55"/>
        <v>0</v>
      </c>
      <c r="U374" s="34">
        <f t="shared" si="56"/>
        <v>0</v>
      </c>
      <c r="X374" s="72" t="str">
        <f t="shared" si="58"/>
        <v/>
      </c>
      <c r="Y374" s="35"/>
      <c r="Z374" s="34" t="str">
        <f t="shared" si="59"/>
        <v/>
      </c>
      <c r="AA374" s="79" t="str">
        <f t="shared" si="57"/>
        <v/>
      </c>
    </row>
    <row r="375" spans="1:27" ht="25.5" customHeight="1" x14ac:dyDescent="0.25">
      <c r="A375" s="17"/>
      <c r="B375" s="78" t="str">
        <f t="shared" si="52"/>
        <v/>
      </c>
      <c r="J375" s="54" t="str">
        <f>IF(G375&lt;&gt;"",VLOOKUP(G375,'nhân viên sale'!$A$2:$C$1595,2,0),"")</f>
        <v/>
      </c>
      <c r="L375" s="31" t="str">
        <f t="shared" si="54"/>
        <v/>
      </c>
      <c r="M375" s="20"/>
      <c r="N375" s="54" t="str">
        <f t="shared" si="53"/>
        <v/>
      </c>
      <c r="Q375" s="32" t="str">
        <f t="shared" si="51"/>
        <v/>
      </c>
      <c r="T375" s="34">
        <f t="shared" si="55"/>
        <v>0</v>
      </c>
      <c r="U375" s="34">
        <f t="shared" si="56"/>
        <v>0</v>
      </c>
      <c r="X375" s="72" t="str">
        <f t="shared" si="58"/>
        <v/>
      </c>
      <c r="Y375" s="35"/>
      <c r="Z375" s="34" t="str">
        <f t="shared" si="59"/>
        <v/>
      </c>
      <c r="AA375" s="79" t="str">
        <f t="shared" si="57"/>
        <v/>
      </c>
    </row>
    <row r="376" spans="1:27" ht="25.5" customHeight="1" x14ac:dyDescent="0.25">
      <c r="A376" s="17"/>
      <c r="B376" s="78" t="str">
        <f t="shared" si="52"/>
        <v/>
      </c>
      <c r="J376" s="54" t="str">
        <f>IF(G376&lt;&gt;"",VLOOKUP(G376,'nhân viên sale'!$A$2:$C$1595,2,0),"")</f>
        <v/>
      </c>
      <c r="L376" s="31" t="str">
        <f t="shared" si="54"/>
        <v/>
      </c>
      <c r="M376" s="20"/>
      <c r="N376" s="54" t="str">
        <f t="shared" si="53"/>
        <v/>
      </c>
      <c r="Q376" s="32" t="str">
        <f t="shared" si="51"/>
        <v/>
      </c>
      <c r="T376" s="34">
        <f t="shared" si="55"/>
        <v>0</v>
      </c>
      <c r="U376" s="34">
        <f t="shared" si="56"/>
        <v>0</v>
      </c>
      <c r="X376" s="72" t="str">
        <f t="shared" si="58"/>
        <v/>
      </c>
      <c r="Y376" s="35"/>
      <c r="Z376" s="34" t="str">
        <f t="shared" si="59"/>
        <v/>
      </c>
      <c r="AA376" s="79" t="str">
        <f t="shared" si="57"/>
        <v/>
      </c>
    </row>
    <row r="377" spans="1:27" ht="25.5" customHeight="1" x14ac:dyDescent="0.25">
      <c r="A377" s="17"/>
      <c r="B377" s="78" t="str">
        <f t="shared" si="52"/>
        <v/>
      </c>
      <c r="J377" s="54" t="str">
        <f>IF(G377&lt;&gt;"",VLOOKUP(G377,'nhân viên sale'!$A$2:$C$1595,2,0),"")</f>
        <v/>
      </c>
      <c r="L377" s="31" t="str">
        <f t="shared" si="54"/>
        <v/>
      </c>
      <c r="M377" s="20"/>
      <c r="N377" s="54" t="str">
        <f t="shared" si="53"/>
        <v/>
      </c>
      <c r="Q377" s="32" t="str">
        <f t="shared" si="51"/>
        <v/>
      </c>
      <c r="T377" s="34">
        <f t="shared" si="55"/>
        <v>0</v>
      </c>
      <c r="U377" s="34">
        <f t="shared" si="56"/>
        <v>0</v>
      </c>
      <c r="X377" s="72" t="str">
        <f t="shared" si="58"/>
        <v/>
      </c>
      <c r="Y377" s="35"/>
      <c r="Z377" s="34" t="str">
        <f t="shared" si="59"/>
        <v/>
      </c>
      <c r="AA377" s="79" t="str">
        <f t="shared" si="57"/>
        <v/>
      </c>
    </row>
    <row r="378" spans="1:27" ht="25.5" customHeight="1" x14ac:dyDescent="0.25">
      <c r="A378" s="17"/>
      <c r="B378" s="78" t="str">
        <f t="shared" si="52"/>
        <v/>
      </c>
      <c r="J378" s="54" t="str">
        <f>IF(G378&lt;&gt;"",VLOOKUP(G378,'nhân viên sale'!$A$2:$C$1595,2,0),"")</f>
        <v/>
      </c>
      <c r="L378" s="31" t="str">
        <f t="shared" si="54"/>
        <v/>
      </c>
      <c r="M378" s="20"/>
      <c r="N378" s="54" t="str">
        <f t="shared" si="53"/>
        <v/>
      </c>
      <c r="Q378" s="32" t="str">
        <f t="shared" si="51"/>
        <v/>
      </c>
      <c r="T378" s="34">
        <f t="shared" si="55"/>
        <v>0</v>
      </c>
      <c r="U378" s="34">
        <f t="shared" si="56"/>
        <v>0</v>
      </c>
      <c r="X378" s="72" t="str">
        <f t="shared" si="58"/>
        <v/>
      </c>
      <c r="Y378" s="35"/>
      <c r="Z378" s="34" t="str">
        <f t="shared" si="59"/>
        <v/>
      </c>
      <c r="AA378" s="79" t="str">
        <f t="shared" si="57"/>
        <v/>
      </c>
    </row>
    <row r="379" spans="1:27" ht="25.5" customHeight="1" x14ac:dyDescent="0.25">
      <c r="A379" s="17"/>
      <c r="B379" s="78" t="str">
        <f t="shared" si="52"/>
        <v/>
      </c>
      <c r="J379" s="54" t="str">
        <f>IF(G379&lt;&gt;"",VLOOKUP(G379,'nhân viên sale'!$A$2:$C$1595,2,0),"")</f>
        <v/>
      </c>
      <c r="L379" s="31" t="str">
        <f t="shared" si="54"/>
        <v/>
      </c>
      <c r="M379" s="20"/>
      <c r="N379" s="54" t="str">
        <f t="shared" si="53"/>
        <v/>
      </c>
      <c r="Q379" s="32" t="str">
        <f t="shared" si="51"/>
        <v/>
      </c>
      <c r="T379" s="34">
        <f t="shared" si="55"/>
        <v>0</v>
      </c>
      <c r="U379" s="34">
        <f t="shared" si="56"/>
        <v>0</v>
      </c>
      <c r="X379" s="72" t="str">
        <f t="shared" si="58"/>
        <v/>
      </c>
      <c r="Y379" s="35"/>
      <c r="Z379" s="34" t="str">
        <f t="shared" si="59"/>
        <v/>
      </c>
      <c r="AA379" s="79" t="str">
        <f t="shared" si="57"/>
        <v/>
      </c>
    </row>
    <row r="380" spans="1:27" ht="25.5" customHeight="1" x14ac:dyDescent="0.25">
      <c r="A380" s="17"/>
      <c r="B380" s="78" t="str">
        <f t="shared" si="52"/>
        <v/>
      </c>
      <c r="J380" s="54" t="str">
        <f>IF(G380&lt;&gt;"",VLOOKUP(G380,'nhân viên sale'!$A$2:$C$1595,2,0),"")</f>
        <v/>
      </c>
      <c r="L380" s="31" t="str">
        <f t="shared" si="54"/>
        <v/>
      </c>
      <c r="M380" s="20"/>
      <c r="N380" s="54" t="str">
        <f t="shared" si="53"/>
        <v/>
      </c>
      <c r="Q380" s="32" t="str">
        <f t="shared" si="51"/>
        <v/>
      </c>
      <c r="T380" s="34">
        <f t="shared" si="55"/>
        <v>0</v>
      </c>
      <c r="U380" s="34">
        <f t="shared" si="56"/>
        <v>0</v>
      </c>
      <c r="X380" s="72" t="str">
        <f t="shared" si="58"/>
        <v/>
      </c>
      <c r="Y380" s="35"/>
      <c r="Z380" s="34" t="str">
        <f t="shared" si="59"/>
        <v/>
      </c>
      <c r="AA380" s="79" t="str">
        <f t="shared" si="57"/>
        <v/>
      </c>
    </row>
    <row r="381" spans="1:27" ht="25.5" customHeight="1" x14ac:dyDescent="0.25">
      <c r="A381" s="17"/>
      <c r="B381" s="78" t="str">
        <f t="shared" si="52"/>
        <v/>
      </c>
      <c r="J381" s="54" t="str">
        <f>IF(G381&lt;&gt;"",VLOOKUP(G381,'nhân viên sale'!$A$2:$C$1595,2,0),"")</f>
        <v/>
      </c>
      <c r="L381" s="31" t="str">
        <f t="shared" si="54"/>
        <v/>
      </c>
      <c r="M381" s="20"/>
      <c r="N381" s="54" t="str">
        <f t="shared" si="53"/>
        <v/>
      </c>
      <c r="Q381" s="32" t="str">
        <f t="shared" si="51"/>
        <v/>
      </c>
      <c r="T381" s="34">
        <f t="shared" si="55"/>
        <v>0</v>
      </c>
      <c r="U381" s="34">
        <f t="shared" si="56"/>
        <v>0</v>
      </c>
      <c r="X381" s="72" t="str">
        <f t="shared" si="58"/>
        <v/>
      </c>
      <c r="Y381" s="35"/>
      <c r="Z381" s="34" t="str">
        <f t="shared" si="59"/>
        <v/>
      </c>
      <c r="AA381" s="79" t="str">
        <f t="shared" si="57"/>
        <v/>
      </c>
    </row>
    <row r="382" spans="1:27" ht="25.5" customHeight="1" x14ac:dyDescent="0.25">
      <c r="A382" s="17"/>
      <c r="B382" s="78" t="str">
        <f t="shared" si="52"/>
        <v/>
      </c>
      <c r="J382" s="54" t="str">
        <f>IF(G382&lt;&gt;"",VLOOKUP(G382,'nhân viên sale'!$A$2:$C$1595,2,0),"")</f>
        <v/>
      </c>
      <c r="L382" s="31" t="str">
        <f t="shared" si="54"/>
        <v/>
      </c>
      <c r="M382" s="20"/>
      <c r="N382" s="54" t="str">
        <f t="shared" si="53"/>
        <v/>
      </c>
      <c r="Q382" s="32" t="str">
        <f t="shared" si="51"/>
        <v/>
      </c>
      <c r="T382" s="34">
        <f t="shared" si="55"/>
        <v>0</v>
      </c>
      <c r="U382" s="34">
        <f t="shared" si="56"/>
        <v>0</v>
      </c>
      <c r="X382" s="72" t="str">
        <f t="shared" si="58"/>
        <v/>
      </c>
      <c r="Y382" s="35"/>
      <c r="Z382" s="34" t="str">
        <f t="shared" si="59"/>
        <v/>
      </c>
      <c r="AA382" s="79" t="str">
        <f t="shared" si="57"/>
        <v/>
      </c>
    </row>
    <row r="383" spans="1:27" ht="25.5" customHeight="1" x14ac:dyDescent="0.25">
      <c r="A383" s="17"/>
      <c r="B383" s="78" t="str">
        <f t="shared" si="52"/>
        <v/>
      </c>
      <c r="J383" s="54" t="str">
        <f>IF(G383&lt;&gt;"",VLOOKUP(G383,'nhân viên sale'!$A$2:$C$1595,2,0),"")</f>
        <v/>
      </c>
      <c r="L383" s="31" t="str">
        <f t="shared" si="54"/>
        <v/>
      </c>
      <c r="M383" s="20"/>
      <c r="N383" s="54" t="str">
        <f t="shared" si="53"/>
        <v/>
      </c>
      <c r="Q383" s="32" t="str">
        <f t="shared" si="51"/>
        <v/>
      </c>
      <c r="T383" s="34">
        <f t="shared" si="55"/>
        <v>0</v>
      </c>
      <c r="U383" s="34">
        <f t="shared" si="56"/>
        <v>0</v>
      </c>
      <c r="X383" s="72" t="str">
        <f t="shared" si="58"/>
        <v/>
      </c>
      <c r="Y383" s="35"/>
      <c r="Z383" s="34" t="str">
        <f t="shared" si="59"/>
        <v/>
      </c>
      <c r="AA383" s="79" t="str">
        <f t="shared" si="57"/>
        <v/>
      </c>
    </row>
    <row r="384" spans="1:27" ht="25.5" customHeight="1" x14ac:dyDescent="0.25">
      <c r="A384" s="17"/>
      <c r="B384" s="78" t="str">
        <f t="shared" si="52"/>
        <v/>
      </c>
      <c r="J384" s="54" t="str">
        <f>IF(G384&lt;&gt;"",VLOOKUP(G384,'nhân viên sale'!$A$2:$C$1595,2,0),"")</f>
        <v/>
      </c>
      <c r="L384" s="31" t="str">
        <f t="shared" si="54"/>
        <v/>
      </c>
      <c r="M384" s="20"/>
      <c r="N384" s="54" t="str">
        <f t="shared" si="53"/>
        <v/>
      </c>
      <c r="Q384" s="32" t="str">
        <f t="shared" si="51"/>
        <v/>
      </c>
      <c r="T384" s="34">
        <f t="shared" si="55"/>
        <v>0</v>
      </c>
      <c r="U384" s="34">
        <f t="shared" si="56"/>
        <v>0</v>
      </c>
      <c r="X384" s="72" t="str">
        <f t="shared" si="58"/>
        <v/>
      </c>
      <c r="Y384" s="35"/>
      <c r="Z384" s="34" t="str">
        <f t="shared" si="59"/>
        <v/>
      </c>
      <c r="AA384" s="79" t="str">
        <f t="shared" si="57"/>
        <v/>
      </c>
    </row>
    <row r="385" spans="1:27" ht="25.5" customHeight="1" x14ac:dyDescent="0.25">
      <c r="A385" s="17"/>
      <c r="B385" s="78" t="str">
        <f t="shared" si="52"/>
        <v/>
      </c>
      <c r="J385" s="54" t="str">
        <f>IF(G385&lt;&gt;"",VLOOKUP(G385,'nhân viên sale'!$A$2:$C$1595,2,0),"")</f>
        <v/>
      </c>
      <c r="L385" s="31" t="str">
        <f t="shared" si="54"/>
        <v/>
      </c>
      <c r="M385" s="20"/>
      <c r="N385" s="54" t="str">
        <f t="shared" si="53"/>
        <v/>
      </c>
      <c r="Q385" s="32" t="str">
        <f t="shared" si="51"/>
        <v/>
      </c>
      <c r="T385" s="34">
        <f t="shared" si="55"/>
        <v>0</v>
      </c>
      <c r="U385" s="34">
        <f t="shared" si="56"/>
        <v>0</v>
      </c>
      <c r="X385" s="72" t="str">
        <f t="shared" si="58"/>
        <v/>
      </c>
      <c r="Y385" s="35"/>
      <c r="Z385" s="34" t="str">
        <f t="shared" si="59"/>
        <v/>
      </c>
      <c r="AA385" s="79" t="str">
        <f t="shared" si="57"/>
        <v/>
      </c>
    </row>
    <row r="386" spans="1:27" ht="25.5" customHeight="1" x14ac:dyDescent="0.25">
      <c r="A386" s="17"/>
      <c r="B386" s="78" t="str">
        <f t="shared" si="52"/>
        <v/>
      </c>
      <c r="J386" s="54" t="str">
        <f>IF(G386&lt;&gt;"",VLOOKUP(G386,'nhân viên sale'!$A$2:$C$1595,2,0),"")</f>
        <v/>
      </c>
      <c r="L386" s="31" t="str">
        <f t="shared" si="54"/>
        <v/>
      </c>
      <c r="M386" s="20"/>
      <c r="N386" s="54" t="str">
        <f t="shared" si="53"/>
        <v/>
      </c>
      <c r="Q386" s="32" t="str">
        <f t="shared" ref="Q386:Q449" si="60">IF(K386&lt;&gt;"",VLOOKUP(K386,tenhang,3,0),"")</f>
        <v/>
      </c>
      <c r="T386" s="34">
        <f t="shared" si="55"/>
        <v>0</v>
      </c>
      <c r="U386" s="34">
        <f t="shared" si="56"/>
        <v>0</v>
      </c>
      <c r="X386" s="72" t="str">
        <f t="shared" si="58"/>
        <v/>
      </c>
      <c r="Y386" s="35"/>
      <c r="Z386" s="34" t="str">
        <f t="shared" si="59"/>
        <v/>
      </c>
      <c r="AA386" s="79" t="str">
        <f t="shared" si="57"/>
        <v/>
      </c>
    </row>
    <row r="387" spans="1:27" ht="25.5" customHeight="1" x14ac:dyDescent="0.25">
      <c r="A387" s="17"/>
      <c r="B387" s="78" t="str">
        <f t="shared" ref="B387:B450" si="61">IF(I387&lt;&gt;"",IF(AA387&lt;10,"PO2211/0000"&amp;AA387,IF(AA387&lt;100,"PO2211/000"&amp;AA387,IF(AA387&lt;1000,"PO2211/00"&amp;AA387,IF(AA387&lt;10000,"PO2211/0"&amp;AA387,"PO2211/"&amp;AA387)))),"")</f>
        <v/>
      </c>
      <c r="J387" s="54" t="str">
        <f>IF(G387&lt;&gt;"",VLOOKUP(G387,'nhân viên sale'!$A$2:$C$1595,2,0),"")</f>
        <v/>
      </c>
      <c r="L387" s="31" t="str">
        <f t="shared" si="54"/>
        <v/>
      </c>
      <c r="M387" s="20"/>
      <c r="N387" s="54" t="str">
        <f t="shared" ref="N387:N450" si="62">IF(K387&lt;&gt;"","K-HCM","")</f>
        <v/>
      </c>
      <c r="Q387" s="32" t="str">
        <f t="shared" si="60"/>
        <v/>
      </c>
      <c r="T387" s="34">
        <f t="shared" si="55"/>
        <v>0</v>
      </c>
      <c r="U387" s="34">
        <f t="shared" si="56"/>
        <v>0</v>
      </c>
      <c r="X387" s="72" t="str">
        <f t="shared" si="58"/>
        <v/>
      </c>
      <c r="Y387" s="35"/>
      <c r="Z387" s="34" t="str">
        <f t="shared" si="59"/>
        <v/>
      </c>
      <c r="AA387" s="79" t="str">
        <f t="shared" si="57"/>
        <v/>
      </c>
    </row>
    <row r="388" spans="1:27" ht="25.5" customHeight="1" x14ac:dyDescent="0.25">
      <c r="A388" s="17"/>
      <c r="B388" s="78" t="str">
        <f t="shared" si="61"/>
        <v/>
      </c>
      <c r="J388" s="54" t="str">
        <f>IF(G388&lt;&gt;"",VLOOKUP(G388,'nhân viên sale'!$A$2:$C$1595,2,0),"")</f>
        <v/>
      </c>
      <c r="L388" s="31" t="str">
        <f t="shared" ref="L388:L451" si="63">IF(K388&lt;&gt;"",VLOOKUP(K388,tenhang,2,0),"")</f>
        <v/>
      </c>
      <c r="M388" s="20"/>
      <c r="N388" s="54" t="str">
        <f t="shared" si="62"/>
        <v/>
      </c>
      <c r="Q388" s="32" t="str">
        <f t="shared" si="60"/>
        <v/>
      </c>
      <c r="T388" s="34">
        <f t="shared" ref="T388:T451" si="64">IF(K388&lt;&gt;"",VLOOKUP(K388,tenhang,4,0),0)</f>
        <v>0</v>
      </c>
      <c r="U388" s="34">
        <f t="shared" ref="U388:U451" si="65">R388*T388</f>
        <v>0</v>
      </c>
      <c r="X388" s="72" t="str">
        <f t="shared" si="58"/>
        <v/>
      </c>
      <c r="Y388" s="35"/>
      <c r="Z388" s="34" t="str">
        <f t="shared" si="59"/>
        <v/>
      </c>
      <c r="AA388" s="79" t="str">
        <f t="shared" ref="AA388:AA451" si="66">IF(I388&lt;&gt;"",IF(I388=I387,AA387,AA387+1),"")</f>
        <v/>
      </c>
    </row>
    <row r="389" spans="1:27" ht="25.5" customHeight="1" x14ac:dyDescent="0.25">
      <c r="A389" s="17"/>
      <c r="B389" s="78" t="str">
        <f t="shared" si="61"/>
        <v/>
      </c>
      <c r="J389" s="54" t="str">
        <f>IF(G389&lt;&gt;"",VLOOKUP(G389,'nhân viên sale'!$A$2:$C$1595,2,0),"")</f>
        <v/>
      </c>
      <c r="L389" s="31" t="str">
        <f t="shared" si="63"/>
        <v/>
      </c>
      <c r="M389" s="20"/>
      <c r="N389" s="54" t="str">
        <f t="shared" si="62"/>
        <v/>
      </c>
      <c r="Q389" s="32" t="str">
        <f t="shared" si="60"/>
        <v/>
      </c>
      <c r="T389" s="34">
        <f t="shared" si="64"/>
        <v>0</v>
      </c>
      <c r="U389" s="34">
        <f t="shared" si="65"/>
        <v>0</v>
      </c>
      <c r="X389" s="72" t="str">
        <f t="shared" si="58"/>
        <v/>
      </c>
      <c r="Y389" s="35"/>
      <c r="Z389" s="34" t="str">
        <f t="shared" si="59"/>
        <v/>
      </c>
      <c r="AA389" s="79" t="str">
        <f t="shared" si="66"/>
        <v/>
      </c>
    </row>
    <row r="390" spans="1:27" ht="25.5" customHeight="1" x14ac:dyDescent="0.25">
      <c r="A390" s="17"/>
      <c r="B390" s="78" t="str">
        <f t="shared" si="61"/>
        <v/>
      </c>
      <c r="J390" s="54" t="str">
        <f>IF(G390&lt;&gt;"",VLOOKUP(G390,'nhân viên sale'!$A$2:$C$1595,2,0),"")</f>
        <v/>
      </c>
      <c r="L390" s="31" t="str">
        <f t="shared" si="63"/>
        <v/>
      </c>
      <c r="M390" s="20"/>
      <c r="N390" s="54" t="str">
        <f t="shared" si="62"/>
        <v/>
      </c>
      <c r="Q390" s="32" t="str">
        <f t="shared" si="60"/>
        <v/>
      </c>
      <c r="T390" s="34">
        <f t="shared" si="64"/>
        <v>0</v>
      </c>
      <c r="U390" s="34">
        <f t="shared" si="65"/>
        <v>0</v>
      </c>
      <c r="X390" s="72" t="str">
        <f t="shared" si="58"/>
        <v/>
      </c>
      <c r="Y390" s="35"/>
      <c r="Z390" s="34" t="str">
        <f t="shared" si="59"/>
        <v/>
      </c>
      <c r="AA390" s="79" t="str">
        <f t="shared" si="66"/>
        <v/>
      </c>
    </row>
    <row r="391" spans="1:27" ht="25.5" customHeight="1" x14ac:dyDescent="0.25">
      <c r="A391" s="17"/>
      <c r="B391" s="78" t="str">
        <f t="shared" si="61"/>
        <v/>
      </c>
      <c r="J391" s="54" t="str">
        <f>IF(G391&lt;&gt;"",VLOOKUP(G391,'nhân viên sale'!$A$2:$C$1595,2,0),"")</f>
        <v/>
      </c>
      <c r="L391" s="31" t="str">
        <f t="shared" si="63"/>
        <v/>
      </c>
      <c r="M391" s="20"/>
      <c r="N391" s="54" t="str">
        <f t="shared" si="62"/>
        <v/>
      </c>
      <c r="Q391" s="32" t="str">
        <f t="shared" si="60"/>
        <v/>
      </c>
      <c r="T391" s="34">
        <f t="shared" si="64"/>
        <v>0</v>
      </c>
      <c r="U391" s="34">
        <f t="shared" si="65"/>
        <v>0</v>
      </c>
      <c r="X391" s="72" t="str">
        <f t="shared" si="58"/>
        <v/>
      </c>
      <c r="Y391" s="35"/>
      <c r="Z391" s="34" t="str">
        <f t="shared" si="59"/>
        <v/>
      </c>
      <c r="AA391" s="79" t="str">
        <f t="shared" si="66"/>
        <v/>
      </c>
    </row>
    <row r="392" spans="1:27" ht="25.5" customHeight="1" x14ac:dyDescent="0.25">
      <c r="A392" s="17"/>
      <c r="B392" s="78" t="str">
        <f t="shared" si="61"/>
        <v/>
      </c>
      <c r="J392" s="54" t="str">
        <f>IF(G392&lt;&gt;"",VLOOKUP(G392,'nhân viên sale'!$A$2:$C$1595,2,0),"")</f>
        <v/>
      </c>
      <c r="L392" s="31" t="str">
        <f t="shared" si="63"/>
        <v/>
      </c>
      <c r="M392" s="20"/>
      <c r="N392" s="54" t="str">
        <f t="shared" si="62"/>
        <v/>
      </c>
      <c r="Q392" s="32" t="str">
        <f t="shared" si="60"/>
        <v/>
      </c>
      <c r="T392" s="34">
        <f t="shared" si="64"/>
        <v>0</v>
      </c>
      <c r="U392" s="34">
        <f t="shared" si="65"/>
        <v>0</v>
      </c>
      <c r="X392" s="72" t="str">
        <f t="shared" si="58"/>
        <v/>
      </c>
      <c r="Y392" s="35"/>
      <c r="Z392" s="34" t="str">
        <f t="shared" si="59"/>
        <v/>
      </c>
      <c r="AA392" s="79" t="str">
        <f t="shared" si="66"/>
        <v/>
      </c>
    </row>
    <row r="393" spans="1:27" ht="25.5" customHeight="1" x14ac:dyDescent="0.25">
      <c r="A393" s="17"/>
      <c r="B393" s="78" t="str">
        <f t="shared" si="61"/>
        <v/>
      </c>
      <c r="J393" s="54" t="str">
        <f>IF(G393&lt;&gt;"",VLOOKUP(G393,'nhân viên sale'!$A$2:$C$1595,2,0),"")</f>
        <v/>
      </c>
      <c r="L393" s="31" t="str">
        <f t="shared" si="63"/>
        <v/>
      </c>
      <c r="M393" s="20"/>
      <c r="N393" s="54" t="str">
        <f t="shared" si="62"/>
        <v/>
      </c>
      <c r="Q393" s="32" t="str">
        <f t="shared" si="60"/>
        <v/>
      </c>
      <c r="T393" s="34">
        <f t="shared" si="64"/>
        <v>0</v>
      </c>
      <c r="U393" s="34">
        <f t="shared" si="65"/>
        <v>0</v>
      </c>
      <c r="X393" s="72" t="str">
        <f t="shared" si="58"/>
        <v/>
      </c>
      <c r="Y393" s="35"/>
      <c r="Z393" s="34" t="str">
        <f t="shared" si="59"/>
        <v/>
      </c>
      <c r="AA393" s="79" t="str">
        <f t="shared" si="66"/>
        <v/>
      </c>
    </row>
    <row r="394" spans="1:27" ht="25.5" customHeight="1" x14ac:dyDescent="0.25">
      <c r="A394" s="17"/>
      <c r="B394" s="78" t="str">
        <f t="shared" si="61"/>
        <v/>
      </c>
      <c r="J394" s="54" t="str">
        <f>IF(G394&lt;&gt;"",VLOOKUP(G394,'nhân viên sale'!$A$2:$C$1595,2,0),"")</f>
        <v/>
      </c>
      <c r="L394" s="31" t="str">
        <f t="shared" si="63"/>
        <v/>
      </c>
      <c r="M394" s="20"/>
      <c r="N394" s="54" t="str">
        <f t="shared" si="62"/>
        <v/>
      </c>
      <c r="Q394" s="32" t="str">
        <f t="shared" si="60"/>
        <v/>
      </c>
      <c r="T394" s="34">
        <f t="shared" si="64"/>
        <v>0</v>
      </c>
      <c r="U394" s="34">
        <f t="shared" si="65"/>
        <v>0</v>
      </c>
      <c r="X394" s="72" t="str">
        <f t="shared" ref="X394:X457" si="67">IF(K394&lt;&gt;"",8,"")</f>
        <v/>
      </c>
      <c r="Y394" s="35"/>
      <c r="Z394" s="34" t="str">
        <f t="shared" ref="Z394:Z457" si="68">IF(K394&lt;&gt;"",ROUND(U394*X394*1%,0),"")</f>
        <v/>
      </c>
      <c r="AA394" s="79" t="str">
        <f t="shared" si="66"/>
        <v/>
      </c>
    </row>
    <row r="395" spans="1:27" ht="25.5" customHeight="1" x14ac:dyDescent="0.25">
      <c r="A395" s="17"/>
      <c r="B395" s="78" t="str">
        <f t="shared" si="61"/>
        <v/>
      </c>
      <c r="J395" s="54" t="str">
        <f>IF(G395&lt;&gt;"",VLOOKUP(G395,'nhân viên sale'!$A$2:$C$1595,2,0),"")</f>
        <v/>
      </c>
      <c r="L395" s="31" t="str">
        <f t="shared" si="63"/>
        <v/>
      </c>
      <c r="M395" s="20"/>
      <c r="N395" s="54" t="str">
        <f t="shared" si="62"/>
        <v/>
      </c>
      <c r="Q395" s="32" t="str">
        <f t="shared" si="60"/>
        <v/>
      </c>
      <c r="T395" s="34">
        <f t="shared" si="64"/>
        <v>0</v>
      </c>
      <c r="U395" s="34">
        <f t="shared" si="65"/>
        <v>0</v>
      </c>
      <c r="X395" s="72" t="str">
        <f t="shared" si="67"/>
        <v/>
      </c>
      <c r="Y395" s="35"/>
      <c r="Z395" s="34" t="str">
        <f t="shared" si="68"/>
        <v/>
      </c>
      <c r="AA395" s="79" t="str">
        <f t="shared" si="66"/>
        <v/>
      </c>
    </row>
    <row r="396" spans="1:27" ht="25.5" customHeight="1" x14ac:dyDescent="0.25">
      <c r="A396" s="17"/>
      <c r="B396" s="78" t="str">
        <f t="shared" si="61"/>
        <v/>
      </c>
      <c r="J396" s="54" t="str">
        <f>IF(G396&lt;&gt;"",VLOOKUP(G396,'nhân viên sale'!$A$2:$C$1595,2,0),"")</f>
        <v/>
      </c>
      <c r="L396" s="31" t="str">
        <f t="shared" si="63"/>
        <v/>
      </c>
      <c r="M396" s="20"/>
      <c r="N396" s="54" t="str">
        <f t="shared" si="62"/>
        <v/>
      </c>
      <c r="Q396" s="32" t="str">
        <f t="shared" si="60"/>
        <v/>
      </c>
      <c r="T396" s="34">
        <f t="shared" si="64"/>
        <v>0</v>
      </c>
      <c r="U396" s="34">
        <f t="shared" si="65"/>
        <v>0</v>
      </c>
      <c r="X396" s="72" t="str">
        <f t="shared" si="67"/>
        <v/>
      </c>
      <c r="Y396" s="35"/>
      <c r="Z396" s="34" t="str">
        <f t="shared" si="68"/>
        <v/>
      </c>
      <c r="AA396" s="79" t="str">
        <f t="shared" si="66"/>
        <v/>
      </c>
    </row>
    <row r="397" spans="1:27" ht="25.5" customHeight="1" x14ac:dyDescent="0.25">
      <c r="A397" s="17"/>
      <c r="B397" s="78" t="str">
        <f t="shared" si="61"/>
        <v/>
      </c>
      <c r="J397" s="54" t="str">
        <f>IF(G397&lt;&gt;"",VLOOKUP(G397,'nhân viên sale'!$A$2:$C$1595,2,0),"")</f>
        <v/>
      </c>
      <c r="L397" s="31" t="str">
        <f t="shared" si="63"/>
        <v/>
      </c>
      <c r="M397" s="20"/>
      <c r="N397" s="54" t="str">
        <f t="shared" si="62"/>
        <v/>
      </c>
      <c r="Q397" s="32" t="str">
        <f t="shared" si="60"/>
        <v/>
      </c>
      <c r="T397" s="34">
        <f t="shared" si="64"/>
        <v>0</v>
      </c>
      <c r="U397" s="34">
        <f t="shared" si="65"/>
        <v>0</v>
      </c>
      <c r="X397" s="72" t="str">
        <f t="shared" si="67"/>
        <v/>
      </c>
      <c r="Y397" s="35"/>
      <c r="Z397" s="34" t="str">
        <f t="shared" si="68"/>
        <v/>
      </c>
      <c r="AA397" s="79" t="str">
        <f t="shared" si="66"/>
        <v/>
      </c>
    </row>
    <row r="398" spans="1:27" ht="25.5" customHeight="1" x14ac:dyDescent="0.25">
      <c r="A398" s="17"/>
      <c r="B398" s="78" t="str">
        <f t="shared" si="61"/>
        <v/>
      </c>
      <c r="J398" s="54" t="str">
        <f>IF(G398&lt;&gt;"",VLOOKUP(G398,'nhân viên sale'!$A$2:$C$1595,2,0),"")</f>
        <v/>
      </c>
      <c r="L398" s="31" t="str">
        <f t="shared" si="63"/>
        <v/>
      </c>
      <c r="M398" s="20"/>
      <c r="N398" s="54" t="str">
        <f t="shared" si="62"/>
        <v/>
      </c>
      <c r="Q398" s="32" t="str">
        <f t="shared" si="60"/>
        <v/>
      </c>
      <c r="T398" s="34">
        <f t="shared" si="64"/>
        <v>0</v>
      </c>
      <c r="U398" s="34">
        <f t="shared" si="65"/>
        <v>0</v>
      </c>
      <c r="X398" s="72" t="str">
        <f t="shared" si="67"/>
        <v/>
      </c>
      <c r="Y398" s="35"/>
      <c r="Z398" s="34" t="str">
        <f t="shared" si="68"/>
        <v/>
      </c>
      <c r="AA398" s="79" t="str">
        <f t="shared" si="66"/>
        <v/>
      </c>
    </row>
    <row r="399" spans="1:27" ht="25.5" customHeight="1" x14ac:dyDescent="0.25">
      <c r="A399" s="17"/>
      <c r="B399" s="78" t="str">
        <f t="shared" si="61"/>
        <v/>
      </c>
      <c r="J399" s="54" t="str">
        <f>IF(G399&lt;&gt;"",VLOOKUP(G399,'nhân viên sale'!$A$2:$C$1595,2,0),"")</f>
        <v/>
      </c>
      <c r="L399" s="31" t="str">
        <f t="shared" si="63"/>
        <v/>
      </c>
      <c r="M399" s="20"/>
      <c r="N399" s="54" t="str">
        <f t="shared" si="62"/>
        <v/>
      </c>
      <c r="Q399" s="32" t="str">
        <f t="shared" si="60"/>
        <v/>
      </c>
      <c r="T399" s="34">
        <f t="shared" si="64"/>
        <v>0</v>
      </c>
      <c r="U399" s="34">
        <f t="shared" si="65"/>
        <v>0</v>
      </c>
      <c r="X399" s="72" t="str">
        <f t="shared" si="67"/>
        <v/>
      </c>
      <c r="Y399" s="35"/>
      <c r="Z399" s="34" t="str">
        <f t="shared" si="68"/>
        <v/>
      </c>
      <c r="AA399" s="79" t="str">
        <f t="shared" si="66"/>
        <v/>
      </c>
    </row>
    <row r="400" spans="1:27" ht="25.5" customHeight="1" x14ac:dyDescent="0.25">
      <c r="A400" s="17"/>
      <c r="B400" s="78" t="str">
        <f t="shared" si="61"/>
        <v/>
      </c>
      <c r="J400" s="54" t="str">
        <f>IF(G400&lt;&gt;"",VLOOKUP(G400,'nhân viên sale'!$A$2:$C$1595,2,0),"")</f>
        <v/>
      </c>
      <c r="L400" s="31" t="str">
        <f t="shared" si="63"/>
        <v/>
      </c>
      <c r="M400" s="20"/>
      <c r="N400" s="54" t="str">
        <f t="shared" si="62"/>
        <v/>
      </c>
      <c r="Q400" s="32" t="str">
        <f t="shared" si="60"/>
        <v/>
      </c>
      <c r="T400" s="34">
        <f t="shared" si="64"/>
        <v>0</v>
      </c>
      <c r="U400" s="34">
        <f t="shared" si="65"/>
        <v>0</v>
      </c>
      <c r="X400" s="72" t="str">
        <f t="shared" si="67"/>
        <v/>
      </c>
      <c r="Y400" s="35"/>
      <c r="Z400" s="34" t="str">
        <f t="shared" si="68"/>
        <v/>
      </c>
      <c r="AA400" s="79" t="str">
        <f t="shared" si="66"/>
        <v/>
      </c>
    </row>
    <row r="401" spans="1:27" ht="25.5" customHeight="1" x14ac:dyDescent="0.25">
      <c r="A401" s="17"/>
      <c r="B401" s="78" t="str">
        <f t="shared" si="61"/>
        <v/>
      </c>
      <c r="J401" s="54" t="str">
        <f>IF(G401&lt;&gt;"",VLOOKUP(G401,'nhân viên sale'!$A$2:$C$1595,2,0),"")</f>
        <v/>
      </c>
      <c r="L401" s="31" t="str">
        <f t="shared" si="63"/>
        <v/>
      </c>
      <c r="M401" s="20"/>
      <c r="N401" s="54" t="str">
        <f t="shared" si="62"/>
        <v/>
      </c>
      <c r="Q401" s="32" t="str">
        <f t="shared" si="60"/>
        <v/>
      </c>
      <c r="T401" s="34">
        <f t="shared" si="64"/>
        <v>0</v>
      </c>
      <c r="U401" s="34">
        <f t="shared" si="65"/>
        <v>0</v>
      </c>
      <c r="X401" s="72" t="str">
        <f t="shared" si="67"/>
        <v/>
      </c>
      <c r="Y401" s="35"/>
      <c r="Z401" s="34" t="str">
        <f t="shared" si="68"/>
        <v/>
      </c>
      <c r="AA401" s="79" t="str">
        <f t="shared" si="66"/>
        <v/>
      </c>
    </row>
    <row r="402" spans="1:27" ht="25.5" customHeight="1" x14ac:dyDescent="0.25">
      <c r="A402" s="17"/>
      <c r="B402" s="78" t="str">
        <f t="shared" si="61"/>
        <v/>
      </c>
      <c r="J402" s="54" t="str">
        <f>IF(G402&lt;&gt;"",VLOOKUP(G402,'nhân viên sale'!$A$2:$C$1595,2,0),"")</f>
        <v/>
      </c>
      <c r="L402" s="31" t="str">
        <f t="shared" si="63"/>
        <v/>
      </c>
      <c r="M402" s="20"/>
      <c r="N402" s="54" t="str">
        <f t="shared" si="62"/>
        <v/>
      </c>
      <c r="Q402" s="32" t="str">
        <f t="shared" si="60"/>
        <v/>
      </c>
      <c r="T402" s="34">
        <f t="shared" si="64"/>
        <v>0</v>
      </c>
      <c r="U402" s="34">
        <f t="shared" si="65"/>
        <v>0</v>
      </c>
      <c r="X402" s="72" t="str">
        <f t="shared" si="67"/>
        <v/>
      </c>
      <c r="Y402" s="35"/>
      <c r="Z402" s="34" t="str">
        <f t="shared" si="68"/>
        <v/>
      </c>
      <c r="AA402" s="79" t="str">
        <f t="shared" si="66"/>
        <v/>
      </c>
    </row>
    <row r="403" spans="1:27" ht="25.5" customHeight="1" x14ac:dyDescent="0.25">
      <c r="A403" s="17"/>
      <c r="B403" s="78" t="str">
        <f t="shared" si="61"/>
        <v/>
      </c>
      <c r="J403" s="54" t="str">
        <f>IF(G403&lt;&gt;"",VLOOKUP(G403,'nhân viên sale'!$A$2:$C$1595,2,0),"")</f>
        <v/>
      </c>
      <c r="L403" s="31" t="str">
        <f t="shared" si="63"/>
        <v/>
      </c>
      <c r="M403" s="20"/>
      <c r="N403" s="54" t="str">
        <f t="shared" si="62"/>
        <v/>
      </c>
      <c r="Q403" s="32" t="str">
        <f t="shared" si="60"/>
        <v/>
      </c>
      <c r="T403" s="34">
        <f t="shared" si="64"/>
        <v>0</v>
      </c>
      <c r="U403" s="34">
        <f t="shared" si="65"/>
        <v>0</v>
      </c>
      <c r="X403" s="72" t="str">
        <f t="shared" si="67"/>
        <v/>
      </c>
      <c r="Y403" s="35"/>
      <c r="Z403" s="34" t="str">
        <f t="shared" si="68"/>
        <v/>
      </c>
      <c r="AA403" s="79" t="str">
        <f t="shared" si="66"/>
        <v/>
      </c>
    </row>
    <row r="404" spans="1:27" ht="25.5" customHeight="1" x14ac:dyDescent="0.25">
      <c r="A404" s="17"/>
      <c r="B404" s="78" t="str">
        <f t="shared" si="61"/>
        <v/>
      </c>
      <c r="J404" s="54" t="str">
        <f>IF(G404&lt;&gt;"",VLOOKUP(G404,'nhân viên sale'!$A$2:$C$1595,2,0),"")</f>
        <v/>
      </c>
      <c r="L404" s="31" t="str">
        <f t="shared" si="63"/>
        <v/>
      </c>
      <c r="M404" s="20"/>
      <c r="N404" s="54" t="str">
        <f t="shared" si="62"/>
        <v/>
      </c>
      <c r="Q404" s="32" t="str">
        <f t="shared" si="60"/>
        <v/>
      </c>
      <c r="T404" s="34">
        <f t="shared" si="64"/>
        <v>0</v>
      </c>
      <c r="U404" s="34">
        <f t="shared" si="65"/>
        <v>0</v>
      </c>
      <c r="X404" s="72" t="str">
        <f t="shared" si="67"/>
        <v/>
      </c>
      <c r="Y404" s="35"/>
      <c r="Z404" s="34" t="str">
        <f t="shared" si="68"/>
        <v/>
      </c>
      <c r="AA404" s="79" t="str">
        <f t="shared" si="66"/>
        <v/>
      </c>
    </row>
    <row r="405" spans="1:27" ht="25.5" customHeight="1" x14ac:dyDescent="0.25">
      <c r="A405" s="17"/>
      <c r="B405" s="78" t="str">
        <f t="shared" si="61"/>
        <v/>
      </c>
      <c r="J405" s="54" t="str">
        <f>IF(G405&lt;&gt;"",VLOOKUP(G405,'nhân viên sale'!$A$2:$C$1595,2,0),"")</f>
        <v/>
      </c>
      <c r="L405" s="31" t="str">
        <f t="shared" si="63"/>
        <v/>
      </c>
      <c r="M405" s="20"/>
      <c r="N405" s="54" t="str">
        <f t="shared" si="62"/>
        <v/>
      </c>
      <c r="Q405" s="32" t="str">
        <f t="shared" si="60"/>
        <v/>
      </c>
      <c r="T405" s="34">
        <f t="shared" si="64"/>
        <v>0</v>
      </c>
      <c r="U405" s="34">
        <f t="shared" si="65"/>
        <v>0</v>
      </c>
      <c r="X405" s="72" t="str">
        <f t="shared" si="67"/>
        <v/>
      </c>
      <c r="Y405" s="35"/>
      <c r="Z405" s="34" t="str">
        <f t="shared" si="68"/>
        <v/>
      </c>
      <c r="AA405" s="79" t="str">
        <f t="shared" si="66"/>
        <v/>
      </c>
    </row>
    <row r="406" spans="1:27" ht="25.5" customHeight="1" x14ac:dyDescent="0.25">
      <c r="A406" s="17"/>
      <c r="B406" s="78" t="str">
        <f t="shared" si="61"/>
        <v/>
      </c>
      <c r="J406" s="54" t="str">
        <f>IF(G406&lt;&gt;"",VLOOKUP(G406,'nhân viên sale'!$A$2:$C$1595,2,0),"")</f>
        <v/>
      </c>
      <c r="L406" s="31" t="str">
        <f t="shared" si="63"/>
        <v/>
      </c>
      <c r="M406" s="20"/>
      <c r="N406" s="54" t="str">
        <f t="shared" si="62"/>
        <v/>
      </c>
      <c r="Q406" s="32" t="str">
        <f t="shared" si="60"/>
        <v/>
      </c>
      <c r="T406" s="34">
        <f t="shared" si="64"/>
        <v>0</v>
      </c>
      <c r="U406" s="34">
        <f t="shared" si="65"/>
        <v>0</v>
      </c>
      <c r="X406" s="72" t="str">
        <f t="shared" si="67"/>
        <v/>
      </c>
      <c r="Y406" s="35"/>
      <c r="Z406" s="34" t="str">
        <f t="shared" si="68"/>
        <v/>
      </c>
      <c r="AA406" s="79" t="str">
        <f t="shared" si="66"/>
        <v/>
      </c>
    </row>
    <row r="407" spans="1:27" ht="25.5" customHeight="1" x14ac:dyDescent="0.25">
      <c r="A407" s="17"/>
      <c r="B407" s="78" t="str">
        <f t="shared" si="61"/>
        <v/>
      </c>
      <c r="J407" s="54" t="str">
        <f>IF(G407&lt;&gt;"",VLOOKUP(G407,'nhân viên sale'!$A$2:$C$1595,2,0),"")</f>
        <v/>
      </c>
      <c r="L407" s="31" t="str">
        <f t="shared" si="63"/>
        <v/>
      </c>
      <c r="M407" s="20"/>
      <c r="N407" s="54" t="str">
        <f t="shared" si="62"/>
        <v/>
      </c>
      <c r="Q407" s="32" t="str">
        <f t="shared" si="60"/>
        <v/>
      </c>
      <c r="T407" s="34">
        <f t="shared" si="64"/>
        <v>0</v>
      </c>
      <c r="U407" s="34">
        <f t="shared" si="65"/>
        <v>0</v>
      </c>
      <c r="X407" s="72" t="str">
        <f t="shared" si="67"/>
        <v/>
      </c>
      <c r="Y407" s="35"/>
      <c r="Z407" s="34" t="str">
        <f t="shared" si="68"/>
        <v/>
      </c>
      <c r="AA407" s="79" t="str">
        <f t="shared" si="66"/>
        <v/>
      </c>
    </row>
    <row r="408" spans="1:27" ht="25.5" customHeight="1" x14ac:dyDescent="0.25">
      <c r="A408" s="17"/>
      <c r="B408" s="78" t="str">
        <f t="shared" si="61"/>
        <v/>
      </c>
      <c r="J408" s="54" t="str">
        <f>IF(G408&lt;&gt;"",VLOOKUP(G408,'nhân viên sale'!$A$2:$C$1595,2,0),"")</f>
        <v/>
      </c>
      <c r="L408" s="31" t="str">
        <f t="shared" si="63"/>
        <v/>
      </c>
      <c r="M408" s="20"/>
      <c r="N408" s="54" t="str">
        <f t="shared" si="62"/>
        <v/>
      </c>
      <c r="Q408" s="32" t="str">
        <f t="shared" si="60"/>
        <v/>
      </c>
      <c r="T408" s="34">
        <f t="shared" si="64"/>
        <v>0</v>
      </c>
      <c r="U408" s="34">
        <f t="shared" si="65"/>
        <v>0</v>
      </c>
      <c r="X408" s="72" t="str">
        <f t="shared" si="67"/>
        <v/>
      </c>
      <c r="Y408" s="35"/>
      <c r="Z408" s="34" t="str">
        <f t="shared" si="68"/>
        <v/>
      </c>
      <c r="AA408" s="79" t="str">
        <f t="shared" si="66"/>
        <v/>
      </c>
    </row>
    <row r="409" spans="1:27" ht="25.5" customHeight="1" x14ac:dyDescent="0.25">
      <c r="A409" s="17"/>
      <c r="B409" s="78" t="str">
        <f t="shared" si="61"/>
        <v/>
      </c>
      <c r="J409" s="54" t="str">
        <f>IF(G409&lt;&gt;"",VLOOKUP(G409,'nhân viên sale'!$A$2:$C$1595,2,0),"")</f>
        <v/>
      </c>
      <c r="L409" s="31" t="str">
        <f t="shared" si="63"/>
        <v/>
      </c>
      <c r="M409" s="20"/>
      <c r="N409" s="54" t="str">
        <f t="shared" si="62"/>
        <v/>
      </c>
      <c r="Q409" s="32" t="str">
        <f t="shared" si="60"/>
        <v/>
      </c>
      <c r="T409" s="34">
        <f t="shared" si="64"/>
        <v>0</v>
      </c>
      <c r="U409" s="34">
        <f t="shared" si="65"/>
        <v>0</v>
      </c>
      <c r="X409" s="72" t="str">
        <f t="shared" si="67"/>
        <v/>
      </c>
      <c r="Y409" s="35"/>
      <c r="Z409" s="34" t="str">
        <f t="shared" si="68"/>
        <v/>
      </c>
      <c r="AA409" s="79" t="str">
        <f t="shared" si="66"/>
        <v/>
      </c>
    </row>
    <row r="410" spans="1:27" ht="25.5" customHeight="1" x14ac:dyDescent="0.25">
      <c r="A410" s="17"/>
      <c r="B410" s="78" t="str">
        <f t="shared" si="61"/>
        <v/>
      </c>
      <c r="J410" s="54" t="str">
        <f>IF(G410&lt;&gt;"",VLOOKUP(G410,'nhân viên sale'!$A$2:$C$1595,2,0),"")</f>
        <v/>
      </c>
      <c r="L410" s="31" t="str">
        <f t="shared" si="63"/>
        <v/>
      </c>
      <c r="M410" s="20"/>
      <c r="N410" s="54" t="str">
        <f t="shared" si="62"/>
        <v/>
      </c>
      <c r="Q410" s="32" t="str">
        <f t="shared" si="60"/>
        <v/>
      </c>
      <c r="T410" s="34">
        <f t="shared" si="64"/>
        <v>0</v>
      </c>
      <c r="U410" s="34">
        <f t="shared" si="65"/>
        <v>0</v>
      </c>
      <c r="X410" s="72" t="str">
        <f t="shared" si="67"/>
        <v/>
      </c>
      <c r="Y410" s="35"/>
      <c r="Z410" s="34" t="str">
        <f t="shared" si="68"/>
        <v/>
      </c>
      <c r="AA410" s="79" t="str">
        <f t="shared" si="66"/>
        <v/>
      </c>
    </row>
    <row r="411" spans="1:27" ht="25.5" customHeight="1" x14ac:dyDescent="0.25">
      <c r="A411" s="17"/>
      <c r="B411" s="78" t="str">
        <f t="shared" si="61"/>
        <v/>
      </c>
      <c r="J411" s="54" t="str">
        <f>IF(G411&lt;&gt;"",VLOOKUP(G411,'nhân viên sale'!$A$2:$C$1595,2,0),"")</f>
        <v/>
      </c>
      <c r="L411" s="31" t="str">
        <f t="shared" si="63"/>
        <v/>
      </c>
      <c r="M411" s="20"/>
      <c r="N411" s="54" t="str">
        <f t="shared" si="62"/>
        <v/>
      </c>
      <c r="Q411" s="32" t="str">
        <f t="shared" si="60"/>
        <v/>
      </c>
      <c r="T411" s="34">
        <f t="shared" si="64"/>
        <v>0</v>
      </c>
      <c r="U411" s="34">
        <f t="shared" si="65"/>
        <v>0</v>
      </c>
      <c r="X411" s="72" t="str">
        <f t="shared" si="67"/>
        <v/>
      </c>
      <c r="Y411" s="35"/>
      <c r="Z411" s="34" t="str">
        <f t="shared" si="68"/>
        <v/>
      </c>
      <c r="AA411" s="79" t="str">
        <f t="shared" si="66"/>
        <v/>
      </c>
    </row>
    <row r="412" spans="1:27" ht="25.5" customHeight="1" x14ac:dyDescent="0.25">
      <c r="A412" s="17"/>
      <c r="B412" s="78" t="str">
        <f t="shared" si="61"/>
        <v/>
      </c>
      <c r="J412" s="54" t="str">
        <f>IF(G412&lt;&gt;"",VLOOKUP(G412,'nhân viên sale'!$A$2:$C$1595,2,0),"")</f>
        <v/>
      </c>
      <c r="L412" s="31" t="str">
        <f t="shared" si="63"/>
        <v/>
      </c>
      <c r="M412" s="20"/>
      <c r="N412" s="54" t="str">
        <f t="shared" si="62"/>
        <v/>
      </c>
      <c r="Q412" s="32" t="str">
        <f t="shared" si="60"/>
        <v/>
      </c>
      <c r="T412" s="34">
        <f t="shared" si="64"/>
        <v>0</v>
      </c>
      <c r="U412" s="34">
        <f t="shared" si="65"/>
        <v>0</v>
      </c>
      <c r="X412" s="72" t="str">
        <f t="shared" si="67"/>
        <v/>
      </c>
      <c r="Y412" s="35"/>
      <c r="Z412" s="34" t="str">
        <f t="shared" si="68"/>
        <v/>
      </c>
      <c r="AA412" s="79" t="str">
        <f t="shared" si="66"/>
        <v/>
      </c>
    </row>
    <row r="413" spans="1:27" ht="25.5" customHeight="1" x14ac:dyDescent="0.25">
      <c r="A413" s="17"/>
      <c r="B413" s="78" t="str">
        <f t="shared" si="61"/>
        <v/>
      </c>
      <c r="J413" s="54" t="str">
        <f>IF(G413&lt;&gt;"",VLOOKUP(G413,'nhân viên sale'!$A$2:$C$1595,2,0),"")</f>
        <v/>
      </c>
      <c r="L413" s="31" t="str">
        <f t="shared" si="63"/>
        <v/>
      </c>
      <c r="M413" s="20"/>
      <c r="N413" s="54" t="str">
        <f t="shared" si="62"/>
        <v/>
      </c>
      <c r="Q413" s="32" t="str">
        <f t="shared" si="60"/>
        <v/>
      </c>
      <c r="T413" s="34">
        <f t="shared" si="64"/>
        <v>0</v>
      </c>
      <c r="U413" s="34">
        <f t="shared" si="65"/>
        <v>0</v>
      </c>
      <c r="X413" s="72" t="str">
        <f t="shared" si="67"/>
        <v/>
      </c>
      <c r="Y413" s="35"/>
      <c r="Z413" s="34" t="str">
        <f t="shared" si="68"/>
        <v/>
      </c>
      <c r="AA413" s="79" t="str">
        <f t="shared" si="66"/>
        <v/>
      </c>
    </row>
    <row r="414" spans="1:27" ht="25.5" customHeight="1" x14ac:dyDescent="0.25">
      <c r="A414" s="17"/>
      <c r="B414" s="78" t="str">
        <f t="shared" si="61"/>
        <v/>
      </c>
      <c r="J414" s="54" t="str">
        <f>IF(G414&lt;&gt;"",VLOOKUP(G414,'nhân viên sale'!$A$2:$C$1595,2,0),"")</f>
        <v/>
      </c>
      <c r="L414" s="31" t="str">
        <f t="shared" si="63"/>
        <v/>
      </c>
      <c r="M414" s="20"/>
      <c r="N414" s="54" t="str">
        <f t="shared" si="62"/>
        <v/>
      </c>
      <c r="Q414" s="32" t="str">
        <f t="shared" si="60"/>
        <v/>
      </c>
      <c r="T414" s="34">
        <f t="shared" si="64"/>
        <v>0</v>
      </c>
      <c r="U414" s="34">
        <f t="shared" si="65"/>
        <v>0</v>
      </c>
      <c r="X414" s="72" t="str">
        <f t="shared" si="67"/>
        <v/>
      </c>
      <c r="Y414" s="35"/>
      <c r="Z414" s="34" t="str">
        <f t="shared" si="68"/>
        <v/>
      </c>
      <c r="AA414" s="79" t="str">
        <f t="shared" si="66"/>
        <v/>
      </c>
    </row>
    <row r="415" spans="1:27" ht="25.5" customHeight="1" x14ac:dyDescent="0.25">
      <c r="A415" s="17"/>
      <c r="B415" s="78" t="str">
        <f t="shared" si="61"/>
        <v/>
      </c>
      <c r="J415" s="54" t="str">
        <f>IF(G415&lt;&gt;"",VLOOKUP(G415,'nhân viên sale'!$A$2:$C$1595,2,0),"")</f>
        <v/>
      </c>
      <c r="L415" s="31" t="str">
        <f t="shared" si="63"/>
        <v/>
      </c>
      <c r="M415" s="20"/>
      <c r="N415" s="54" t="str">
        <f t="shared" si="62"/>
        <v/>
      </c>
      <c r="Q415" s="32" t="str">
        <f t="shared" si="60"/>
        <v/>
      </c>
      <c r="T415" s="34">
        <f t="shared" si="64"/>
        <v>0</v>
      </c>
      <c r="U415" s="34">
        <f t="shared" si="65"/>
        <v>0</v>
      </c>
      <c r="X415" s="72" t="str">
        <f t="shared" si="67"/>
        <v/>
      </c>
      <c r="Y415" s="35"/>
      <c r="Z415" s="34" t="str">
        <f t="shared" si="68"/>
        <v/>
      </c>
      <c r="AA415" s="79" t="str">
        <f t="shared" si="66"/>
        <v/>
      </c>
    </row>
    <row r="416" spans="1:27" ht="25.5" customHeight="1" x14ac:dyDescent="0.25">
      <c r="A416" s="17"/>
      <c r="B416" s="78" t="str">
        <f t="shared" si="61"/>
        <v/>
      </c>
      <c r="J416" s="54" t="str">
        <f>IF(G416&lt;&gt;"",VLOOKUP(G416,'nhân viên sale'!$A$2:$C$1595,2,0),"")</f>
        <v/>
      </c>
      <c r="L416" s="31" t="str">
        <f t="shared" si="63"/>
        <v/>
      </c>
      <c r="M416" s="20"/>
      <c r="N416" s="54" t="str">
        <f t="shared" si="62"/>
        <v/>
      </c>
      <c r="Q416" s="32" t="str">
        <f t="shared" si="60"/>
        <v/>
      </c>
      <c r="T416" s="34">
        <f t="shared" si="64"/>
        <v>0</v>
      </c>
      <c r="U416" s="34">
        <f t="shared" si="65"/>
        <v>0</v>
      </c>
      <c r="X416" s="72" t="str">
        <f t="shared" si="67"/>
        <v/>
      </c>
      <c r="Y416" s="35"/>
      <c r="Z416" s="34" t="str">
        <f t="shared" si="68"/>
        <v/>
      </c>
      <c r="AA416" s="79" t="str">
        <f t="shared" si="66"/>
        <v/>
      </c>
    </row>
    <row r="417" spans="1:27" ht="25.5" customHeight="1" x14ac:dyDescent="0.25">
      <c r="A417" s="17"/>
      <c r="B417" s="78" t="str">
        <f t="shared" si="61"/>
        <v/>
      </c>
      <c r="J417" s="54" t="str">
        <f>IF(G417&lt;&gt;"",VLOOKUP(G417,'nhân viên sale'!$A$2:$C$1595,2,0),"")</f>
        <v/>
      </c>
      <c r="L417" s="31" t="str">
        <f t="shared" si="63"/>
        <v/>
      </c>
      <c r="M417" s="20"/>
      <c r="N417" s="54" t="str">
        <f t="shared" si="62"/>
        <v/>
      </c>
      <c r="Q417" s="32" t="str">
        <f t="shared" si="60"/>
        <v/>
      </c>
      <c r="T417" s="34">
        <f t="shared" si="64"/>
        <v>0</v>
      </c>
      <c r="U417" s="34">
        <f t="shared" si="65"/>
        <v>0</v>
      </c>
      <c r="X417" s="72" t="str">
        <f t="shared" si="67"/>
        <v/>
      </c>
      <c r="Y417" s="35"/>
      <c r="Z417" s="34" t="str">
        <f t="shared" si="68"/>
        <v/>
      </c>
      <c r="AA417" s="79" t="str">
        <f t="shared" si="66"/>
        <v/>
      </c>
    </row>
    <row r="418" spans="1:27" ht="25.5" customHeight="1" x14ac:dyDescent="0.25">
      <c r="A418" s="17"/>
      <c r="B418" s="78" t="str">
        <f t="shared" si="61"/>
        <v/>
      </c>
      <c r="J418" s="54" t="str">
        <f>IF(G418&lt;&gt;"",VLOOKUP(G418,'nhân viên sale'!$A$2:$C$1595,2,0),"")</f>
        <v/>
      </c>
      <c r="L418" s="31" t="str">
        <f t="shared" si="63"/>
        <v/>
      </c>
      <c r="M418" s="20"/>
      <c r="N418" s="54" t="str">
        <f t="shared" si="62"/>
        <v/>
      </c>
      <c r="Q418" s="32" t="str">
        <f t="shared" si="60"/>
        <v/>
      </c>
      <c r="T418" s="34">
        <f t="shared" si="64"/>
        <v>0</v>
      </c>
      <c r="U418" s="34">
        <f t="shared" si="65"/>
        <v>0</v>
      </c>
      <c r="X418" s="72" t="str">
        <f t="shared" si="67"/>
        <v/>
      </c>
      <c r="Y418" s="35"/>
      <c r="Z418" s="34" t="str">
        <f t="shared" si="68"/>
        <v/>
      </c>
      <c r="AA418" s="79" t="str">
        <f t="shared" si="66"/>
        <v/>
      </c>
    </row>
    <row r="419" spans="1:27" ht="25.5" customHeight="1" x14ac:dyDescent="0.25">
      <c r="A419" s="17"/>
      <c r="B419" s="78" t="str">
        <f t="shared" si="61"/>
        <v/>
      </c>
      <c r="J419" s="54" t="str">
        <f>IF(G419&lt;&gt;"",VLOOKUP(G419,'nhân viên sale'!$A$2:$C$1595,2,0),"")</f>
        <v/>
      </c>
      <c r="L419" s="31" t="str">
        <f t="shared" si="63"/>
        <v/>
      </c>
      <c r="M419" s="20"/>
      <c r="N419" s="54" t="str">
        <f t="shared" si="62"/>
        <v/>
      </c>
      <c r="Q419" s="32" t="str">
        <f t="shared" si="60"/>
        <v/>
      </c>
      <c r="T419" s="34">
        <f t="shared" si="64"/>
        <v>0</v>
      </c>
      <c r="U419" s="34">
        <f t="shared" si="65"/>
        <v>0</v>
      </c>
      <c r="X419" s="72" t="str">
        <f t="shared" si="67"/>
        <v/>
      </c>
      <c r="Y419" s="35"/>
      <c r="Z419" s="34" t="str">
        <f t="shared" si="68"/>
        <v/>
      </c>
      <c r="AA419" s="79" t="str">
        <f t="shared" si="66"/>
        <v/>
      </c>
    </row>
    <row r="420" spans="1:27" ht="25.5" customHeight="1" x14ac:dyDescent="0.25">
      <c r="A420" s="17"/>
      <c r="B420" s="78" t="str">
        <f t="shared" si="61"/>
        <v/>
      </c>
      <c r="J420" s="54" t="str">
        <f>IF(G420&lt;&gt;"",VLOOKUP(G420,'nhân viên sale'!$A$2:$C$1595,2,0),"")</f>
        <v/>
      </c>
      <c r="L420" s="31" t="str">
        <f t="shared" si="63"/>
        <v/>
      </c>
      <c r="M420" s="20"/>
      <c r="N420" s="54" t="str">
        <f t="shared" si="62"/>
        <v/>
      </c>
      <c r="Q420" s="32" t="str">
        <f t="shared" si="60"/>
        <v/>
      </c>
      <c r="T420" s="34">
        <f t="shared" si="64"/>
        <v>0</v>
      </c>
      <c r="U420" s="34">
        <f t="shared" si="65"/>
        <v>0</v>
      </c>
      <c r="X420" s="72" t="str">
        <f t="shared" si="67"/>
        <v/>
      </c>
      <c r="Y420" s="35"/>
      <c r="Z420" s="34" t="str">
        <f t="shared" si="68"/>
        <v/>
      </c>
      <c r="AA420" s="79" t="str">
        <f t="shared" si="66"/>
        <v/>
      </c>
    </row>
    <row r="421" spans="1:27" ht="25.5" customHeight="1" x14ac:dyDescent="0.25">
      <c r="A421" s="17"/>
      <c r="B421" s="78" t="str">
        <f t="shared" si="61"/>
        <v/>
      </c>
      <c r="J421" s="54" t="str">
        <f>IF(G421&lt;&gt;"",VLOOKUP(G421,'nhân viên sale'!$A$2:$C$1595,2,0),"")</f>
        <v/>
      </c>
      <c r="L421" s="31" t="str">
        <f t="shared" si="63"/>
        <v/>
      </c>
      <c r="M421" s="20"/>
      <c r="N421" s="54" t="str">
        <f t="shared" si="62"/>
        <v/>
      </c>
      <c r="Q421" s="32" t="str">
        <f t="shared" si="60"/>
        <v/>
      </c>
      <c r="T421" s="34">
        <f t="shared" si="64"/>
        <v>0</v>
      </c>
      <c r="U421" s="34">
        <f t="shared" si="65"/>
        <v>0</v>
      </c>
      <c r="X421" s="72" t="str">
        <f t="shared" si="67"/>
        <v/>
      </c>
      <c r="Y421" s="35"/>
      <c r="Z421" s="34" t="str">
        <f t="shared" si="68"/>
        <v/>
      </c>
      <c r="AA421" s="79" t="str">
        <f t="shared" si="66"/>
        <v/>
      </c>
    </row>
    <row r="422" spans="1:27" ht="25.5" customHeight="1" x14ac:dyDescent="0.25">
      <c r="A422" s="17"/>
      <c r="B422" s="78" t="str">
        <f t="shared" si="61"/>
        <v/>
      </c>
      <c r="J422" s="54" t="str">
        <f>IF(G422&lt;&gt;"",VLOOKUP(G422,'nhân viên sale'!$A$2:$C$1595,2,0),"")</f>
        <v/>
      </c>
      <c r="L422" s="31" t="str">
        <f t="shared" si="63"/>
        <v/>
      </c>
      <c r="M422" s="20"/>
      <c r="N422" s="54" t="str">
        <f t="shared" si="62"/>
        <v/>
      </c>
      <c r="Q422" s="32" t="str">
        <f t="shared" si="60"/>
        <v/>
      </c>
      <c r="T422" s="34">
        <f t="shared" si="64"/>
        <v>0</v>
      </c>
      <c r="U422" s="34">
        <f t="shared" si="65"/>
        <v>0</v>
      </c>
      <c r="X422" s="72" t="str">
        <f t="shared" si="67"/>
        <v/>
      </c>
      <c r="Y422" s="35"/>
      <c r="Z422" s="34" t="str">
        <f t="shared" si="68"/>
        <v/>
      </c>
      <c r="AA422" s="79" t="str">
        <f t="shared" si="66"/>
        <v/>
      </c>
    </row>
    <row r="423" spans="1:27" ht="25.5" customHeight="1" x14ac:dyDescent="0.25">
      <c r="A423" s="17"/>
      <c r="B423" s="78" t="str">
        <f t="shared" si="61"/>
        <v/>
      </c>
      <c r="J423" s="54" t="str">
        <f>IF(G423&lt;&gt;"",VLOOKUP(G423,'nhân viên sale'!$A$2:$C$1595,2,0),"")</f>
        <v/>
      </c>
      <c r="L423" s="31" t="str">
        <f t="shared" si="63"/>
        <v/>
      </c>
      <c r="M423" s="20"/>
      <c r="N423" s="54" t="str">
        <f t="shared" si="62"/>
        <v/>
      </c>
      <c r="Q423" s="32" t="str">
        <f t="shared" si="60"/>
        <v/>
      </c>
      <c r="T423" s="34">
        <f t="shared" si="64"/>
        <v>0</v>
      </c>
      <c r="U423" s="34">
        <f t="shared" si="65"/>
        <v>0</v>
      </c>
      <c r="X423" s="72" t="str">
        <f t="shared" si="67"/>
        <v/>
      </c>
      <c r="Y423" s="35"/>
      <c r="Z423" s="34" t="str">
        <f t="shared" si="68"/>
        <v/>
      </c>
      <c r="AA423" s="79" t="str">
        <f t="shared" si="66"/>
        <v/>
      </c>
    </row>
    <row r="424" spans="1:27" ht="25.5" customHeight="1" x14ac:dyDescent="0.25">
      <c r="A424" s="17"/>
      <c r="B424" s="78" t="str">
        <f t="shared" si="61"/>
        <v/>
      </c>
      <c r="J424" s="54" t="str">
        <f>IF(G424&lt;&gt;"",VLOOKUP(G424,'nhân viên sale'!$A$2:$C$1595,2,0),"")</f>
        <v/>
      </c>
      <c r="L424" s="31" t="str">
        <f t="shared" si="63"/>
        <v/>
      </c>
      <c r="M424" s="20"/>
      <c r="N424" s="54" t="str">
        <f t="shared" si="62"/>
        <v/>
      </c>
      <c r="Q424" s="32" t="str">
        <f t="shared" si="60"/>
        <v/>
      </c>
      <c r="T424" s="34">
        <f t="shared" si="64"/>
        <v>0</v>
      </c>
      <c r="U424" s="34">
        <f t="shared" si="65"/>
        <v>0</v>
      </c>
      <c r="X424" s="72" t="str">
        <f t="shared" si="67"/>
        <v/>
      </c>
      <c r="Y424" s="35"/>
      <c r="Z424" s="34" t="str">
        <f t="shared" si="68"/>
        <v/>
      </c>
      <c r="AA424" s="79" t="str">
        <f t="shared" si="66"/>
        <v/>
      </c>
    </row>
    <row r="425" spans="1:27" ht="25.5" customHeight="1" x14ac:dyDescent="0.25">
      <c r="A425" s="17"/>
      <c r="B425" s="78" t="str">
        <f t="shared" si="61"/>
        <v/>
      </c>
      <c r="J425" s="54" t="str">
        <f>IF(G425&lt;&gt;"",VLOOKUP(G425,'nhân viên sale'!$A$2:$C$1595,2,0),"")</f>
        <v/>
      </c>
      <c r="L425" s="31" t="str">
        <f t="shared" si="63"/>
        <v/>
      </c>
      <c r="M425" s="20"/>
      <c r="N425" s="54" t="str">
        <f t="shared" si="62"/>
        <v/>
      </c>
      <c r="Q425" s="32" t="str">
        <f t="shared" si="60"/>
        <v/>
      </c>
      <c r="T425" s="34">
        <f t="shared" si="64"/>
        <v>0</v>
      </c>
      <c r="U425" s="34">
        <f t="shared" si="65"/>
        <v>0</v>
      </c>
      <c r="X425" s="72" t="str">
        <f t="shared" si="67"/>
        <v/>
      </c>
      <c r="Y425" s="35"/>
      <c r="Z425" s="34" t="str">
        <f t="shared" si="68"/>
        <v/>
      </c>
      <c r="AA425" s="79" t="str">
        <f t="shared" si="66"/>
        <v/>
      </c>
    </row>
    <row r="426" spans="1:27" ht="25.5" customHeight="1" x14ac:dyDescent="0.25">
      <c r="A426" s="17"/>
      <c r="B426" s="78" t="str">
        <f t="shared" si="61"/>
        <v/>
      </c>
      <c r="J426" s="54" t="str">
        <f>IF(G426&lt;&gt;"",VLOOKUP(G426,'nhân viên sale'!$A$2:$C$1595,2,0),"")</f>
        <v/>
      </c>
      <c r="L426" s="31" t="str">
        <f t="shared" si="63"/>
        <v/>
      </c>
      <c r="M426" s="20"/>
      <c r="N426" s="54" t="str">
        <f t="shared" si="62"/>
        <v/>
      </c>
      <c r="Q426" s="32" t="str">
        <f t="shared" si="60"/>
        <v/>
      </c>
      <c r="T426" s="34">
        <f t="shared" si="64"/>
        <v>0</v>
      </c>
      <c r="U426" s="34">
        <f t="shared" si="65"/>
        <v>0</v>
      </c>
      <c r="X426" s="72" t="str">
        <f t="shared" si="67"/>
        <v/>
      </c>
      <c r="Y426" s="35"/>
      <c r="Z426" s="34" t="str">
        <f t="shared" si="68"/>
        <v/>
      </c>
      <c r="AA426" s="79" t="str">
        <f t="shared" si="66"/>
        <v/>
      </c>
    </row>
    <row r="427" spans="1:27" ht="25.5" customHeight="1" x14ac:dyDescent="0.25">
      <c r="A427" s="17"/>
      <c r="B427" s="78" t="str">
        <f t="shared" si="61"/>
        <v/>
      </c>
      <c r="J427" s="54" t="str">
        <f>IF(G427&lt;&gt;"",VLOOKUP(G427,'nhân viên sale'!$A$2:$C$1595,2,0),"")</f>
        <v/>
      </c>
      <c r="L427" s="31" t="str">
        <f t="shared" si="63"/>
        <v/>
      </c>
      <c r="M427" s="20"/>
      <c r="N427" s="54" t="str">
        <f t="shared" si="62"/>
        <v/>
      </c>
      <c r="Q427" s="32" t="str">
        <f t="shared" si="60"/>
        <v/>
      </c>
      <c r="T427" s="34">
        <f t="shared" si="64"/>
        <v>0</v>
      </c>
      <c r="U427" s="34">
        <f t="shared" si="65"/>
        <v>0</v>
      </c>
      <c r="X427" s="72" t="str">
        <f t="shared" si="67"/>
        <v/>
      </c>
      <c r="Y427" s="35"/>
      <c r="Z427" s="34" t="str">
        <f t="shared" si="68"/>
        <v/>
      </c>
      <c r="AA427" s="79" t="str">
        <f t="shared" si="66"/>
        <v/>
      </c>
    </row>
    <row r="428" spans="1:27" ht="25.5" customHeight="1" x14ac:dyDescent="0.25">
      <c r="A428" s="17"/>
      <c r="B428" s="78" t="str">
        <f t="shared" si="61"/>
        <v/>
      </c>
      <c r="J428" s="54" t="str">
        <f>IF(G428&lt;&gt;"",VLOOKUP(G428,'nhân viên sale'!$A$2:$C$1595,2,0),"")</f>
        <v/>
      </c>
      <c r="L428" s="31" t="str">
        <f t="shared" si="63"/>
        <v/>
      </c>
      <c r="M428" s="20"/>
      <c r="N428" s="54" t="str">
        <f t="shared" si="62"/>
        <v/>
      </c>
      <c r="Q428" s="32" t="str">
        <f t="shared" si="60"/>
        <v/>
      </c>
      <c r="T428" s="34">
        <f t="shared" si="64"/>
        <v>0</v>
      </c>
      <c r="U428" s="34">
        <f t="shared" si="65"/>
        <v>0</v>
      </c>
      <c r="X428" s="72" t="str">
        <f t="shared" si="67"/>
        <v/>
      </c>
      <c r="Y428" s="35"/>
      <c r="Z428" s="34" t="str">
        <f t="shared" si="68"/>
        <v/>
      </c>
      <c r="AA428" s="79" t="str">
        <f t="shared" si="66"/>
        <v/>
      </c>
    </row>
    <row r="429" spans="1:27" ht="25.5" customHeight="1" x14ac:dyDescent="0.25">
      <c r="A429" s="17"/>
      <c r="B429" s="78" t="str">
        <f t="shared" si="61"/>
        <v/>
      </c>
      <c r="J429" s="54" t="str">
        <f>IF(G429&lt;&gt;"",VLOOKUP(G429,'nhân viên sale'!$A$2:$C$1595,2,0),"")</f>
        <v/>
      </c>
      <c r="L429" s="31" t="str">
        <f t="shared" si="63"/>
        <v/>
      </c>
      <c r="M429" s="20"/>
      <c r="N429" s="54" t="str">
        <f t="shared" si="62"/>
        <v/>
      </c>
      <c r="Q429" s="32" t="str">
        <f t="shared" si="60"/>
        <v/>
      </c>
      <c r="T429" s="34">
        <f t="shared" si="64"/>
        <v>0</v>
      </c>
      <c r="U429" s="34">
        <f t="shared" si="65"/>
        <v>0</v>
      </c>
      <c r="X429" s="72" t="str">
        <f t="shared" si="67"/>
        <v/>
      </c>
      <c r="Y429" s="35"/>
      <c r="Z429" s="34" t="str">
        <f t="shared" si="68"/>
        <v/>
      </c>
      <c r="AA429" s="79" t="str">
        <f t="shared" si="66"/>
        <v/>
      </c>
    </row>
    <row r="430" spans="1:27" ht="25.5" customHeight="1" x14ac:dyDescent="0.25">
      <c r="A430" s="17"/>
      <c r="B430" s="78" t="str">
        <f t="shared" si="61"/>
        <v/>
      </c>
      <c r="J430" s="54" t="str">
        <f>IF(G430&lt;&gt;"",VLOOKUP(G430,'nhân viên sale'!$A$2:$C$1595,2,0),"")</f>
        <v/>
      </c>
      <c r="L430" s="31" t="str">
        <f t="shared" si="63"/>
        <v/>
      </c>
      <c r="M430" s="20"/>
      <c r="N430" s="54" t="str">
        <f t="shared" si="62"/>
        <v/>
      </c>
      <c r="Q430" s="32" t="str">
        <f t="shared" si="60"/>
        <v/>
      </c>
      <c r="T430" s="34">
        <f t="shared" si="64"/>
        <v>0</v>
      </c>
      <c r="U430" s="34">
        <f t="shared" si="65"/>
        <v>0</v>
      </c>
      <c r="X430" s="72" t="str">
        <f t="shared" si="67"/>
        <v/>
      </c>
      <c r="Y430" s="35"/>
      <c r="Z430" s="34" t="str">
        <f t="shared" si="68"/>
        <v/>
      </c>
      <c r="AA430" s="79" t="str">
        <f t="shared" si="66"/>
        <v/>
      </c>
    </row>
    <row r="431" spans="1:27" ht="25.5" customHeight="1" x14ac:dyDescent="0.25">
      <c r="A431" s="17"/>
      <c r="B431" s="78" t="str">
        <f t="shared" si="61"/>
        <v/>
      </c>
      <c r="J431" s="54" t="str">
        <f>IF(G431&lt;&gt;"",VLOOKUP(G431,'nhân viên sale'!$A$2:$C$1595,2,0),"")</f>
        <v/>
      </c>
      <c r="L431" s="31" t="str">
        <f t="shared" si="63"/>
        <v/>
      </c>
      <c r="M431" s="20"/>
      <c r="N431" s="54" t="str">
        <f t="shared" si="62"/>
        <v/>
      </c>
      <c r="Q431" s="32" t="str">
        <f t="shared" si="60"/>
        <v/>
      </c>
      <c r="T431" s="34">
        <f t="shared" si="64"/>
        <v>0</v>
      </c>
      <c r="U431" s="34">
        <f t="shared" si="65"/>
        <v>0</v>
      </c>
      <c r="X431" s="72" t="str">
        <f t="shared" si="67"/>
        <v/>
      </c>
      <c r="Y431" s="35"/>
      <c r="Z431" s="34" t="str">
        <f t="shared" si="68"/>
        <v/>
      </c>
      <c r="AA431" s="79" t="str">
        <f t="shared" si="66"/>
        <v/>
      </c>
    </row>
    <row r="432" spans="1:27" ht="25.5" customHeight="1" x14ac:dyDescent="0.25">
      <c r="A432" s="17"/>
      <c r="B432" s="78" t="str">
        <f t="shared" si="61"/>
        <v/>
      </c>
      <c r="J432" s="54" t="str">
        <f>IF(G432&lt;&gt;"",VLOOKUP(G432,'nhân viên sale'!$A$2:$C$1595,2,0),"")</f>
        <v/>
      </c>
      <c r="L432" s="31" t="str">
        <f t="shared" si="63"/>
        <v/>
      </c>
      <c r="M432" s="20"/>
      <c r="N432" s="54" t="str">
        <f t="shared" si="62"/>
        <v/>
      </c>
      <c r="Q432" s="32" t="str">
        <f t="shared" si="60"/>
        <v/>
      </c>
      <c r="T432" s="34">
        <f t="shared" si="64"/>
        <v>0</v>
      </c>
      <c r="U432" s="34">
        <f t="shared" si="65"/>
        <v>0</v>
      </c>
      <c r="X432" s="72" t="str">
        <f t="shared" si="67"/>
        <v/>
      </c>
      <c r="Y432" s="35"/>
      <c r="Z432" s="34" t="str">
        <f t="shared" si="68"/>
        <v/>
      </c>
      <c r="AA432" s="79" t="str">
        <f t="shared" si="66"/>
        <v/>
      </c>
    </row>
    <row r="433" spans="1:27" ht="25.5" customHeight="1" x14ac:dyDescent="0.25">
      <c r="A433" s="17"/>
      <c r="B433" s="78" t="str">
        <f t="shared" si="61"/>
        <v/>
      </c>
      <c r="J433" s="54" t="str">
        <f>IF(G433&lt;&gt;"",VLOOKUP(G433,'nhân viên sale'!$A$2:$C$1595,2,0),"")</f>
        <v/>
      </c>
      <c r="L433" s="31" t="str">
        <f t="shared" si="63"/>
        <v/>
      </c>
      <c r="M433" s="20"/>
      <c r="N433" s="54" t="str">
        <f t="shared" si="62"/>
        <v/>
      </c>
      <c r="Q433" s="32" t="str">
        <f t="shared" si="60"/>
        <v/>
      </c>
      <c r="T433" s="34">
        <f t="shared" si="64"/>
        <v>0</v>
      </c>
      <c r="U433" s="34">
        <f t="shared" si="65"/>
        <v>0</v>
      </c>
      <c r="X433" s="72" t="str">
        <f t="shared" si="67"/>
        <v/>
      </c>
      <c r="Y433" s="35"/>
      <c r="Z433" s="34" t="str">
        <f t="shared" si="68"/>
        <v/>
      </c>
      <c r="AA433" s="79" t="str">
        <f t="shared" si="66"/>
        <v/>
      </c>
    </row>
    <row r="434" spans="1:27" ht="25.5" customHeight="1" x14ac:dyDescent="0.25">
      <c r="A434" s="17"/>
      <c r="B434" s="78" t="str">
        <f t="shared" si="61"/>
        <v/>
      </c>
      <c r="J434" s="54" t="str">
        <f>IF(G434&lt;&gt;"",VLOOKUP(G434,'nhân viên sale'!$A$2:$C$1595,2,0),"")</f>
        <v/>
      </c>
      <c r="L434" s="31" t="str">
        <f t="shared" si="63"/>
        <v/>
      </c>
      <c r="M434" s="20"/>
      <c r="N434" s="54" t="str">
        <f t="shared" si="62"/>
        <v/>
      </c>
      <c r="Q434" s="32" t="str">
        <f t="shared" si="60"/>
        <v/>
      </c>
      <c r="T434" s="34">
        <f t="shared" si="64"/>
        <v>0</v>
      </c>
      <c r="U434" s="34">
        <f t="shared" si="65"/>
        <v>0</v>
      </c>
      <c r="X434" s="72" t="str">
        <f t="shared" si="67"/>
        <v/>
      </c>
      <c r="Y434" s="35"/>
      <c r="Z434" s="34" t="str">
        <f t="shared" si="68"/>
        <v/>
      </c>
      <c r="AA434" s="79" t="str">
        <f t="shared" si="66"/>
        <v/>
      </c>
    </row>
    <row r="435" spans="1:27" ht="25.5" customHeight="1" x14ac:dyDescent="0.25">
      <c r="A435" s="17"/>
      <c r="B435" s="78" t="str">
        <f t="shared" si="61"/>
        <v/>
      </c>
      <c r="J435" s="54" t="str">
        <f>IF(G435&lt;&gt;"",VLOOKUP(G435,'nhân viên sale'!$A$2:$C$1595,2,0),"")</f>
        <v/>
      </c>
      <c r="L435" s="31" t="str">
        <f t="shared" si="63"/>
        <v/>
      </c>
      <c r="M435" s="20"/>
      <c r="N435" s="54" t="str">
        <f t="shared" si="62"/>
        <v/>
      </c>
      <c r="Q435" s="32" t="str">
        <f t="shared" si="60"/>
        <v/>
      </c>
      <c r="T435" s="34">
        <f t="shared" si="64"/>
        <v>0</v>
      </c>
      <c r="U435" s="34">
        <f t="shared" si="65"/>
        <v>0</v>
      </c>
      <c r="X435" s="72" t="str">
        <f t="shared" si="67"/>
        <v/>
      </c>
      <c r="Y435" s="35"/>
      <c r="Z435" s="34" t="str">
        <f t="shared" si="68"/>
        <v/>
      </c>
      <c r="AA435" s="79" t="str">
        <f t="shared" si="66"/>
        <v/>
      </c>
    </row>
    <row r="436" spans="1:27" ht="25.5" customHeight="1" x14ac:dyDescent="0.25">
      <c r="A436" s="17"/>
      <c r="B436" s="78" t="str">
        <f t="shared" si="61"/>
        <v/>
      </c>
      <c r="J436" s="54" t="str">
        <f>IF(G436&lt;&gt;"",VLOOKUP(G436,'nhân viên sale'!$A$2:$C$1595,2,0),"")</f>
        <v/>
      </c>
      <c r="L436" s="31" t="str">
        <f t="shared" si="63"/>
        <v/>
      </c>
      <c r="M436" s="20"/>
      <c r="N436" s="54" t="str">
        <f t="shared" si="62"/>
        <v/>
      </c>
      <c r="Q436" s="32" t="str">
        <f t="shared" si="60"/>
        <v/>
      </c>
      <c r="T436" s="34">
        <f t="shared" si="64"/>
        <v>0</v>
      </c>
      <c r="U436" s="34">
        <f t="shared" si="65"/>
        <v>0</v>
      </c>
      <c r="X436" s="72" t="str">
        <f t="shared" si="67"/>
        <v/>
      </c>
      <c r="Y436" s="35"/>
      <c r="Z436" s="34" t="str">
        <f t="shared" si="68"/>
        <v/>
      </c>
      <c r="AA436" s="79" t="str">
        <f t="shared" si="66"/>
        <v/>
      </c>
    </row>
    <row r="437" spans="1:27" ht="25.5" customHeight="1" x14ac:dyDescent="0.25">
      <c r="A437" s="17"/>
      <c r="B437" s="78" t="str">
        <f t="shared" si="61"/>
        <v/>
      </c>
      <c r="J437" s="54" t="str">
        <f>IF(G437&lt;&gt;"",VLOOKUP(G437,'nhân viên sale'!$A$2:$C$1595,2,0),"")</f>
        <v/>
      </c>
      <c r="L437" s="31" t="str">
        <f t="shared" si="63"/>
        <v/>
      </c>
      <c r="M437" s="20"/>
      <c r="N437" s="54" t="str">
        <f t="shared" si="62"/>
        <v/>
      </c>
      <c r="Q437" s="32" t="str">
        <f t="shared" si="60"/>
        <v/>
      </c>
      <c r="T437" s="34">
        <f t="shared" si="64"/>
        <v>0</v>
      </c>
      <c r="U437" s="34">
        <f t="shared" si="65"/>
        <v>0</v>
      </c>
      <c r="X437" s="72" t="str">
        <f t="shared" si="67"/>
        <v/>
      </c>
      <c r="Y437" s="35"/>
      <c r="Z437" s="34" t="str">
        <f t="shared" si="68"/>
        <v/>
      </c>
      <c r="AA437" s="79" t="str">
        <f t="shared" si="66"/>
        <v/>
      </c>
    </row>
    <row r="438" spans="1:27" ht="25.5" customHeight="1" x14ac:dyDescent="0.25">
      <c r="A438" s="17"/>
      <c r="B438" s="78" t="str">
        <f t="shared" si="61"/>
        <v/>
      </c>
      <c r="J438" s="54" t="str">
        <f>IF(G438&lt;&gt;"",VLOOKUP(G438,'nhân viên sale'!$A$2:$C$1595,2,0),"")</f>
        <v/>
      </c>
      <c r="L438" s="31" t="str">
        <f t="shared" si="63"/>
        <v/>
      </c>
      <c r="M438" s="20"/>
      <c r="N438" s="54" t="str">
        <f t="shared" si="62"/>
        <v/>
      </c>
      <c r="Q438" s="32" t="str">
        <f t="shared" si="60"/>
        <v/>
      </c>
      <c r="T438" s="34">
        <f t="shared" si="64"/>
        <v>0</v>
      </c>
      <c r="U438" s="34">
        <f t="shared" si="65"/>
        <v>0</v>
      </c>
      <c r="X438" s="72" t="str">
        <f t="shared" si="67"/>
        <v/>
      </c>
      <c r="Y438" s="35"/>
      <c r="Z438" s="34" t="str">
        <f t="shared" si="68"/>
        <v/>
      </c>
      <c r="AA438" s="79" t="str">
        <f t="shared" si="66"/>
        <v/>
      </c>
    </row>
    <row r="439" spans="1:27" ht="25.5" customHeight="1" x14ac:dyDescent="0.25">
      <c r="A439" s="17"/>
      <c r="B439" s="78" t="str">
        <f t="shared" si="61"/>
        <v/>
      </c>
      <c r="J439" s="54" t="str">
        <f>IF(G439&lt;&gt;"",VLOOKUP(G439,'nhân viên sale'!$A$2:$C$1595,2,0),"")</f>
        <v/>
      </c>
      <c r="L439" s="31" t="str">
        <f t="shared" si="63"/>
        <v/>
      </c>
      <c r="M439" s="20"/>
      <c r="N439" s="54" t="str">
        <f t="shared" si="62"/>
        <v/>
      </c>
      <c r="Q439" s="32" t="str">
        <f t="shared" si="60"/>
        <v/>
      </c>
      <c r="T439" s="34">
        <f t="shared" si="64"/>
        <v>0</v>
      </c>
      <c r="U439" s="34">
        <f t="shared" si="65"/>
        <v>0</v>
      </c>
      <c r="X439" s="72" t="str">
        <f t="shared" si="67"/>
        <v/>
      </c>
      <c r="Y439" s="35"/>
      <c r="Z439" s="34" t="str">
        <f t="shared" si="68"/>
        <v/>
      </c>
      <c r="AA439" s="79" t="str">
        <f t="shared" si="66"/>
        <v/>
      </c>
    </row>
    <row r="440" spans="1:27" ht="25.5" customHeight="1" x14ac:dyDescent="0.25">
      <c r="A440" s="17"/>
      <c r="B440" s="78" t="str">
        <f t="shared" si="61"/>
        <v/>
      </c>
      <c r="J440" s="54" t="str">
        <f>IF(G440&lt;&gt;"",VLOOKUP(G440,'nhân viên sale'!$A$2:$C$1595,2,0),"")</f>
        <v/>
      </c>
      <c r="L440" s="31" t="str">
        <f t="shared" si="63"/>
        <v/>
      </c>
      <c r="M440" s="20"/>
      <c r="N440" s="54" t="str">
        <f t="shared" si="62"/>
        <v/>
      </c>
      <c r="Q440" s="32" t="str">
        <f t="shared" si="60"/>
        <v/>
      </c>
      <c r="T440" s="34">
        <f t="shared" si="64"/>
        <v>0</v>
      </c>
      <c r="U440" s="34">
        <f t="shared" si="65"/>
        <v>0</v>
      </c>
      <c r="X440" s="72" t="str">
        <f t="shared" si="67"/>
        <v/>
      </c>
      <c r="Y440" s="35"/>
      <c r="Z440" s="34" t="str">
        <f t="shared" si="68"/>
        <v/>
      </c>
      <c r="AA440" s="79" t="str">
        <f t="shared" si="66"/>
        <v/>
      </c>
    </row>
    <row r="441" spans="1:27" ht="25.5" customHeight="1" x14ac:dyDescent="0.25">
      <c r="A441" s="17"/>
      <c r="B441" s="78" t="str">
        <f t="shared" si="61"/>
        <v/>
      </c>
      <c r="J441" s="54" t="str">
        <f>IF(G441&lt;&gt;"",VLOOKUP(G441,'nhân viên sale'!$A$2:$C$1595,2,0),"")</f>
        <v/>
      </c>
      <c r="L441" s="31" t="str">
        <f t="shared" si="63"/>
        <v/>
      </c>
      <c r="M441" s="20"/>
      <c r="N441" s="54" t="str">
        <f t="shared" si="62"/>
        <v/>
      </c>
      <c r="Q441" s="32" t="str">
        <f t="shared" si="60"/>
        <v/>
      </c>
      <c r="T441" s="34">
        <f t="shared" si="64"/>
        <v>0</v>
      </c>
      <c r="U441" s="34">
        <f t="shared" si="65"/>
        <v>0</v>
      </c>
      <c r="X441" s="72" t="str">
        <f t="shared" si="67"/>
        <v/>
      </c>
      <c r="Y441" s="35"/>
      <c r="Z441" s="34" t="str">
        <f t="shared" si="68"/>
        <v/>
      </c>
      <c r="AA441" s="79" t="str">
        <f t="shared" si="66"/>
        <v/>
      </c>
    </row>
    <row r="442" spans="1:27" ht="25.5" customHeight="1" x14ac:dyDescent="0.25">
      <c r="A442" s="17"/>
      <c r="B442" s="78" t="str">
        <f t="shared" si="61"/>
        <v/>
      </c>
      <c r="J442" s="54" t="str">
        <f>IF(G442&lt;&gt;"",VLOOKUP(G442,'nhân viên sale'!$A$2:$C$1595,2,0),"")</f>
        <v/>
      </c>
      <c r="L442" s="31" t="str">
        <f t="shared" si="63"/>
        <v/>
      </c>
      <c r="M442" s="20"/>
      <c r="N442" s="54" t="str">
        <f t="shared" si="62"/>
        <v/>
      </c>
      <c r="Q442" s="32" t="str">
        <f t="shared" si="60"/>
        <v/>
      </c>
      <c r="T442" s="34">
        <f t="shared" si="64"/>
        <v>0</v>
      </c>
      <c r="U442" s="34">
        <f t="shared" si="65"/>
        <v>0</v>
      </c>
      <c r="X442" s="72" t="str">
        <f t="shared" si="67"/>
        <v/>
      </c>
      <c r="Y442" s="35"/>
      <c r="Z442" s="34" t="str">
        <f t="shared" si="68"/>
        <v/>
      </c>
      <c r="AA442" s="79" t="str">
        <f t="shared" si="66"/>
        <v/>
      </c>
    </row>
    <row r="443" spans="1:27" ht="25.5" customHeight="1" x14ac:dyDescent="0.25">
      <c r="A443" s="17"/>
      <c r="B443" s="78" t="str">
        <f t="shared" si="61"/>
        <v/>
      </c>
      <c r="J443" s="54" t="str">
        <f>IF(G443&lt;&gt;"",VLOOKUP(G443,'nhân viên sale'!$A$2:$C$1595,2,0),"")</f>
        <v/>
      </c>
      <c r="L443" s="31" t="str">
        <f t="shared" si="63"/>
        <v/>
      </c>
      <c r="M443" s="20"/>
      <c r="N443" s="54" t="str">
        <f t="shared" si="62"/>
        <v/>
      </c>
      <c r="Q443" s="32" t="str">
        <f t="shared" si="60"/>
        <v/>
      </c>
      <c r="T443" s="34">
        <f t="shared" si="64"/>
        <v>0</v>
      </c>
      <c r="U443" s="34">
        <f t="shared" si="65"/>
        <v>0</v>
      </c>
      <c r="X443" s="72" t="str">
        <f t="shared" si="67"/>
        <v/>
      </c>
      <c r="Y443" s="35"/>
      <c r="Z443" s="34" t="str">
        <f t="shared" si="68"/>
        <v/>
      </c>
      <c r="AA443" s="79" t="str">
        <f t="shared" si="66"/>
        <v/>
      </c>
    </row>
    <row r="444" spans="1:27" ht="25.5" customHeight="1" x14ac:dyDescent="0.25">
      <c r="A444" s="17"/>
      <c r="B444" s="78" t="str">
        <f t="shared" si="61"/>
        <v/>
      </c>
      <c r="J444" s="54" t="str">
        <f>IF(G444&lt;&gt;"",VLOOKUP(G444,'nhân viên sale'!$A$2:$C$1595,2,0),"")</f>
        <v/>
      </c>
      <c r="L444" s="31" t="str">
        <f t="shared" si="63"/>
        <v/>
      </c>
      <c r="M444" s="20"/>
      <c r="N444" s="54" t="str">
        <f t="shared" si="62"/>
        <v/>
      </c>
      <c r="Q444" s="32" t="str">
        <f t="shared" si="60"/>
        <v/>
      </c>
      <c r="T444" s="34">
        <f t="shared" si="64"/>
        <v>0</v>
      </c>
      <c r="U444" s="34">
        <f t="shared" si="65"/>
        <v>0</v>
      </c>
      <c r="X444" s="72" t="str">
        <f t="shared" si="67"/>
        <v/>
      </c>
      <c r="Y444" s="35"/>
      <c r="Z444" s="34" t="str">
        <f t="shared" si="68"/>
        <v/>
      </c>
      <c r="AA444" s="79" t="str">
        <f t="shared" si="66"/>
        <v/>
      </c>
    </row>
    <row r="445" spans="1:27" ht="25.5" customHeight="1" x14ac:dyDescent="0.25">
      <c r="A445" s="17"/>
      <c r="B445" s="78" t="str">
        <f t="shared" si="61"/>
        <v/>
      </c>
      <c r="J445" s="54" t="str">
        <f>IF(G445&lt;&gt;"",VLOOKUP(G445,'nhân viên sale'!$A$2:$C$1595,2,0),"")</f>
        <v/>
      </c>
      <c r="L445" s="31" t="str">
        <f t="shared" si="63"/>
        <v/>
      </c>
      <c r="M445" s="20"/>
      <c r="N445" s="54" t="str">
        <f t="shared" si="62"/>
        <v/>
      </c>
      <c r="Q445" s="32" t="str">
        <f t="shared" si="60"/>
        <v/>
      </c>
      <c r="T445" s="34">
        <f t="shared" si="64"/>
        <v>0</v>
      </c>
      <c r="U445" s="34">
        <f t="shared" si="65"/>
        <v>0</v>
      </c>
      <c r="X445" s="72" t="str">
        <f t="shared" si="67"/>
        <v/>
      </c>
      <c r="Y445" s="35"/>
      <c r="Z445" s="34" t="str">
        <f t="shared" si="68"/>
        <v/>
      </c>
      <c r="AA445" s="79" t="str">
        <f t="shared" si="66"/>
        <v/>
      </c>
    </row>
    <row r="446" spans="1:27" ht="25.5" customHeight="1" x14ac:dyDescent="0.25">
      <c r="A446" s="17"/>
      <c r="B446" s="78" t="str">
        <f t="shared" si="61"/>
        <v/>
      </c>
      <c r="J446" s="54" t="str">
        <f>IF(G446&lt;&gt;"",VLOOKUP(G446,'nhân viên sale'!$A$2:$C$1595,2,0),"")</f>
        <v/>
      </c>
      <c r="L446" s="31" t="str">
        <f t="shared" si="63"/>
        <v/>
      </c>
      <c r="M446" s="20"/>
      <c r="N446" s="54" t="str">
        <f t="shared" si="62"/>
        <v/>
      </c>
      <c r="Q446" s="32" t="str">
        <f t="shared" si="60"/>
        <v/>
      </c>
      <c r="T446" s="34">
        <f t="shared" si="64"/>
        <v>0</v>
      </c>
      <c r="U446" s="34">
        <f t="shared" si="65"/>
        <v>0</v>
      </c>
      <c r="X446" s="72" t="str">
        <f t="shared" si="67"/>
        <v/>
      </c>
      <c r="Y446" s="35"/>
      <c r="Z446" s="34" t="str">
        <f t="shared" si="68"/>
        <v/>
      </c>
      <c r="AA446" s="79" t="str">
        <f t="shared" si="66"/>
        <v/>
      </c>
    </row>
    <row r="447" spans="1:27" ht="25.5" customHeight="1" x14ac:dyDescent="0.25">
      <c r="A447" s="17"/>
      <c r="B447" s="78" t="str">
        <f t="shared" si="61"/>
        <v/>
      </c>
      <c r="J447" s="54" t="str">
        <f>IF(G447&lt;&gt;"",VLOOKUP(G447,'nhân viên sale'!$A$2:$C$1595,2,0),"")</f>
        <v/>
      </c>
      <c r="L447" s="31" t="str">
        <f t="shared" si="63"/>
        <v/>
      </c>
      <c r="M447" s="20"/>
      <c r="N447" s="54" t="str">
        <f t="shared" si="62"/>
        <v/>
      </c>
      <c r="Q447" s="32" t="str">
        <f t="shared" si="60"/>
        <v/>
      </c>
      <c r="T447" s="34">
        <f t="shared" si="64"/>
        <v>0</v>
      </c>
      <c r="U447" s="34">
        <f t="shared" si="65"/>
        <v>0</v>
      </c>
      <c r="X447" s="72" t="str">
        <f t="shared" si="67"/>
        <v/>
      </c>
      <c r="Y447" s="35"/>
      <c r="Z447" s="34" t="str">
        <f t="shared" si="68"/>
        <v/>
      </c>
      <c r="AA447" s="79" t="str">
        <f t="shared" si="66"/>
        <v/>
      </c>
    </row>
    <row r="448" spans="1:27" ht="25.5" customHeight="1" x14ac:dyDescent="0.25">
      <c r="A448" s="17"/>
      <c r="B448" s="78" t="str">
        <f t="shared" si="61"/>
        <v/>
      </c>
      <c r="J448" s="54" t="str">
        <f>IF(G448&lt;&gt;"",VLOOKUP(G448,'nhân viên sale'!$A$2:$C$1595,2,0),"")</f>
        <v/>
      </c>
      <c r="L448" s="31" t="str">
        <f t="shared" si="63"/>
        <v/>
      </c>
      <c r="M448" s="20"/>
      <c r="N448" s="54" t="str">
        <f t="shared" si="62"/>
        <v/>
      </c>
      <c r="Q448" s="32" t="str">
        <f t="shared" si="60"/>
        <v/>
      </c>
      <c r="T448" s="34">
        <f t="shared" si="64"/>
        <v>0</v>
      </c>
      <c r="U448" s="34">
        <f t="shared" si="65"/>
        <v>0</v>
      </c>
      <c r="X448" s="72" t="str">
        <f t="shared" si="67"/>
        <v/>
      </c>
      <c r="Y448" s="35"/>
      <c r="Z448" s="34" t="str">
        <f t="shared" si="68"/>
        <v/>
      </c>
      <c r="AA448" s="79" t="str">
        <f t="shared" si="66"/>
        <v/>
      </c>
    </row>
    <row r="449" spans="1:27" ht="25.5" customHeight="1" x14ac:dyDescent="0.25">
      <c r="A449" s="17"/>
      <c r="B449" s="78" t="str">
        <f t="shared" si="61"/>
        <v/>
      </c>
      <c r="J449" s="54" t="str">
        <f>IF(G449&lt;&gt;"",VLOOKUP(G449,'nhân viên sale'!$A$2:$C$1595,2,0),"")</f>
        <v/>
      </c>
      <c r="L449" s="31" t="str">
        <f t="shared" si="63"/>
        <v/>
      </c>
      <c r="M449" s="20"/>
      <c r="N449" s="54" t="str">
        <f t="shared" si="62"/>
        <v/>
      </c>
      <c r="Q449" s="32" t="str">
        <f t="shared" si="60"/>
        <v/>
      </c>
      <c r="T449" s="34">
        <f t="shared" si="64"/>
        <v>0</v>
      </c>
      <c r="U449" s="34">
        <f t="shared" si="65"/>
        <v>0</v>
      </c>
      <c r="X449" s="72" t="str">
        <f t="shared" si="67"/>
        <v/>
      </c>
      <c r="Y449" s="35"/>
      <c r="Z449" s="34" t="str">
        <f t="shared" si="68"/>
        <v/>
      </c>
      <c r="AA449" s="79" t="str">
        <f t="shared" si="66"/>
        <v/>
      </c>
    </row>
    <row r="450" spans="1:27" ht="25.5" customHeight="1" x14ac:dyDescent="0.25">
      <c r="A450" s="17"/>
      <c r="B450" s="78" t="str">
        <f t="shared" si="61"/>
        <v/>
      </c>
      <c r="J450" s="54" t="str">
        <f>IF(G450&lt;&gt;"",VLOOKUP(G450,'nhân viên sale'!$A$2:$C$1595,2,0),"")</f>
        <v/>
      </c>
      <c r="L450" s="31" t="str">
        <f t="shared" si="63"/>
        <v/>
      </c>
      <c r="M450" s="20"/>
      <c r="N450" s="54" t="str">
        <f t="shared" si="62"/>
        <v/>
      </c>
      <c r="Q450" s="32" t="str">
        <f t="shared" ref="Q450:Q513" si="69">IF(K450&lt;&gt;"",VLOOKUP(K450,tenhang,3,0),"")</f>
        <v/>
      </c>
      <c r="T450" s="34">
        <f t="shared" si="64"/>
        <v>0</v>
      </c>
      <c r="U450" s="34">
        <f t="shared" si="65"/>
        <v>0</v>
      </c>
      <c r="X450" s="72" t="str">
        <f t="shared" si="67"/>
        <v/>
      </c>
      <c r="Y450" s="35"/>
      <c r="Z450" s="34" t="str">
        <f t="shared" si="68"/>
        <v/>
      </c>
      <c r="AA450" s="79" t="str">
        <f t="shared" si="66"/>
        <v/>
      </c>
    </row>
    <row r="451" spans="1:27" ht="25.5" customHeight="1" x14ac:dyDescent="0.25">
      <c r="A451" s="17"/>
      <c r="B451" s="78" t="str">
        <f t="shared" ref="B451:B514" si="70">IF(I451&lt;&gt;"",IF(AA451&lt;10,"PO2211/0000"&amp;AA451,IF(AA451&lt;100,"PO2211/000"&amp;AA451,IF(AA451&lt;1000,"PO2211/00"&amp;AA451,IF(AA451&lt;10000,"PO2211/0"&amp;AA451,"PO2211/"&amp;AA451)))),"")</f>
        <v/>
      </c>
      <c r="J451" s="54" t="str">
        <f>IF(G451&lt;&gt;"",VLOOKUP(G451,'nhân viên sale'!$A$2:$C$1595,2,0),"")</f>
        <v/>
      </c>
      <c r="L451" s="31" t="str">
        <f t="shared" si="63"/>
        <v/>
      </c>
      <c r="M451" s="20"/>
      <c r="N451" s="54" t="str">
        <f t="shared" ref="N451:N514" si="71">IF(K451&lt;&gt;"","K-HCM","")</f>
        <v/>
      </c>
      <c r="Q451" s="32" t="str">
        <f t="shared" si="69"/>
        <v/>
      </c>
      <c r="T451" s="34">
        <f t="shared" si="64"/>
        <v>0</v>
      </c>
      <c r="U451" s="34">
        <f t="shared" si="65"/>
        <v>0</v>
      </c>
      <c r="X451" s="72" t="str">
        <f t="shared" si="67"/>
        <v/>
      </c>
      <c r="Y451" s="35"/>
      <c r="Z451" s="34" t="str">
        <f t="shared" si="68"/>
        <v/>
      </c>
      <c r="AA451" s="79" t="str">
        <f t="shared" si="66"/>
        <v/>
      </c>
    </row>
    <row r="452" spans="1:27" ht="25.5" customHeight="1" x14ac:dyDescent="0.25">
      <c r="A452" s="17"/>
      <c r="B452" s="78" t="str">
        <f t="shared" si="70"/>
        <v/>
      </c>
      <c r="J452" s="54" t="str">
        <f>IF(G452&lt;&gt;"",VLOOKUP(G452,'nhân viên sale'!$A$2:$C$1595,2,0),"")</f>
        <v/>
      </c>
      <c r="L452" s="31" t="str">
        <f t="shared" ref="L452:L515" si="72">IF(K452&lt;&gt;"",VLOOKUP(K452,tenhang,2,0),"")</f>
        <v/>
      </c>
      <c r="M452" s="20"/>
      <c r="N452" s="54" t="str">
        <f t="shared" si="71"/>
        <v/>
      </c>
      <c r="Q452" s="32" t="str">
        <f t="shared" si="69"/>
        <v/>
      </c>
      <c r="T452" s="34">
        <f t="shared" ref="T452:T515" si="73">IF(K452&lt;&gt;"",VLOOKUP(K452,tenhang,4,0),0)</f>
        <v>0</v>
      </c>
      <c r="U452" s="34">
        <f t="shared" ref="U452:U515" si="74">R452*T452</f>
        <v>0</v>
      </c>
      <c r="X452" s="72" t="str">
        <f t="shared" si="67"/>
        <v/>
      </c>
      <c r="Y452" s="35"/>
      <c r="Z452" s="34" t="str">
        <f t="shared" si="68"/>
        <v/>
      </c>
      <c r="AA452" s="79" t="str">
        <f t="shared" ref="AA452:AA515" si="75">IF(I452&lt;&gt;"",IF(I452=I451,AA451,AA451+1),"")</f>
        <v/>
      </c>
    </row>
    <row r="453" spans="1:27" ht="25.5" customHeight="1" x14ac:dyDescent="0.25">
      <c r="A453" s="17"/>
      <c r="B453" s="78" t="str">
        <f t="shared" si="70"/>
        <v/>
      </c>
      <c r="J453" s="54" t="str">
        <f>IF(G453&lt;&gt;"",VLOOKUP(G453,'nhân viên sale'!$A$2:$C$1595,2,0),"")</f>
        <v/>
      </c>
      <c r="L453" s="31" t="str">
        <f t="shared" si="72"/>
        <v/>
      </c>
      <c r="M453" s="20"/>
      <c r="N453" s="54" t="str">
        <f t="shared" si="71"/>
        <v/>
      </c>
      <c r="Q453" s="32" t="str">
        <f t="shared" si="69"/>
        <v/>
      </c>
      <c r="T453" s="34">
        <f t="shared" si="73"/>
        <v>0</v>
      </c>
      <c r="U453" s="34">
        <f t="shared" si="74"/>
        <v>0</v>
      </c>
      <c r="X453" s="72" t="str">
        <f t="shared" si="67"/>
        <v/>
      </c>
      <c r="Y453" s="35"/>
      <c r="Z453" s="34" t="str">
        <f t="shared" si="68"/>
        <v/>
      </c>
      <c r="AA453" s="79" t="str">
        <f t="shared" si="75"/>
        <v/>
      </c>
    </row>
    <row r="454" spans="1:27" ht="25.5" customHeight="1" x14ac:dyDescent="0.25">
      <c r="A454" s="17"/>
      <c r="B454" s="78" t="str">
        <f t="shared" si="70"/>
        <v/>
      </c>
      <c r="J454" s="54" t="str">
        <f>IF(G454&lt;&gt;"",VLOOKUP(G454,'nhân viên sale'!$A$2:$C$1595,2,0),"")</f>
        <v/>
      </c>
      <c r="L454" s="31" t="str">
        <f t="shared" si="72"/>
        <v/>
      </c>
      <c r="M454" s="20"/>
      <c r="N454" s="54" t="str">
        <f t="shared" si="71"/>
        <v/>
      </c>
      <c r="Q454" s="32" t="str">
        <f t="shared" si="69"/>
        <v/>
      </c>
      <c r="T454" s="34">
        <f t="shared" si="73"/>
        <v>0</v>
      </c>
      <c r="U454" s="34">
        <f t="shared" si="74"/>
        <v>0</v>
      </c>
      <c r="X454" s="72" t="str">
        <f t="shared" si="67"/>
        <v/>
      </c>
      <c r="Y454" s="35"/>
      <c r="Z454" s="34" t="str">
        <f t="shared" si="68"/>
        <v/>
      </c>
      <c r="AA454" s="79" t="str">
        <f t="shared" si="75"/>
        <v/>
      </c>
    </row>
    <row r="455" spans="1:27" ht="25.5" customHeight="1" x14ac:dyDescent="0.25">
      <c r="A455" s="17"/>
      <c r="B455" s="78" t="str">
        <f t="shared" si="70"/>
        <v/>
      </c>
      <c r="J455" s="54" t="str">
        <f>IF(G455&lt;&gt;"",VLOOKUP(G455,'nhân viên sale'!$A$2:$C$1595,2,0),"")</f>
        <v/>
      </c>
      <c r="L455" s="31" t="str">
        <f t="shared" si="72"/>
        <v/>
      </c>
      <c r="M455" s="20"/>
      <c r="N455" s="54" t="str">
        <f t="shared" si="71"/>
        <v/>
      </c>
      <c r="Q455" s="32" t="str">
        <f t="shared" si="69"/>
        <v/>
      </c>
      <c r="T455" s="34">
        <f t="shared" si="73"/>
        <v>0</v>
      </c>
      <c r="U455" s="34">
        <f t="shared" si="74"/>
        <v>0</v>
      </c>
      <c r="X455" s="72" t="str">
        <f t="shared" si="67"/>
        <v/>
      </c>
      <c r="Y455" s="35"/>
      <c r="Z455" s="34" t="str">
        <f t="shared" si="68"/>
        <v/>
      </c>
      <c r="AA455" s="79" t="str">
        <f t="shared" si="75"/>
        <v/>
      </c>
    </row>
    <row r="456" spans="1:27" ht="25.5" customHeight="1" x14ac:dyDescent="0.25">
      <c r="A456" s="17"/>
      <c r="B456" s="78" t="str">
        <f t="shared" si="70"/>
        <v/>
      </c>
      <c r="J456" s="54" t="str">
        <f>IF(G456&lt;&gt;"",VLOOKUP(G456,'nhân viên sale'!$A$2:$C$1595,2,0),"")</f>
        <v/>
      </c>
      <c r="L456" s="31" t="str">
        <f t="shared" si="72"/>
        <v/>
      </c>
      <c r="M456" s="20"/>
      <c r="N456" s="54" t="str">
        <f t="shared" si="71"/>
        <v/>
      </c>
      <c r="Q456" s="32" t="str">
        <f t="shared" si="69"/>
        <v/>
      </c>
      <c r="T456" s="34">
        <f t="shared" si="73"/>
        <v>0</v>
      </c>
      <c r="U456" s="34">
        <f t="shared" si="74"/>
        <v>0</v>
      </c>
      <c r="X456" s="72" t="str">
        <f t="shared" si="67"/>
        <v/>
      </c>
      <c r="Y456" s="35"/>
      <c r="Z456" s="34" t="str">
        <f t="shared" si="68"/>
        <v/>
      </c>
      <c r="AA456" s="79" t="str">
        <f t="shared" si="75"/>
        <v/>
      </c>
    </row>
    <row r="457" spans="1:27" ht="25.5" customHeight="1" x14ac:dyDescent="0.25">
      <c r="A457" s="17"/>
      <c r="B457" s="78" t="str">
        <f t="shared" si="70"/>
        <v/>
      </c>
      <c r="J457" s="54" t="str">
        <f>IF(G457&lt;&gt;"",VLOOKUP(G457,'nhân viên sale'!$A$2:$C$1595,2,0),"")</f>
        <v/>
      </c>
      <c r="L457" s="31" t="str">
        <f t="shared" si="72"/>
        <v/>
      </c>
      <c r="M457" s="20"/>
      <c r="N457" s="54" t="str">
        <f t="shared" si="71"/>
        <v/>
      </c>
      <c r="Q457" s="32" t="str">
        <f t="shared" si="69"/>
        <v/>
      </c>
      <c r="T457" s="34">
        <f t="shared" si="73"/>
        <v>0</v>
      </c>
      <c r="U457" s="34">
        <f t="shared" si="74"/>
        <v>0</v>
      </c>
      <c r="X457" s="72" t="str">
        <f t="shared" si="67"/>
        <v/>
      </c>
      <c r="Y457" s="35"/>
      <c r="Z457" s="34" t="str">
        <f t="shared" si="68"/>
        <v/>
      </c>
      <c r="AA457" s="79" t="str">
        <f t="shared" si="75"/>
        <v/>
      </c>
    </row>
    <row r="458" spans="1:27" ht="25.5" customHeight="1" x14ac:dyDescent="0.25">
      <c r="A458" s="17"/>
      <c r="B458" s="78" t="str">
        <f t="shared" si="70"/>
        <v/>
      </c>
      <c r="J458" s="54" t="str">
        <f>IF(G458&lt;&gt;"",VLOOKUP(G458,'nhân viên sale'!$A$2:$C$1595,2,0),"")</f>
        <v/>
      </c>
      <c r="L458" s="31" t="str">
        <f t="shared" si="72"/>
        <v/>
      </c>
      <c r="M458" s="20"/>
      <c r="N458" s="54" t="str">
        <f t="shared" si="71"/>
        <v/>
      </c>
      <c r="Q458" s="32" t="str">
        <f t="shared" si="69"/>
        <v/>
      </c>
      <c r="T458" s="34">
        <f t="shared" si="73"/>
        <v>0</v>
      </c>
      <c r="U458" s="34">
        <f t="shared" si="74"/>
        <v>0</v>
      </c>
      <c r="X458" s="72" t="str">
        <f t="shared" ref="X458:X521" si="76">IF(K458&lt;&gt;"",8,"")</f>
        <v/>
      </c>
      <c r="Y458" s="35"/>
      <c r="Z458" s="34" t="str">
        <f t="shared" ref="Z458:Z521" si="77">IF(K458&lt;&gt;"",ROUND(U458*X458*1%,0),"")</f>
        <v/>
      </c>
      <c r="AA458" s="79" t="str">
        <f t="shared" si="75"/>
        <v/>
      </c>
    </row>
    <row r="459" spans="1:27" ht="25.5" customHeight="1" x14ac:dyDescent="0.25">
      <c r="A459" s="17"/>
      <c r="B459" s="78" t="str">
        <f t="shared" si="70"/>
        <v/>
      </c>
      <c r="J459" s="54" t="str">
        <f>IF(G459&lt;&gt;"",VLOOKUP(G459,'nhân viên sale'!$A$2:$C$1595,2,0),"")</f>
        <v/>
      </c>
      <c r="L459" s="31" t="str">
        <f t="shared" si="72"/>
        <v/>
      </c>
      <c r="M459" s="20"/>
      <c r="N459" s="54" t="str">
        <f t="shared" si="71"/>
        <v/>
      </c>
      <c r="Q459" s="32" t="str">
        <f t="shared" si="69"/>
        <v/>
      </c>
      <c r="T459" s="34">
        <f t="shared" si="73"/>
        <v>0</v>
      </c>
      <c r="U459" s="34">
        <f t="shared" si="74"/>
        <v>0</v>
      </c>
      <c r="X459" s="72" t="str">
        <f t="shared" si="76"/>
        <v/>
      </c>
      <c r="Y459" s="35"/>
      <c r="Z459" s="34" t="str">
        <f t="shared" si="77"/>
        <v/>
      </c>
      <c r="AA459" s="79" t="str">
        <f t="shared" si="75"/>
        <v/>
      </c>
    </row>
    <row r="460" spans="1:27" ht="25.5" customHeight="1" x14ac:dyDescent="0.25">
      <c r="A460" s="17"/>
      <c r="B460" s="78" t="str">
        <f t="shared" si="70"/>
        <v/>
      </c>
      <c r="J460" s="54" t="str">
        <f>IF(G460&lt;&gt;"",VLOOKUP(G460,'nhân viên sale'!$A$2:$C$1595,2,0),"")</f>
        <v/>
      </c>
      <c r="L460" s="31" t="str">
        <f t="shared" si="72"/>
        <v/>
      </c>
      <c r="M460" s="20"/>
      <c r="N460" s="54" t="str">
        <f t="shared" si="71"/>
        <v/>
      </c>
      <c r="Q460" s="32" t="str">
        <f t="shared" si="69"/>
        <v/>
      </c>
      <c r="T460" s="34">
        <f t="shared" si="73"/>
        <v>0</v>
      </c>
      <c r="U460" s="34">
        <f t="shared" si="74"/>
        <v>0</v>
      </c>
      <c r="X460" s="72" t="str">
        <f t="shared" si="76"/>
        <v/>
      </c>
      <c r="Y460" s="35"/>
      <c r="Z460" s="34" t="str">
        <f t="shared" si="77"/>
        <v/>
      </c>
      <c r="AA460" s="79" t="str">
        <f t="shared" si="75"/>
        <v/>
      </c>
    </row>
    <row r="461" spans="1:27" ht="25.5" customHeight="1" x14ac:dyDescent="0.25">
      <c r="A461" s="17"/>
      <c r="B461" s="78" t="str">
        <f t="shared" si="70"/>
        <v/>
      </c>
      <c r="J461" s="54" t="str">
        <f>IF(G461&lt;&gt;"",VLOOKUP(G461,'nhân viên sale'!$A$2:$C$1595,2,0),"")</f>
        <v/>
      </c>
      <c r="L461" s="31" t="str">
        <f t="shared" si="72"/>
        <v/>
      </c>
      <c r="M461" s="20"/>
      <c r="N461" s="54" t="str">
        <f t="shared" si="71"/>
        <v/>
      </c>
      <c r="Q461" s="32" t="str">
        <f t="shared" si="69"/>
        <v/>
      </c>
      <c r="T461" s="34">
        <f t="shared" si="73"/>
        <v>0</v>
      </c>
      <c r="U461" s="34">
        <f t="shared" si="74"/>
        <v>0</v>
      </c>
      <c r="X461" s="72" t="str">
        <f t="shared" si="76"/>
        <v/>
      </c>
      <c r="Y461" s="35"/>
      <c r="Z461" s="34" t="str">
        <f t="shared" si="77"/>
        <v/>
      </c>
      <c r="AA461" s="79" t="str">
        <f t="shared" si="75"/>
        <v/>
      </c>
    </row>
    <row r="462" spans="1:27" ht="25.5" customHeight="1" x14ac:dyDescent="0.25">
      <c r="A462" s="17"/>
      <c r="B462" s="78" t="str">
        <f t="shared" si="70"/>
        <v/>
      </c>
      <c r="J462" s="54" t="str">
        <f>IF(G462&lt;&gt;"",VLOOKUP(G462,'nhân viên sale'!$A$2:$C$1595,2,0),"")</f>
        <v/>
      </c>
      <c r="L462" s="31" t="str">
        <f t="shared" si="72"/>
        <v/>
      </c>
      <c r="M462" s="20"/>
      <c r="N462" s="54" t="str">
        <f t="shared" si="71"/>
        <v/>
      </c>
      <c r="Q462" s="32" t="str">
        <f t="shared" si="69"/>
        <v/>
      </c>
      <c r="T462" s="34">
        <f t="shared" si="73"/>
        <v>0</v>
      </c>
      <c r="U462" s="34">
        <f t="shared" si="74"/>
        <v>0</v>
      </c>
      <c r="X462" s="72" t="str">
        <f t="shared" si="76"/>
        <v/>
      </c>
      <c r="Y462" s="35"/>
      <c r="Z462" s="34" t="str">
        <f t="shared" si="77"/>
        <v/>
      </c>
      <c r="AA462" s="79" t="str">
        <f t="shared" si="75"/>
        <v/>
      </c>
    </row>
    <row r="463" spans="1:27" ht="25.5" customHeight="1" x14ac:dyDescent="0.25">
      <c r="A463" s="17"/>
      <c r="B463" s="78" t="str">
        <f t="shared" si="70"/>
        <v/>
      </c>
      <c r="J463" s="54" t="str">
        <f>IF(G463&lt;&gt;"",VLOOKUP(G463,'nhân viên sale'!$A$2:$C$1595,2,0),"")</f>
        <v/>
      </c>
      <c r="L463" s="31" t="str">
        <f t="shared" si="72"/>
        <v/>
      </c>
      <c r="M463" s="20"/>
      <c r="N463" s="54" t="str">
        <f t="shared" si="71"/>
        <v/>
      </c>
      <c r="Q463" s="32" t="str">
        <f t="shared" si="69"/>
        <v/>
      </c>
      <c r="T463" s="34">
        <f t="shared" si="73"/>
        <v>0</v>
      </c>
      <c r="U463" s="34">
        <f t="shared" si="74"/>
        <v>0</v>
      </c>
      <c r="X463" s="72" t="str">
        <f t="shared" si="76"/>
        <v/>
      </c>
      <c r="Y463" s="35"/>
      <c r="Z463" s="34" t="str">
        <f t="shared" si="77"/>
        <v/>
      </c>
      <c r="AA463" s="79" t="str">
        <f t="shared" si="75"/>
        <v/>
      </c>
    </row>
    <row r="464" spans="1:27" ht="25.5" customHeight="1" x14ac:dyDescent="0.25">
      <c r="A464" s="17"/>
      <c r="B464" s="78" t="str">
        <f t="shared" si="70"/>
        <v/>
      </c>
      <c r="J464" s="54" t="str">
        <f>IF(G464&lt;&gt;"",VLOOKUP(G464,'nhân viên sale'!$A$2:$C$1595,2,0),"")</f>
        <v/>
      </c>
      <c r="L464" s="31" t="str">
        <f t="shared" si="72"/>
        <v/>
      </c>
      <c r="M464" s="20"/>
      <c r="N464" s="54" t="str">
        <f t="shared" si="71"/>
        <v/>
      </c>
      <c r="Q464" s="32" t="str">
        <f t="shared" si="69"/>
        <v/>
      </c>
      <c r="T464" s="34">
        <f t="shared" si="73"/>
        <v>0</v>
      </c>
      <c r="U464" s="34">
        <f t="shared" si="74"/>
        <v>0</v>
      </c>
      <c r="X464" s="72" t="str">
        <f t="shared" si="76"/>
        <v/>
      </c>
      <c r="Y464" s="35"/>
      <c r="Z464" s="34" t="str">
        <f t="shared" si="77"/>
        <v/>
      </c>
      <c r="AA464" s="79" t="str">
        <f t="shared" si="75"/>
        <v/>
      </c>
    </row>
    <row r="465" spans="1:27" ht="25.5" customHeight="1" x14ac:dyDescent="0.25">
      <c r="A465" s="17"/>
      <c r="B465" s="78" t="str">
        <f t="shared" si="70"/>
        <v/>
      </c>
      <c r="J465" s="54" t="str">
        <f>IF(G465&lt;&gt;"",VLOOKUP(G465,'nhân viên sale'!$A$2:$C$1595,2,0),"")</f>
        <v/>
      </c>
      <c r="L465" s="31" t="str">
        <f t="shared" si="72"/>
        <v/>
      </c>
      <c r="M465" s="20"/>
      <c r="N465" s="54" t="str">
        <f t="shared" si="71"/>
        <v/>
      </c>
      <c r="Q465" s="32" t="str">
        <f t="shared" si="69"/>
        <v/>
      </c>
      <c r="T465" s="34">
        <f t="shared" si="73"/>
        <v>0</v>
      </c>
      <c r="U465" s="34">
        <f t="shared" si="74"/>
        <v>0</v>
      </c>
      <c r="X465" s="72" t="str">
        <f t="shared" si="76"/>
        <v/>
      </c>
      <c r="Y465" s="35"/>
      <c r="Z465" s="34" t="str">
        <f t="shared" si="77"/>
        <v/>
      </c>
      <c r="AA465" s="79" t="str">
        <f t="shared" si="75"/>
        <v/>
      </c>
    </row>
    <row r="466" spans="1:27" ht="25.5" customHeight="1" x14ac:dyDescent="0.25">
      <c r="A466" s="17"/>
      <c r="B466" s="78" t="str">
        <f t="shared" si="70"/>
        <v/>
      </c>
      <c r="J466" s="54" t="str">
        <f>IF(G466&lt;&gt;"",VLOOKUP(G466,'nhân viên sale'!$A$2:$C$1595,2,0),"")</f>
        <v/>
      </c>
      <c r="L466" s="31" t="str">
        <f t="shared" si="72"/>
        <v/>
      </c>
      <c r="M466" s="20"/>
      <c r="N466" s="54" t="str">
        <f t="shared" si="71"/>
        <v/>
      </c>
      <c r="Q466" s="32" t="str">
        <f t="shared" si="69"/>
        <v/>
      </c>
      <c r="T466" s="34">
        <f t="shared" si="73"/>
        <v>0</v>
      </c>
      <c r="U466" s="34">
        <f t="shared" si="74"/>
        <v>0</v>
      </c>
      <c r="X466" s="72" t="str">
        <f t="shared" si="76"/>
        <v/>
      </c>
      <c r="Y466" s="35"/>
      <c r="Z466" s="34" t="str">
        <f t="shared" si="77"/>
        <v/>
      </c>
      <c r="AA466" s="79" t="str">
        <f t="shared" si="75"/>
        <v/>
      </c>
    </row>
    <row r="467" spans="1:27" ht="25.5" customHeight="1" x14ac:dyDescent="0.25">
      <c r="A467" s="17"/>
      <c r="B467" s="78" t="str">
        <f t="shared" si="70"/>
        <v/>
      </c>
      <c r="J467" s="54" t="str">
        <f>IF(G467&lt;&gt;"",VLOOKUP(G467,'nhân viên sale'!$A$2:$C$1595,2,0),"")</f>
        <v/>
      </c>
      <c r="L467" s="31" t="str">
        <f t="shared" si="72"/>
        <v/>
      </c>
      <c r="M467" s="20"/>
      <c r="N467" s="54" t="str">
        <f t="shared" si="71"/>
        <v/>
      </c>
      <c r="Q467" s="32" t="str">
        <f t="shared" si="69"/>
        <v/>
      </c>
      <c r="T467" s="34">
        <f t="shared" si="73"/>
        <v>0</v>
      </c>
      <c r="U467" s="34">
        <f t="shared" si="74"/>
        <v>0</v>
      </c>
      <c r="X467" s="72" t="str">
        <f t="shared" si="76"/>
        <v/>
      </c>
      <c r="Y467" s="35"/>
      <c r="Z467" s="34" t="str">
        <f t="shared" si="77"/>
        <v/>
      </c>
      <c r="AA467" s="79" t="str">
        <f t="shared" si="75"/>
        <v/>
      </c>
    </row>
    <row r="468" spans="1:27" ht="25.5" customHeight="1" x14ac:dyDescent="0.25">
      <c r="A468" s="17"/>
      <c r="B468" s="78" t="str">
        <f t="shared" si="70"/>
        <v/>
      </c>
      <c r="J468" s="54" t="str">
        <f>IF(G468&lt;&gt;"",VLOOKUP(G468,'nhân viên sale'!$A$2:$C$1595,2,0),"")</f>
        <v/>
      </c>
      <c r="L468" s="31" t="str">
        <f t="shared" si="72"/>
        <v/>
      </c>
      <c r="M468" s="20"/>
      <c r="N468" s="54" t="str">
        <f t="shared" si="71"/>
        <v/>
      </c>
      <c r="Q468" s="32" t="str">
        <f t="shared" si="69"/>
        <v/>
      </c>
      <c r="T468" s="34">
        <f t="shared" si="73"/>
        <v>0</v>
      </c>
      <c r="U468" s="34">
        <f t="shared" si="74"/>
        <v>0</v>
      </c>
      <c r="X468" s="72" t="str">
        <f t="shared" si="76"/>
        <v/>
      </c>
      <c r="Y468" s="35"/>
      <c r="Z468" s="34" t="str">
        <f t="shared" si="77"/>
        <v/>
      </c>
      <c r="AA468" s="79" t="str">
        <f t="shared" si="75"/>
        <v/>
      </c>
    </row>
    <row r="469" spans="1:27" ht="25.5" customHeight="1" x14ac:dyDescent="0.25">
      <c r="A469" s="17"/>
      <c r="B469" s="78" t="str">
        <f t="shared" si="70"/>
        <v/>
      </c>
      <c r="J469" s="54" t="str">
        <f>IF(G469&lt;&gt;"",VLOOKUP(G469,'nhân viên sale'!$A$2:$C$1595,2,0),"")</f>
        <v/>
      </c>
      <c r="L469" s="31" t="str">
        <f t="shared" si="72"/>
        <v/>
      </c>
      <c r="M469" s="20"/>
      <c r="N469" s="54" t="str">
        <f t="shared" si="71"/>
        <v/>
      </c>
      <c r="Q469" s="32" t="str">
        <f t="shared" si="69"/>
        <v/>
      </c>
      <c r="T469" s="34">
        <f t="shared" si="73"/>
        <v>0</v>
      </c>
      <c r="U469" s="34">
        <f t="shared" si="74"/>
        <v>0</v>
      </c>
      <c r="X469" s="72" t="str">
        <f t="shared" si="76"/>
        <v/>
      </c>
      <c r="Y469" s="35"/>
      <c r="Z469" s="34" t="str">
        <f t="shared" si="77"/>
        <v/>
      </c>
      <c r="AA469" s="79" t="str">
        <f t="shared" si="75"/>
        <v/>
      </c>
    </row>
    <row r="470" spans="1:27" ht="25.5" customHeight="1" x14ac:dyDescent="0.25">
      <c r="A470" s="17"/>
      <c r="B470" s="78" t="str">
        <f t="shared" si="70"/>
        <v/>
      </c>
      <c r="J470" s="54" t="str">
        <f>IF(G470&lt;&gt;"",VLOOKUP(G470,'nhân viên sale'!$A$2:$C$1595,2,0),"")</f>
        <v/>
      </c>
      <c r="L470" s="31" t="str">
        <f t="shared" si="72"/>
        <v/>
      </c>
      <c r="M470" s="20"/>
      <c r="N470" s="54" t="str">
        <f t="shared" si="71"/>
        <v/>
      </c>
      <c r="Q470" s="32" t="str">
        <f t="shared" si="69"/>
        <v/>
      </c>
      <c r="T470" s="34">
        <f t="shared" si="73"/>
        <v>0</v>
      </c>
      <c r="U470" s="34">
        <f t="shared" si="74"/>
        <v>0</v>
      </c>
      <c r="X470" s="72" t="str">
        <f t="shared" si="76"/>
        <v/>
      </c>
      <c r="Y470" s="35"/>
      <c r="Z470" s="34" t="str">
        <f t="shared" si="77"/>
        <v/>
      </c>
      <c r="AA470" s="79" t="str">
        <f t="shared" si="75"/>
        <v/>
      </c>
    </row>
    <row r="471" spans="1:27" ht="25.5" customHeight="1" x14ac:dyDescent="0.25">
      <c r="A471" s="17"/>
      <c r="B471" s="78" t="str">
        <f t="shared" si="70"/>
        <v/>
      </c>
      <c r="J471" s="54" t="str">
        <f>IF(G471&lt;&gt;"",VLOOKUP(G471,'nhân viên sale'!$A$2:$C$1595,2,0),"")</f>
        <v/>
      </c>
      <c r="L471" s="31" t="str">
        <f t="shared" si="72"/>
        <v/>
      </c>
      <c r="M471" s="20"/>
      <c r="N471" s="54" t="str">
        <f t="shared" si="71"/>
        <v/>
      </c>
      <c r="Q471" s="32" t="str">
        <f t="shared" si="69"/>
        <v/>
      </c>
      <c r="T471" s="34">
        <f t="shared" si="73"/>
        <v>0</v>
      </c>
      <c r="U471" s="34">
        <f t="shared" si="74"/>
        <v>0</v>
      </c>
      <c r="X471" s="72" t="str">
        <f t="shared" si="76"/>
        <v/>
      </c>
      <c r="Y471" s="35"/>
      <c r="Z471" s="34" t="str">
        <f t="shared" si="77"/>
        <v/>
      </c>
      <c r="AA471" s="79" t="str">
        <f t="shared" si="75"/>
        <v/>
      </c>
    </row>
    <row r="472" spans="1:27" ht="25.5" customHeight="1" x14ac:dyDescent="0.25">
      <c r="A472" s="17"/>
      <c r="B472" s="78" t="str">
        <f t="shared" si="70"/>
        <v/>
      </c>
      <c r="J472" s="54" t="str">
        <f>IF(G472&lt;&gt;"",VLOOKUP(G472,'nhân viên sale'!$A$2:$C$1595,2,0),"")</f>
        <v/>
      </c>
      <c r="L472" s="31" t="str">
        <f t="shared" si="72"/>
        <v/>
      </c>
      <c r="M472" s="20"/>
      <c r="N472" s="54" t="str">
        <f t="shared" si="71"/>
        <v/>
      </c>
      <c r="Q472" s="32" t="str">
        <f t="shared" si="69"/>
        <v/>
      </c>
      <c r="T472" s="34">
        <f t="shared" si="73"/>
        <v>0</v>
      </c>
      <c r="U472" s="34">
        <f t="shared" si="74"/>
        <v>0</v>
      </c>
      <c r="X472" s="72" t="str">
        <f t="shared" si="76"/>
        <v/>
      </c>
      <c r="Y472" s="35"/>
      <c r="Z472" s="34" t="str">
        <f t="shared" si="77"/>
        <v/>
      </c>
      <c r="AA472" s="79" t="str">
        <f t="shared" si="75"/>
        <v/>
      </c>
    </row>
    <row r="473" spans="1:27" ht="25.5" customHeight="1" x14ac:dyDescent="0.25">
      <c r="A473" s="17"/>
      <c r="B473" s="78" t="str">
        <f t="shared" si="70"/>
        <v/>
      </c>
      <c r="J473" s="54" t="str">
        <f>IF(G473&lt;&gt;"",VLOOKUP(G473,'nhân viên sale'!$A$2:$C$1595,2,0),"")</f>
        <v/>
      </c>
      <c r="L473" s="31" t="str">
        <f t="shared" si="72"/>
        <v/>
      </c>
      <c r="M473" s="20"/>
      <c r="N473" s="54" t="str">
        <f t="shared" si="71"/>
        <v/>
      </c>
      <c r="Q473" s="32" t="str">
        <f t="shared" si="69"/>
        <v/>
      </c>
      <c r="T473" s="34">
        <f t="shared" si="73"/>
        <v>0</v>
      </c>
      <c r="U473" s="34">
        <f t="shared" si="74"/>
        <v>0</v>
      </c>
      <c r="X473" s="72" t="str">
        <f t="shared" si="76"/>
        <v/>
      </c>
      <c r="Y473" s="35"/>
      <c r="Z473" s="34" t="str">
        <f t="shared" si="77"/>
        <v/>
      </c>
      <c r="AA473" s="79" t="str">
        <f t="shared" si="75"/>
        <v/>
      </c>
    </row>
    <row r="474" spans="1:27" ht="25.5" customHeight="1" x14ac:dyDescent="0.25">
      <c r="A474" s="17"/>
      <c r="B474" s="78" t="str">
        <f t="shared" si="70"/>
        <v/>
      </c>
      <c r="J474" s="54" t="str">
        <f>IF(G474&lt;&gt;"",VLOOKUP(G474,'nhân viên sale'!$A$2:$C$1595,2,0),"")</f>
        <v/>
      </c>
      <c r="L474" s="31" t="str">
        <f t="shared" si="72"/>
        <v/>
      </c>
      <c r="M474" s="20"/>
      <c r="N474" s="54" t="str">
        <f t="shared" si="71"/>
        <v/>
      </c>
      <c r="Q474" s="32" t="str">
        <f t="shared" si="69"/>
        <v/>
      </c>
      <c r="T474" s="34">
        <f t="shared" si="73"/>
        <v>0</v>
      </c>
      <c r="U474" s="34">
        <f t="shared" si="74"/>
        <v>0</v>
      </c>
      <c r="X474" s="72" t="str">
        <f t="shared" si="76"/>
        <v/>
      </c>
      <c r="Y474" s="35"/>
      <c r="Z474" s="34" t="str">
        <f t="shared" si="77"/>
        <v/>
      </c>
      <c r="AA474" s="79" t="str">
        <f t="shared" si="75"/>
        <v/>
      </c>
    </row>
    <row r="475" spans="1:27" ht="25.5" customHeight="1" x14ac:dyDescent="0.25">
      <c r="A475" s="17"/>
      <c r="B475" s="78" t="str">
        <f t="shared" si="70"/>
        <v/>
      </c>
      <c r="J475" s="54" t="str">
        <f>IF(G475&lt;&gt;"",VLOOKUP(G475,'nhân viên sale'!$A$2:$C$1595,2,0),"")</f>
        <v/>
      </c>
      <c r="L475" s="31" t="str">
        <f t="shared" si="72"/>
        <v/>
      </c>
      <c r="M475" s="20"/>
      <c r="N475" s="54" t="str">
        <f t="shared" si="71"/>
        <v/>
      </c>
      <c r="Q475" s="32" t="str">
        <f t="shared" si="69"/>
        <v/>
      </c>
      <c r="T475" s="34">
        <f t="shared" si="73"/>
        <v>0</v>
      </c>
      <c r="U475" s="34">
        <f t="shared" si="74"/>
        <v>0</v>
      </c>
      <c r="X475" s="72" t="str">
        <f t="shared" si="76"/>
        <v/>
      </c>
      <c r="Y475" s="35"/>
      <c r="Z475" s="34" t="str">
        <f t="shared" si="77"/>
        <v/>
      </c>
      <c r="AA475" s="79" t="str">
        <f t="shared" si="75"/>
        <v/>
      </c>
    </row>
    <row r="476" spans="1:27" ht="25.5" customHeight="1" x14ac:dyDescent="0.25">
      <c r="A476" s="17"/>
      <c r="B476" s="78" t="str">
        <f t="shared" si="70"/>
        <v/>
      </c>
      <c r="J476" s="54" t="str">
        <f>IF(G476&lt;&gt;"",VLOOKUP(G476,'nhân viên sale'!$A$2:$C$1595,2,0),"")</f>
        <v/>
      </c>
      <c r="L476" s="31" t="str">
        <f t="shared" si="72"/>
        <v/>
      </c>
      <c r="M476" s="20"/>
      <c r="N476" s="54" t="str">
        <f t="shared" si="71"/>
        <v/>
      </c>
      <c r="Q476" s="32" t="str">
        <f t="shared" si="69"/>
        <v/>
      </c>
      <c r="T476" s="34">
        <f t="shared" si="73"/>
        <v>0</v>
      </c>
      <c r="U476" s="34">
        <f t="shared" si="74"/>
        <v>0</v>
      </c>
      <c r="X476" s="72" t="str">
        <f t="shared" si="76"/>
        <v/>
      </c>
      <c r="Y476" s="35"/>
      <c r="Z476" s="34" t="str">
        <f t="shared" si="77"/>
        <v/>
      </c>
      <c r="AA476" s="79" t="str">
        <f t="shared" si="75"/>
        <v/>
      </c>
    </row>
    <row r="477" spans="1:27" ht="25.5" customHeight="1" x14ac:dyDescent="0.25">
      <c r="A477" s="17"/>
      <c r="B477" s="78" t="str">
        <f t="shared" si="70"/>
        <v/>
      </c>
      <c r="J477" s="54" t="str">
        <f>IF(G477&lt;&gt;"",VLOOKUP(G477,'nhân viên sale'!$A$2:$C$1595,2,0),"")</f>
        <v/>
      </c>
      <c r="L477" s="31" t="str">
        <f t="shared" si="72"/>
        <v/>
      </c>
      <c r="M477" s="20"/>
      <c r="N477" s="54" t="str">
        <f t="shared" si="71"/>
        <v/>
      </c>
      <c r="Q477" s="32" t="str">
        <f t="shared" si="69"/>
        <v/>
      </c>
      <c r="T477" s="34">
        <f t="shared" si="73"/>
        <v>0</v>
      </c>
      <c r="U477" s="34">
        <f t="shared" si="74"/>
        <v>0</v>
      </c>
      <c r="X477" s="72" t="str">
        <f t="shared" si="76"/>
        <v/>
      </c>
      <c r="Y477" s="35"/>
      <c r="Z477" s="34" t="str">
        <f t="shared" si="77"/>
        <v/>
      </c>
      <c r="AA477" s="79" t="str">
        <f t="shared" si="75"/>
        <v/>
      </c>
    </row>
    <row r="478" spans="1:27" ht="25.5" customHeight="1" x14ac:dyDescent="0.25">
      <c r="A478" s="17"/>
      <c r="B478" s="78" t="str">
        <f t="shared" si="70"/>
        <v/>
      </c>
      <c r="J478" s="54" t="str">
        <f>IF(G478&lt;&gt;"",VLOOKUP(G478,'nhân viên sale'!$A$2:$C$1595,2,0),"")</f>
        <v/>
      </c>
      <c r="L478" s="31" t="str">
        <f t="shared" si="72"/>
        <v/>
      </c>
      <c r="M478" s="20"/>
      <c r="N478" s="54" t="str">
        <f t="shared" si="71"/>
        <v/>
      </c>
      <c r="Q478" s="32" t="str">
        <f t="shared" si="69"/>
        <v/>
      </c>
      <c r="T478" s="34">
        <f t="shared" si="73"/>
        <v>0</v>
      </c>
      <c r="U478" s="34">
        <f t="shared" si="74"/>
        <v>0</v>
      </c>
      <c r="X478" s="72" t="str">
        <f t="shared" si="76"/>
        <v/>
      </c>
      <c r="Y478" s="35"/>
      <c r="Z478" s="34" t="str">
        <f t="shared" si="77"/>
        <v/>
      </c>
      <c r="AA478" s="79" t="str">
        <f t="shared" si="75"/>
        <v/>
      </c>
    </row>
    <row r="479" spans="1:27" ht="25.5" customHeight="1" x14ac:dyDescent="0.25">
      <c r="A479" s="17"/>
      <c r="B479" s="78" t="str">
        <f t="shared" si="70"/>
        <v/>
      </c>
      <c r="J479" s="54" t="str">
        <f>IF(G479&lt;&gt;"",VLOOKUP(G479,'nhân viên sale'!$A$2:$C$1595,2,0),"")</f>
        <v/>
      </c>
      <c r="L479" s="31" t="str">
        <f t="shared" si="72"/>
        <v/>
      </c>
      <c r="M479" s="20"/>
      <c r="N479" s="54" t="str">
        <f t="shared" si="71"/>
        <v/>
      </c>
      <c r="Q479" s="32" t="str">
        <f t="shared" si="69"/>
        <v/>
      </c>
      <c r="T479" s="34">
        <f t="shared" si="73"/>
        <v>0</v>
      </c>
      <c r="U479" s="34">
        <f t="shared" si="74"/>
        <v>0</v>
      </c>
      <c r="X479" s="72" t="str">
        <f t="shared" si="76"/>
        <v/>
      </c>
      <c r="Y479" s="35"/>
      <c r="Z479" s="34" t="str">
        <f t="shared" si="77"/>
        <v/>
      </c>
      <c r="AA479" s="79" t="str">
        <f t="shared" si="75"/>
        <v/>
      </c>
    </row>
    <row r="480" spans="1:27" ht="25.5" customHeight="1" x14ac:dyDescent="0.25">
      <c r="A480" s="17"/>
      <c r="B480" s="78" t="str">
        <f t="shared" si="70"/>
        <v/>
      </c>
      <c r="J480" s="54" t="str">
        <f>IF(G480&lt;&gt;"",VLOOKUP(G480,'nhân viên sale'!$A$2:$C$1595,2,0),"")</f>
        <v/>
      </c>
      <c r="L480" s="31" t="str">
        <f t="shared" si="72"/>
        <v/>
      </c>
      <c r="M480" s="20"/>
      <c r="N480" s="54" t="str">
        <f t="shared" si="71"/>
        <v/>
      </c>
      <c r="Q480" s="32" t="str">
        <f t="shared" si="69"/>
        <v/>
      </c>
      <c r="T480" s="34">
        <f t="shared" si="73"/>
        <v>0</v>
      </c>
      <c r="U480" s="34">
        <f t="shared" si="74"/>
        <v>0</v>
      </c>
      <c r="X480" s="72" t="str">
        <f t="shared" si="76"/>
        <v/>
      </c>
      <c r="Y480" s="35"/>
      <c r="Z480" s="34" t="str">
        <f t="shared" si="77"/>
        <v/>
      </c>
      <c r="AA480" s="79" t="str">
        <f t="shared" si="75"/>
        <v/>
      </c>
    </row>
    <row r="481" spans="1:27" ht="25.5" customHeight="1" x14ac:dyDescent="0.25">
      <c r="A481" s="17"/>
      <c r="B481" s="78" t="str">
        <f t="shared" si="70"/>
        <v/>
      </c>
      <c r="J481" s="54" t="str">
        <f>IF(G481&lt;&gt;"",VLOOKUP(G481,'nhân viên sale'!$A$2:$C$1595,2,0),"")</f>
        <v/>
      </c>
      <c r="L481" s="31" t="str">
        <f t="shared" si="72"/>
        <v/>
      </c>
      <c r="M481" s="20"/>
      <c r="N481" s="54" t="str">
        <f t="shared" si="71"/>
        <v/>
      </c>
      <c r="Q481" s="32" t="str">
        <f t="shared" si="69"/>
        <v/>
      </c>
      <c r="T481" s="34">
        <f t="shared" si="73"/>
        <v>0</v>
      </c>
      <c r="U481" s="34">
        <f t="shared" si="74"/>
        <v>0</v>
      </c>
      <c r="X481" s="72" t="str">
        <f t="shared" si="76"/>
        <v/>
      </c>
      <c r="Y481" s="35"/>
      <c r="Z481" s="34" t="str">
        <f t="shared" si="77"/>
        <v/>
      </c>
      <c r="AA481" s="79" t="str">
        <f t="shared" si="75"/>
        <v/>
      </c>
    </row>
    <row r="482" spans="1:27" ht="25.5" customHeight="1" x14ac:dyDescent="0.25">
      <c r="A482" s="17"/>
      <c r="B482" s="78" t="str">
        <f t="shared" si="70"/>
        <v/>
      </c>
      <c r="J482" s="54" t="str">
        <f>IF(G482&lt;&gt;"",VLOOKUP(G482,'nhân viên sale'!$A$2:$C$1595,2,0),"")</f>
        <v/>
      </c>
      <c r="L482" s="31" t="str">
        <f t="shared" si="72"/>
        <v/>
      </c>
      <c r="M482" s="20"/>
      <c r="N482" s="54" t="str">
        <f t="shared" si="71"/>
        <v/>
      </c>
      <c r="Q482" s="32" t="str">
        <f t="shared" si="69"/>
        <v/>
      </c>
      <c r="T482" s="34">
        <f t="shared" si="73"/>
        <v>0</v>
      </c>
      <c r="U482" s="34">
        <f t="shared" si="74"/>
        <v>0</v>
      </c>
      <c r="X482" s="72" t="str">
        <f t="shared" si="76"/>
        <v/>
      </c>
      <c r="Y482" s="35"/>
      <c r="Z482" s="34" t="str">
        <f t="shared" si="77"/>
        <v/>
      </c>
      <c r="AA482" s="79" t="str">
        <f t="shared" si="75"/>
        <v/>
      </c>
    </row>
    <row r="483" spans="1:27" ht="25.5" customHeight="1" x14ac:dyDescent="0.25">
      <c r="A483" s="17"/>
      <c r="B483" s="78" t="str">
        <f t="shared" si="70"/>
        <v/>
      </c>
      <c r="J483" s="54" t="str">
        <f>IF(G483&lt;&gt;"",VLOOKUP(G483,'nhân viên sale'!$A$2:$C$1595,2,0),"")</f>
        <v/>
      </c>
      <c r="L483" s="31" t="str">
        <f t="shared" si="72"/>
        <v/>
      </c>
      <c r="M483" s="20"/>
      <c r="N483" s="54" t="str">
        <f t="shared" si="71"/>
        <v/>
      </c>
      <c r="Q483" s="32" t="str">
        <f t="shared" si="69"/>
        <v/>
      </c>
      <c r="T483" s="34">
        <f t="shared" si="73"/>
        <v>0</v>
      </c>
      <c r="U483" s="34">
        <f t="shared" si="74"/>
        <v>0</v>
      </c>
      <c r="X483" s="72" t="str">
        <f t="shared" si="76"/>
        <v/>
      </c>
      <c r="Y483" s="35"/>
      <c r="Z483" s="34" t="str">
        <f t="shared" si="77"/>
        <v/>
      </c>
      <c r="AA483" s="79" t="str">
        <f t="shared" si="75"/>
        <v/>
      </c>
    </row>
    <row r="484" spans="1:27" ht="25.5" customHeight="1" x14ac:dyDescent="0.25">
      <c r="A484" s="17"/>
      <c r="B484" s="78" t="str">
        <f t="shared" si="70"/>
        <v/>
      </c>
      <c r="J484" s="54" t="str">
        <f>IF(G484&lt;&gt;"",VLOOKUP(G484,'nhân viên sale'!$A$2:$C$1595,2,0),"")</f>
        <v/>
      </c>
      <c r="L484" s="31" t="str">
        <f t="shared" si="72"/>
        <v/>
      </c>
      <c r="M484" s="20"/>
      <c r="N484" s="54" t="str">
        <f t="shared" si="71"/>
        <v/>
      </c>
      <c r="Q484" s="32" t="str">
        <f t="shared" si="69"/>
        <v/>
      </c>
      <c r="T484" s="34">
        <f t="shared" si="73"/>
        <v>0</v>
      </c>
      <c r="U484" s="34">
        <f t="shared" si="74"/>
        <v>0</v>
      </c>
      <c r="X484" s="72" t="str">
        <f t="shared" si="76"/>
        <v/>
      </c>
      <c r="Y484" s="35"/>
      <c r="Z484" s="34" t="str">
        <f t="shared" si="77"/>
        <v/>
      </c>
      <c r="AA484" s="79" t="str">
        <f t="shared" si="75"/>
        <v/>
      </c>
    </row>
    <row r="485" spans="1:27" ht="25.5" customHeight="1" x14ac:dyDescent="0.25">
      <c r="A485" s="17"/>
      <c r="B485" s="78" t="str">
        <f t="shared" si="70"/>
        <v/>
      </c>
      <c r="J485" s="54" t="str">
        <f>IF(G485&lt;&gt;"",VLOOKUP(G485,'nhân viên sale'!$A$2:$C$1595,2,0),"")</f>
        <v/>
      </c>
      <c r="L485" s="31" t="str">
        <f t="shared" si="72"/>
        <v/>
      </c>
      <c r="M485" s="20"/>
      <c r="N485" s="54" t="str">
        <f t="shared" si="71"/>
        <v/>
      </c>
      <c r="Q485" s="32" t="str">
        <f t="shared" si="69"/>
        <v/>
      </c>
      <c r="T485" s="34">
        <f t="shared" si="73"/>
        <v>0</v>
      </c>
      <c r="U485" s="34">
        <f t="shared" si="74"/>
        <v>0</v>
      </c>
      <c r="X485" s="72" t="str">
        <f t="shared" si="76"/>
        <v/>
      </c>
      <c r="Y485" s="35"/>
      <c r="Z485" s="34" t="str">
        <f t="shared" si="77"/>
        <v/>
      </c>
      <c r="AA485" s="79" t="str">
        <f t="shared" si="75"/>
        <v/>
      </c>
    </row>
    <row r="486" spans="1:27" ht="25.5" customHeight="1" x14ac:dyDescent="0.25">
      <c r="A486" s="17"/>
      <c r="B486" s="78" t="str">
        <f t="shared" si="70"/>
        <v/>
      </c>
      <c r="J486" s="54" t="str">
        <f>IF(G486&lt;&gt;"",VLOOKUP(G486,'nhân viên sale'!$A$2:$C$1595,2,0),"")</f>
        <v/>
      </c>
      <c r="L486" s="31" t="str">
        <f t="shared" si="72"/>
        <v/>
      </c>
      <c r="M486" s="20"/>
      <c r="N486" s="54" t="str">
        <f t="shared" si="71"/>
        <v/>
      </c>
      <c r="Q486" s="32" t="str">
        <f t="shared" si="69"/>
        <v/>
      </c>
      <c r="T486" s="34">
        <f t="shared" si="73"/>
        <v>0</v>
      </c>
      <c r="U486" s="34">
        <f t="shared" si="74"/>
        <v>0</v>
      </c>
      <c r="X486" s="72" t="str">
        <f t="shared" si="76"/>
        <v/>
      </c>
      <c r="Y486" s="35"/>
      <c r="Z486" s="34" t="str">
        <f t="shared" si="77"/>
        <v/>
      </c>
      <c r="AA486" s="79" t="str">
        <f t="shared" si="75"/>
        <v/>
      </c>
    </row>
    <row r="487" spans="1:27" ht="25.5" customHeight="1" x14ac:dyDescent="0.25">
      <c r="A487" s="17"/>
      <c r="B487" s="78" t="str">
        <f t="shared" si="70"/>
        <v/>
      </c>
      <c r="J487" s="54" t="str">
        <f>IF(G487&lt;&gt;"",VLOOKUP(G487,'nhân viên sale'!$A$2:$C$1595,2,0),"")</f>
        <v/>
      </c>
      <c r="L487" s="31" t="str">
        <f t="shared" si="72"/>
        <v/>
      </c>
      <c r="M487" s="20"/>
      <c r="N487" s="54" t="str">
        <f t="shared" si="71"/>
        <v/>
      </c>
      <c r="Q487" s="32" t="str">
        <f t="shared" si="69"/>
        <v/>
      </c>
      <c r="T487" s="34">
        <f t="shared" si="73"/>
        <v>0</v>
      </c>
      <c r="U487" s="34">
        <f t="shared" si="74"/>
        <v>0</v>
      </c>
      <c r="X487" s="72" t="str">
        <f t="shared" si="76"/>
        <v/>
      </c>
      <c r="Y487" s="35"/>
      <c r="Z487" s="34" t="str">
        <f t="shared" si="77"/>
        <v/>
      </c>
      <c r="AA487" s="79" t="str">
        <f t="shared" si="75"/>
        <v/>
      </c>
    </row>
    <row r="488" spans="1:27" ht="25.5" customHeight="1" x14ac:dyDescent="0.25">
      <c r="A488" s="17"/>
      <c r="B488" s="78" t="str">
        <f t="shared" si="70"/>
        <v/>
      </c>
      <c r="J488" s="54" t="str">
        <f>IF(G488&lt;&gt;"",VLOOKUP(G488,'nhân viên sale'!$A$2:$C$1595,2,0),"")</f>
        <v/>
      </c>
      <c r="L488" s="31" t="str">
        <f t="shared" si="72"/>
        <v/>
      </c>
      <c r="M488" s="20"/>
      <c r="N488" s="54" t="str">
        <f t="shared" si="71"/>
        <v/>
      </c>
      <c r="Q488" s="32" t="str">
        <f t="shared" si="69"/>
        <v/>
      </c>
      <c r="T488" s="34">
        <f t="shared" si="73"/>
        <v>0</v>
      </c>
      <c r="U488" s="34">
        <f t="shared" si="74"/>
        <v>0</v>
      </c>
      <c r="X488" s="72" t="str">
        <f t="shared" si="76"/>
        <v/>
      </c>
      <c r="Y488" s="35"/>
      <c r="Z488" s="34" t="str">
        <f t="shared" si="77"/>
        <v/>
      </c>
      <c r="AA488" s="79" t="str">
        <f t="shared" si="75"/>
        <v/>
      </c>
    </row>
    <row r="489" spans="1:27" ht="25.5" customHeight="1" x14ac:dyDescent="0.25">
      <c r="A489" s="17"/>
      <c r="B489" s="78" t="str">
        <f t="shared" si="70"/>
        <v/>
      </c>
      <c r="J489" s="54" t="str">
        <f>IF(G489&lt;&gt;"",VLOOKUP(G489,'nhân viên sale'!$A$2:$C$1595,2,0),"")</f>
        <v/>
      </c>
      <c r="L489" s="31" t="str">
        <f t="shared" si="72"/>
        <v/>
      </c>
      <c r="M489" s="20"/>
      <c r="N489" s="54" t="str">
        <f t="shared" si="71"/>
        <v/>
      </c>
      <c r="Q489" s="32" t="str">
        <f t="shared" si="69"/>
        <v/>
      </c>
      <c r="T489" s="34">
        <f t="shared" si="73"/>
        <v>0</v>
      </c>
      <c r="U489" s="34">
        <f t="shared" si="74"/>
        <v>0</v>
      </c>
      <c r="X489" s="72" t="str">
        <f t="shared" si="76"/>
        <v/>
      </c>
      <c r="Y489" s="35"/>
      <c r="Z489" s="34" t="str">
        <f t="shared" si="77"/>
        <v/>
      </c>
      <c r="AA489" s="79" t="str">
        <f t="shared" si="75"/>
        <v/>
      </c>
    </row>
    <row r="490" spans="1:27" ht="25.5" customHeight="1" x14ac:dyDescent="0.25">
      <c r="A490" s="17"/>
      <c r="B490" s="78" t="str">
        <f t="shared" si="70"/>
        <v/>
      </c>
      <c r="J490" s="54" t="str">
        <f>IF(G490&lt;&gt;"",VLOOKUP(G490,'nhân viên sale'!$A$2:$C$1595,2,0),"")</f>
        <v/>
      </c>
      <c r="L490" s="31" t="str">
        <f t="shared" si="72"/>
        <v/>
      </c>
      <c r="M490" s="20"/>
      <c r="N490" s="54" t="str">
        <f t="shared" si="71"/>
        <v/>
      </c>
      <c r="Q490" s="32" t="str">
        <f t="shared" si="69"/>
        <v/>
      </c>
      <c r="T490" s="34">
        <f t="shared" si="73"/>
        <v>0</v>
      </c>
      <c r="U490" s="34">
        <f t="shared" si="74"/>
        <v>0</v>
      </c>
      <c r="X490" s="72" t="str">
        <f t="shared" si="76"/>
        <v/>
      </c>
      <c r="Y490" s="35"/>
      <c r="Z490" s="34" t="str">
        <f t="shared" si="77"/>
        <v/>
      </c>
      <c r="AA490" s="79" t="str">
        <f t="shared" si="75"/>
        <v/>
      </c>
    </row>
    <row r="491" spans="1:27" ht="25.5" customHeight="1" x14ac:dyDescent="0.25">
      <c r="A491" s="17"/>
      <c r="B491" s="78" t="str">
        <f t="shared" si="70"/>
        <v/>
      </c>
      <c r="J491" s="54" t="str">
        <f>IF(G491&lt;&gt;"",VLOOKUP(G491,'nhân viên sale'!$A$2:$C$1595,2,0),"")</f>
        <v/>
      </c>
      <c r="L491" s="31" t="str">
        <f t="shared" si="72"/>
        <v/>
      </c>
      <c r="M491" s="20"/>
      <c r="N491" s="54" t="str">
        <f t="shared" si="71"/>
        <v/>
      </c>
      <c r="Q491" s="32" t="str">
        <f t="shared" si="69"/>
        <v/>
      </c>
      <c r="T491" s="34">
        <f t="shared" si="73"/>
        <v>0</v>
      </c>
      <c r="U491" s="34">
        <f t="shared" si="74"/>
        <v>0</v>
      </c>
      <c r="X491" s="72" t="str">
        <f t="shared" si="76"/>
        <v/>
      </c>
      <c r="Y491" s="35"/>
      <c r="Z491" s="34" t="str">
        <f t="shared" si="77"/>
        <v/>
      </c>
      <c r="AA491" s="79" t="str">
        <f t="shared" si="75"/>
        <v/>
      </c>
    </row>
    <row r="492" spans="1:27" ht="25.5" customHeight="1" x14ac:dyDescent="0.25">
      <c r="A492" s="17"/>
      <c r="B492" s="78" t="str">
        <f t="shared" si="70"/>
        <v/>
      </c>
      <c r="J492" s="54" t="str">
        <f>IF(G492&lt;&gt;"",VLOOKUP(G492,'nhân viên sale'!$A$2:$C$1595,2,0),"")</f>
        <v/>
      </c>
      <c r="L492" s="31" t="str">
        <f t="shared" si="72"/>
        <v/>
      </c>
      <c r="M492" s="20"/>
      <c r="N492" s="54" t="str">
        <f t="shared" si="71"/>
        <v/>
      </c>
      <c r="Q492" s="32" t="str">
        <f t="shared" si="69"/>
        <v/>
      </c>
      <c r="T492" s="34">
        <f t="shared" si="73"/>
        <v>0</v>
      </c>
      <c r="U492" s="34">
        <f t="shared" si="74"/>
        <v>0</v>
      </c>
      <c r="X492" s="72" t="str">
        <f t="shared" si="76"/>
        <v/>
      </c>
      <c r="Y492" s="35"/>
      <c r="Z492" s="34" t="str">
        <f t="shared" si="77"/>
        <v/>
      </c>
      <c r="AA492" s="79" t="str">
        <f t="shared" si="75"/>
        <v/>
      </c>
    </row>
    <row r="493" spans="1:27" ht="25.5" customHeight="1" x14ac:dyDescent="0.25">
      <c r="A493" s="17"/>
      <c r="B493" s="78" t="str">
        <f t="shared" si="70"/>
        <v/>
      </c>
      <c r="J493" s="54" t="str">
        <f>IF(G493&lt;&gt;"",VLOOKUP(G493,'nhân viên sale'!$A$2:$C$1595,2,0),"")</f>
        <v/>
      </c>
      <c r="L493" s="31" t="str">
        <f t="shared" si="72"/>
        <v/>
      </c>
      <c r="M493" s="20"/>
      <c r="N493" s="54" t="str">
        <f t="shared" si="71"/>
        <v/>
      </c>
      <c r="Q493" s="32" t="str">
        <f t="shared" si="69"/>
        <v/>
      </c>
      <c r="T493" s="34">
        <f t="shared" si="73"/>
        <v>0</v>
      </c>
      <c r="U493" s="34">
        <f t="shared" si="74"/>
        <v>0</v>
      </c>
      <c r="X493" s="72" t="str">
        <f t="shared" si="76"/>
        <v/>
      </c>
      <c r="Y493" s="35"/>
      <c r="Z493" s="34" t="str">
        <f t="shared" si="77"/>
        <v/>
      </c>
      <c r="AA493" s="79" t="str">
        <f t="shared" si="75"/>
        <v/>
      </c>
    </row>
    <row r="494" spans="1:27" ht="25.5" customHeight="1" x14ac:dyDescent="0.25">
      <c r="A494" s="17"/>
      <c r="B494" s="78" t="str">
        <f t="shared" si="70"/>
        <v/>
      </c>
      <c r="J494" s="54" t="str">
        <f>IF(G494&lt;&gt;"",VLOOKUP(G494,'nhân viên sale'!$A$2:$C$1595,2,0),"")</f>
        <v/>
      </c>
      <c r="L494" s="31" t="str">
        <f t="shared" si="72"/>
        <v/>
      </c>
      <c r="M494" s="20"/>
      <c r="N494" s="54" t="str">
        <f t="shared" si="71"/>
        <v/>
      </c>
      <c r="Q494" s="32" t="str">
        <f t="shared" si="69"/>
        <v/>
      </c>
      <c r="T494" s="34">
        <f t="shared" si="73"/>
        <v>0</v>
      </c>
      <c r="U494" s="34">
        <f t="shared" si="74"/>
        <v>0</v>
      </c>
      <c r="X494" s="72" t="str">
        <f t="shared" si="76"/>
        <v/>
      </c>
      <c r="Y494" s="35"/>
      <c r="Z494" s="34" t="str">
        <f t="shared" si="77"/>
        <v/>
      </c>
      <c r="AA494" s="79" t="str">
        <f t="shared" si="75"/>
        <v/>
      </c>
    </row>
    <row r="495" spans="1:27" ht="25.5" customHeight="1" x14ac:dyDescent="0.25">
      <c r="A495" s="17"/>
      <c r="B495" s="78" t="str">
        <f t="shared" si="70"/>
        <v/>
      </c>
      <c r="J495" s="54" t="str">
        <f>IF(G495&lt;&gt;"",VLOOKUP(G495,'nhân viên sale'!$A$2:$C$1595,2,0),"")</f>
        <v/>
      </c>
      <c r="L495" s="31" t="str">
        <f t="shared" si="72"/>
        <v/>
      </c>
      <c r="M495" s="20"/>
      <c r="N495" s="54" t="str">
        <f t="shared" si="71"/>
        <v/>
      </c>
      <c r="Q495" s="32" t="str">
        <f t="shared" si="69"/>
        <v/>
      </c>
      <c r="T495" s="34">
        <f t="shared" si="73"/>
        <v>0</v>
      </c>
      <c r="U495" s="34">
        <f t="shared" si="74"/>
        <v>0</v>
      </c>
      <c r="X495" s="72" t="str">
        <f t="shared" si="76"/>
        <v/>
      </c>
      <c r="Y495" s="35"/>
      <c r="Z495" s="34" t="str">
        <f t="shared" si="77"/>
        <v/>
      </c>
      <c r="AA495" s="79" t="str">
        <f t="shared" si="75"/>
        <v/>
      </c>
    </row>
    <row r="496" spans="1:27" ht="25.5" customHeight="1" x14ac:dyDescent="0.25">
      <c r="A496" s="17"/>
      <c r="B496" s="78" t="str">
        <f t="shared" si="70"/>
        <v/>
      </c>
      <c r="J496" s="54" t="str">
        <f>IF(G496&lt;&gt;"",VLOOKUP(G496,'nhân viên sale'!$A$2:$C$1595,2,0),"")</f>
        <v/>
      </c>
      <c r="L496" s="31" t="str">
        <f t="shared" si="72"/>
        <v/>
      </c>
      <c r="M496" s="20"/>
      <c r="N496" s="54" t="str">
        <f t="shared" si="71"/>
        <v/>
      </c>
      <c r="Q496" s="32" t="str">
        <f t="shared" si="69"/>
        <v/>
      </c>
      <c r="T496" s="34">
        <f t="shared" si="73"/>
        <v>0</v>
      </c>
      <c r="U496" s="34">
        <f t="shared" si="74"/>
        <v>0</v>
      </c>
      <c r="X496" s="72" t="str">
        <f t="shared" si="76"/>
        <v/>
      </c>
      <c r="Y496" s="35"/>
      <c r="Z496" s="34" t="str">
        <f t="shared" si="77"/>
        <v/>
      </c>
      <c r="AA496" s="79" t="str">
        <f t="shared" si="75"/>
        <v/>
      </c>
    </row>
    <row r="497" spans="1:27" ht="25.5" customHeight="1" x14ac:dyDescent="0.25">
      <c r="A497" s="17"/>
      <c r="B497" s="78" t="str">
        <f t="shared" si="70"/>
        <v/>
      </c>
      <c r="J497" s="54" t="str">
        <f>IF(G497&lt;&gt;"",VLOOKUP(G497,'nhân viên sale'!$A$2:$C$1595,2,0),"")</f>
        <v/>
      </c>
      <c r="L497" s="31" t="str">
        <f t="shared" si="72"/>
        <v/>
      </c>
      <c r="M497" s="20"/>
      <c r="N497" s="54" t="str">
        <f t="shared" si="71"/>
        <v/>
      </c>
      <c r="Q497" s="32" t="str">
        <f t="shared" si="69"/>
        <v/>
      </c>
      <c r="T497" s="34">
        <f t="shared" si="73"/>
        <v>0</v>
      </c>
      <c r="U497" s="34">
        <f t="shared" si="74"/>
        <v>0</v>
      </c>
      <c r="X497" s="72" t="str">
        <f t="shared" si="76"/>
        <v/>
      </c>
      <c r="Y497" s="35"/>
      <c r="Z497" s="34" t="str">
        <f t="shared" si="77"/>
        <v/>
      </c>
      <c r="AA497" s="79" t="str">
        <f t="shared" si="75"/>
        <v/>
      </c>
    </row>
    <row r="498" spans="1:27" ht="25.5" customHeight="1" x14ac:dyDescent="0.25">
      <c r="A498" s="17"/>
      <c r="B498" s="78" t="str">
        <f t="shared" si="70"/>
        <v/>
      </c>
      <c r="J498" s="54" t="str">
        <f>IF(G498&lt;&gt;"",VLOOKUP(G498,'nhân viên sale'!$A$2:$C$1595,2,0),"")</f>
        <v/>
      </c>
      <c r="L498" s="31" t="str">
        <f t="shared" si="72"/>
        <v/>
      </c>
      <c r="M498" s="20"/>
      <c r="N498" s="54" t="str">
        <f t="shared" si="71"/>
        <v/>
      </c>
      <c r="Q498" s="32" t="str">
        <f t="shared" si="69"/>
        <v/>
      </c>
      <c r="T498" s="34">
        <f t="shared" si="73"/>
        <v>0</v>
      </c>
      <c r="U498" s="34">
        <f t="shared" si="74"/>
        <v>0</v>
      </c>
      <c r="X498" s="72" t="str">
        <f t="shared" si="76"/>
        <v/>
      </c>
      <c r="Y498" s="35"/>
      <c r="Z498" s="34" t="str">
        <f t="shared" si="77"/>
        <v/>
      </c>
      <c r="AA498" s="79" t="str">
        <f t="shared" si="75"/>
        <v/>
      </c>
    </row>
    <row r="499" spans="1:27" ht="25.5" customHeight="1" x14ac:dyDescent="0.25">
      <c r="A499" s="17"/>
      <c r="B499" s="78" t="str">
        <f t="shared" si="70"/>
        <v/>
      </c>
      <c r="J499" s="54" t="str">
        <f>IF(G499&lt;&gt;"",VLOOKUP(G499,'nhân viên sale'!$A$2:$C$1595,2,0),"")</f>
        <v/>
      </c>
      <c r="L499" s="31" t="str">
        <f t="shared" si="72"/>
        <v/>
      </c>
      <c r="M499" s="20"/>
      <c r="N499" s="54" t="str">
        <f t="shared" si="71"/>
        <v/>
      </c>
      <c r="Q499" s="32" t="str">
        <f t="shared" si="69"/>
        <v/>
      </c>
      <c r="T499" s="34">
        <f t="shared" si="73"/>
        <v>0</v>
      </c>
      <c r="U499" s="34">
        <f t="shared" si="74"/>
        <v>0</v>
      </c>
      <c r="X499" s="72" t="str">
        <f t="shared" si="76"/>
        <v/>
      </c>
      <c r="Y499" s="35"/>
      <c r="Z499" s="34" t="str">
        <f t="shared" si="77"/>
        <v/>
      </c>
      <c r="AA499" s="79" t="str">
        <f t="shared" si="75"/>
        <v/>
      </c>
    </row>
    <row r="500" spans="1:27" ht="25.5" customHeight="1" x14ac:dyDescent="0.25">
      <c r="A500" s="17"/>
      <c r="B500" s="78" t="str">
        <f t="shared" si="70"/>
        <v/>
      </c>
      <c r="J500" s="54" t="str">
        <f>IF(G500&lt;&gt;"",VLOOKUP(G500,'nhân viên sale'!$A$2:$C$1595,2,0),"")</f>
        <v/>
      </c>
      <c r="L500" s="31" t="str">
        <f t="shared" si="72"/>
        <v/>
      </c>
      <c r="M500" s="20"/>
      <c r="N500" s="54" t="str">
        <f t="shared" si="71"/>
        <v/>
      </c>
      <c r="Q500" s="32" t="str">
        <f t="shared" si="69"/>
        <v/>
      </c>
      <c r="T500" s="34">
        <f t="shared" si="73"/>
        <v>0</v>
      </c>
      <c r="U500" s="34">
        <f t="shared" si="74"/>
        <v>0</v>
      </c>
      <c r="X500" s="72" t="str">
        <f t="shared" si="76"/>
        <v/>
      </c>
      <c r="Y500" s="35"/>
      <c r="Z500" s="34" t="str">
        <f t="shared" si="77"/>
        <v/>
      </c>
      <c r="AA500" s="79" t="str">
        <f t="shared" si="75"/>
        <v/>
      </c>
    </row>
    <row r="501" spans="1:27" ht="25.5" customHeight="1" x14ac:dyDescent="0.25">
      <c r="A501" s="17"/>
      <c r="B501" s="78" t="str">
        <f t="shared" si="70"/>
        <v/>
      </c>
      <c r="J501" s="54" t="str">
        <f>IF(G501&lt;&gt;"",VLOOKUP(G501,'nhân viên sale'!$A$2:$C$1595,2,0),"")</f>
        <v/>
      </c>
      <c r="L501" s="31" t="str">
        <f t="shared" si="72"/>
        <v/>
      </c>
      <c r="M501" s="20"/>
      <c r="N501" s="54" t="str">
        <f t="shared" si="71"/>
        <v/>
      </c>
      <c r="Q501" s="32" t="str">
        <f t="shared" si="69"/>
        <v/>
      </c>
      <c r="T501" s="34">
        <f t="shared" si="73"/>
        <v>0</v>
      </c>
      <c r="U501" s="34">
        <f t="shared" si="74"/>
        <v>0</v>
      </c>
      <c r="X501" s="72" t="str">
        <f t="shared" si="76"/>
        <v/>
      </c>
      <c r="Y501" s="35"/>
      <c r="Z501" s="34" t="str">
        <f t="shared" si="77"/>
        <v/>
      </c>
      <c r="AA501" s="79" t="str">
        <f t="shared" si="75"/>
        <v/>
      </c>
    </row>
    <row r="502" spans="1:27" ht="25.5" customHeight="1" x14ac:dyDescent="0.25">
      <c r="A502" s="17"/>
      <c r="B502" s="78" t="str">
        <f t="shared" si="70"/>
        <v/>
      </c>
      <c r="J502" s="54" t="str">
        <f>IF(G502&lt;&gt;"",VLOOKUP(G502,'nhân viên sale'!$A$2:$C$1595,2,0),"")</f>
        <v/>
      </c>
      <c r="L502" s="31" t="str">
        <f t="shared" si="72"/>
        <v/>
      </c>
      <c r="M502" s="20"/>
      <c r="N502" s="54" t="str">
        <f t="shared" si="71"/>
        <v/>
      </c>
      <c r="Q502" s="32" t="str">
        <f t="shared" si="69"/>
        <v/>
      </c>
      <c r="T502" s="34">
        <f t="shared" si="73"/>
        <v>0</v>
      </c>
      <c r="U502" s="34">
        <f t="shared" si="74"/>
        <v>0</v>
      </c>
      <c r="X502" s="72" t="str">
        <f t="shared" si="76"/>
        <v/>
      </c>
      <c r="Y502" s="35"/>
      <c r="Z502" s="34" t="str">
        <f t="shared" si="77"/>
        <v/>
      </c>
      <c r="AA502" s="79" t="str">
        <f t="shared" si="75"/>
        <v/>
      </c>
    </row>
    <row r="503" spans="1:27" ht="25.5" customHeight="1" x14ac:dyDescent="0.25">
      <c r="A503" s="17"/>
      <c r="B503" s="78" t="str">
        <f t="shared" si="70"/>
        <v/>
      </c>
      <c r="J503" s="54" t="str">
        <f>IF(G503&lt;&gt;"",VLOOKUP(G503,'nhân viên sale'!$A$2:$C$1595,2,0),"")</f>
        <v/>
      </c>
      <c r="L503" s="31" t="str">
        <f t="shared" si="72"/>
        <v/>
      </c>
      <c r="M503" s="20"/>
      <c r="N503" s="54" t="str">
        <f t="shared" si="71"/>
        <v/>
      </c>
      <c r="Q503" s="32" t="str">
        <f t="shared" si="69"/>
        <v/>
      </c>
      <c r="T503" s="34">
        <f t="shared" si="73"/>
        <v>0</v>
      </c>
      <c r="U503" s="34">
        <f t="shared" si="74"/>
        <v>0</v>
      </c>
      <c r="X503" s="72" t="str">
        <f t="shared" si="76"/>
        <v/>
      </c>
      <c r="Y503" s="35"/>
      <c r="Z503" s="34" t="str">
        <f t="shared" si="77"/>
        <v/>
      </c>
      <c r="AA503" s="79" t="str">
        <f t="shared" si="75"/>
        <v/>
      </c>
    </row>
    <row r="504" spans="1:27" ht="25.5" customHeight="1" x14ac:dyDescent="0.25">
      <c r="A504" s="17"/>
      <c r="B504" s="78" t="str">
        <f t="shared" si="70"/>
        <v/>
      </c>
      <c r="J504" s="54" t="str">
        <f>IF(G504&lt;&gt;"",VLOOKUP(G504,'nhân viên sale'!$A$2:$C$1595,2,0),"")</f>
        <v/>
      </c>
      <c r="L504" s="31" t="str">
        <f t="shared" si="72"/>
        <v/>
      </c>
      <c r="M504" s="20"/>
      <c r="N504" s="54" t="str">
        <f t="shared" si="71"/>
        <v/>
      </c>
      <c r="Q504" s="32" t="str">
        <f t="shared" si="69"/>
        <v/>
      </c>
      <c r="T504" s="34">
        <f t="shared" si="73"/>
        <v>0</v>
      </c>
      <c r="U504" s="34">
        <f t="shared" si="74"/>
        <v>0</v>
      </c>
      <c r="X504" s="72" t="str">
        <f t="shared" si="76"/>
        <v/>
      </c>
      <c r="Y504" s="35"/>
      <c r="Z504" s="34" t="str">
        <f t="shared" si="77"/>
        <v/>
      </c>
      <c r="AA504" s="79" t="str">
        <f t="shared" si="75"/>
        <v/>
      </c>
    </row>
    <row r="505" spans="1:27" ht="25.5" customHeight="1" x14ac:dyDescent="0.25">
      <c r="A505" s="17"/>
      <c r="B505" s="78" t="str">
        <f t="shared" si="70"/>
        <v/>
      </c>
      <c r="J505" s="54" t="str">
        <f>IF(G505&lt;&gt;"",VLOOKUP(G505,'nhân viên sale'!$A$2:$C$1595,2,0),"")</f>
        <v/>
      </c>
      <c r="L505" s="31" t="str">
        <f t="shared" si="72"/>
        <v/>
      </c>
      <c r="M505" s="20"/>
      <c r="N505" s="54" t="str">
        <f t="shared" si="71"/>
        <v/>
      </c>
      <c r="Q505" s="32" t="str">
        <f t="shared" si="69"/>
        <v/>
      </c>
      <c r="T505" s="34">
        <f t="shared" si="73"/>
        <v>0</v>
      </c>
      <c r="U505" s="34">
        <f t="shared" si="74"/>
        <v>0</v>
      </c>
      <c r="X505" s="72" t="str">
        <f t="shared" si="76"/>
        <v/>
      </c>
      <c r="Y505" s="35"/>
      <c r="Z505" s="34" t="str">
        <f t="shared" si="77"/>
        <v/>
      </c>
      <c r="AA505" s="79" t="str">
        <f t="shared" si="75"/>
        <v/>
      </c>
    </row>
    <row r="506" spans="1:27" ht="25.5" customHeight="1" x14ac:dyDescent="0.25">
      <c r="A506" s="17"/>
      <c r="B506" s="78" t="str">
        <f t="shared" si="70"/>
        <v/>
      </c>
      <c r="J506" s="54" t="str">
        <f>IF(G506&lt;&gt;"",VLOOKUP(G506,'nhân viên sale'!$A$2:$C$1595,2,0),"")</f>
        <v/>
      </c>
      <c r="L506" s="31" t="str">
        <f t="shared" si="72"/>
        <v/>
      </c>
      <c r="M506" s="20"/>
      <c r="N506" s="54" t="str">
        <f t="shared" si="71"/>
        <v/>
      </c>
      <c r="Q506" s="32" t="str">
        <f t="shared" si="69"/>
        <v/>
      </c>
      <c r="T506" s="34">
        <f t="shared" si="73"/>
        <v>0</v>
      </c>
      <c r="U506" s="34">
        <f t="shared" si="74"/>
        <v>0</v>
      </c>
      <c r="X506" s="72" t="str">
        <f t="shared" si="76"/>
        <v/>
      </c>
      <c r="Y506" s="35"/>
      <c r="Z506" s="34" t="str">
        <f t="shared" si="77"/>
        <v/>
      </c>
      <c r="AA506" s="79" t="str">
        <f t="shared" si="75"/>
        <v/>
      </c>
    </row>
    <row r="507" spans="1:27" ht="25.5" customHeight="1" x14ac:dyDescent="0.25">
      <c r="A507" s="17"/>
      <c r="B507" s="78" t="str">
        <f t="shared" si="70"/>
        <v/>
      </c>
      <c r="J507" s="54" t="str">
        <f>IF(G507&lt;&gt;"",VLOOKUP(G507,'nhân viên sale'!$A$2:$C$1595,2,0),"")</f>
        <v/>
      </c>
      <c r="L507" s="31" t="str">
        <f t="shared" si="72"/>
        <v/>
      </c>
      <c r="M507" s="20"/>
      <c r="N507" s="54" t="str">
        <f t="shared" si="71"/>
        <v/>
      </c>
      <c r="Q507" s="32" t="str">
        <f t="shared" si="69"/>
        <v/>
      </c>
      <c r="T507" s="34">
        <f t="shared" si="73"/>
        <v>0</v>
      </c>
      <c r="U507" s="34">
        <f t="shared" si="74"/>
        <v>0</v>
      </c>
      <c r="X507" s="72" t="str">
        <f t="shared" si="76"/>
        <v/>
      </c>
      <c r="Y507" s="35"/>
      <c r="Z507" s="34" t="str">
        <f t="shared" si="77"/>
        <v/>
      </c>
      <c r="AA507" s="79" t="str">
        <f t="shared" si="75"/>
        <v/>
      </c>
    </row>
    <row r="508" spans="1:27" ht="25.5" customHeight="1" x14ac:dyDescent="0.25">
      <c r="A508" s="17"/>
      <c r="B508" s="78" t="str">
        <f t="shared" si="70"/>
        <v/>
      </c>
      <c r="J508" s="54" t="str">
        <f>IF(G508&lt;&gt;"",VLOOKUP(G508,'nhân viên sale'!$A$2:$C$1595,2,0),"")</f>
        <v/>
      </c>
      <c r="L508" s="31" t="str">
        <f t="shared" si="72"/>
        <v/>
      </c>
      <c r="M508" s="20"/>
      <c r="N508" s="54" t="str">
        <f t="shared" si="71"/>
        <v/>
      </c>
      <c r="Q508" s="32" t="str">
        <f t="shared" si="69"/>
        <v/>
      </c>
      <c r="T508" s="34">
        <f t="shared" si="73"/>
        <v>0</v>
      </c>
      <c r="U508" s="34">
        <f t="shared" si="74"/>
        <v>0</v>
      </c>
      <c r="X508" s="72" t="str">
        <f t="shared" si="76"/>
        <v/>
      </c>
      <c r="Y508" s="35"/>
      <c r="Z508" s="34" t="str">
        <f t="shared" si="77"/>
        <v/>
      </c>
      <c r="AA508" s="79" t="str">
        <f t="shared" si="75"/>
        <v/>
      </c>
    </row>
    <row r="509" spans="1:27" ht="25.5" customHeight="1" x14ac:dyDescent="0.25">
      <c r="A509" s="17"/>
      <c r="B509" s="78" t="str">
        <f t="shared" si="70"/>
        <v/>
      </c>
      <c r="J509" s="54" t="str">
        <f>IF(G509&lt;&gt;"",VLOOKUP(G509,'nhân viên sale'!$A$2:$C$1595,2,0),"")</f>
        <v/>
      </c>
      <c r="L509" s="31" t="str">
        <f t="shared" si="72"/>
        <v/>
      </c>
      <c r="M509" s="20"/>
      <c r="N509" s="54" t="str">
        <f t="shared" si="71"/>
        <v/>
      </c>
      <c r="Q509" s="32" t="str">
        <f t="shared" si="69"/>
        <v/>
      </c>
      <c r="T509" s="34">
        <f t="shared" si="73"/>
        <v>0</v>
      </c>
      <c r="U509" s="34">
        <f t="shared" si="74"/>
        <v>0</v>
      </c>
      <c r="X509" s="72" t="str">
        <f t="shared" si="76"/>
        <v/>
      </c>
      <c r="Y509" s="35"/>
      <c r="Z509" s="34" t="str">
        <f t="shared" si="77"/>
        <v/>
      </c>
      <c r="AA509" s="79" t="str">
        <f t="shared" si="75"/>
        <v/>
      </c>
    </row>
    <row r="510" spans="1:27" ht="25.5" customHeight="1" x14ac:dyDescent="0.25">
      <c r="A510" s="17"/>
      <c r="B510" s="78" t="str">
        <f t="shared" si="70"/>
        <v/>
      </c>
      <c r="J510" s="54" t="str">
        <f>IF(G510&lt;&gt;"",VLOOKUP(G510,'nhân viên sale'!$A$2:$C$1595,2,0),"")</f>
        <v/>
      </c>
      <c r="L510" s="31" t="str">
        <f t="shared" si="72"/>
        <v/>
      </c>
      <c r="M510" s="20"/>
      <c r="N510" s="54" t="str">
        <f t="shared" si="71"/>
        <v/>
      </c>
      <c r="Q510" s="32" t="str">
        <f t="shared" si="69"/>
        <v/>
      </c>
      <c r="T510" s="34">
        <f t="shared" si="73"/>
        <v>0</v>
      </c>
      <c r="U510" s="34">
        <f t="shared" si="74"/>
        <v>0</v>
      </c>
      <c r="X510" s="72" t="str">
        <f t="shared" si="76"/>
        <v/>
      </c>
      <c r="Y510" s="35"/>
      <c r="Z510" s="34" t="str">
        <f t="shared" si="77"/>
        <v/>
      </c>
      <c r="AA510" s="79" t="str">
        <f t="shared" si="75"/>
        <v/>
      </c>
    </row>
    <row r="511" spans="1:27" ht="25.5" customHeight="1" x14ac:dyDescent="0.25">
      <c r="A511" s="17"/>
      <c r="B511" s="78" t="str">
        <f t="shared" si="70"/>
        <v/>
      </c>
      <c r="J511" s="54" t="str">
        <f>IF(G511&lt;&gt;"",VLOOKUP(G511,'nhân viên sale'!$A$2:$C$1595,2,0),"")</f>
        <v/>
      </c>
      <c r="L511" s="31" t="str">
        <f t="shared" si="72"/>
        <v/>
      </c>
      <c r="M511" s="20"/>
      <c r="N511" s="54" t="str">
        <f t="shared" si="71"/>
        <v/>
      </c>
      <c r="Q511" s="32" t="str">
        <f t="shared" si="69"/>
        <v/>
      </c>
      <c r="T511" s="34">
        <f t="shared" si="73"/>
        <v>0</v>
      </c>
      <c r="U511" s="34">
        <f t="shared" si="74"/>
        <v>0</v>
      </c>
      <c r="X511" s="72" t="str">
        <f t="shared" si="76"/>
        <v/>
      </c>
      <c r="Y511" s="35"/>
      <c r="Z511" s="34" t="str">
        <f t="shared" si="77"/>
        <v/>
      </c>
      <c r="AA511" s="79" t="str">
        <f t="shared" si="75"/>
        <v/>
      </c>
    </row>
    <row r="512" spans="1:27" ht="25.5" customHeight="1" x14ac:dyDescent="0.25">
      <c r="A512" s="17"/>
      <c r="B512" s="78" t="str">
        <f t="shared" si="70"/>
        <v/>
      </c>
      <c r="J512" s="54" t="str">
        <f>IF(G512&lt;&gt;"",VLOOKUP(G512,'nhân viên sale'!$A$2:$C$1595,2,0),"")</f>
        <v/>
      </c>
      <c r="L512" s="31" t="str">
        <f t="shared" si="72"/>
        <v/>
      </c>
      <c r="M512" s="20"/>
      <c r="N512" s="54" t="str">
        <f t="shared" si="71"/>
        <v/>
      </c>
      <c r="Q512" s="32" t="str">
        <f t="shared" si="69"/>
        <v/>
      </c>
      <c r="T512" s="34">
        <f t="shared" si="73"/>
        <v>0</v>
      </c>
      <c r="U512" s="34">
        <f t="shared" si="74"/>
        <v>0</v>
      </c>
      <c r="X512" s="72" t="str">
        <f t="shared" si="76"/>
        <v/>
      </c>
      <c r="Y512" s="35"/>
      <c r="Z512" s="34" t="str">
        <f t="shared" si="77"/>
        <v/>
      </c>
      <c r="AA512" s="79" t="str">
        <f t="shared" si="75"/>
        <v/>
      </c>
    </row>
    <row r="513" spans="1:27" ht="25.5" customHeight="1" x14ac:dyDescent="0.25">
      <c r="A513" s="17"/>
      <c r="B513" s="78" t="str">
        <f t="shared" si="70"/>
        <v/>
      </c>
      <c r="J513" s="54" t="str">
        <f>IF(G513&lt;&gt;"",VLOOKUP(G513,'nhân viên sale'!$A$2:$C$1595,2,0),"")</f>
        <v/>
      </c>
      <c r="L513" s="31" t="str">
        <f t="shared" si="72"/>
        <v/>
      </c>
      <c r="M513" s="20"/>
      <c r="N513" s="54" t="str">
        <f t="shared" si="71"/>
        <v/>
      </c>
      <c r="Q513" s="32" t="str">
        <f t="shared" si="69"/>
        <v/>
      </c>
      <c r="T513" s="34">
        <f t="shared" si="73"/>
        <v>0</v>
      </c>
      <c r="U513" s="34">
        <f t="shared" si="74"/>
        <v>0</v>
      </c>
      <c r="X513" s="72" t="str">
        <f t="shared" si="76"/>
        <v/>
      </c>
      <c r="Y513" s="35"/>
      <c r="Z513" s="34" t="str">
        <f t="shared" si="77"/>
        <v/>
      </c>
      <c r="AA513" s="79" t="str">
        <f t="shared" si="75"/>
        <v/>
      </c>
    </row>
    <row r="514" spans="1:27" ht="25.5" customHeight="1" x14ac:dyDescent="0.25">
      <c r="A514" s="17"/>
      <c r="B514" s="78" t="str">
        <f t="shared" si="70"/>
        <v/>
      </c>
      <c r="J514" s="54" t="str">
        <f>IF(G514&lt;&gt;"",VLOOKUP(G514,'nhân viên sale'!$A$2:$C$1595,2,0),"")</f>
        <v/>
      </c>
      <c r="L514" s="31" t="str">
        <f t="shared" si="72"/>
        <v/>
      </c>
      <c r="M514" s="20"/>
      <c r="N514" s="54" t="str">
        <f t="shared" si="71"/>
        <v/>
      </c>
      <c r="Q514" s="32" t="str">
        <f t="shared" ref="Q514:Q577" si="78">IF(K514&lt;&gt;"",VLOOKUP(K514,tenhang,3,0),"")</f>
        <v/>
      </c>
      <c r="T514" s="34">
        <f t="shared" si="73"/>
        <v>0</v>
      </c>
      <c r="U514" s="34">
        <f t="shared" si="74"/>
        <v>0</v>
      </c>
      <c r="X514" s="72" t="str">
        <f t="shared" si="76"/>
        <v/>
      </c>
      <c r="Y514" s="35"/>
      <c r="Z514" s="34" t="str">
        <f t="shared" si="77"/>
        <v/>
      </c>
      <c r="AA514" s="79" t="str">
        <f t="shared" si="75"/>
        <v/>
      </c>
    </row>
    <row r="515" spans="1:27" ht="25.5" customHeight="1" x14ac:dyDescent="0.25">
      <c r="A515" s="17"/>
      <c r="B515" s="78" t="str">
        <f t="shared" ref="B515:B578" si="79">IF(I515&lt;&gt;"",IF(AA515&lt;10,"PO2211/0000"&amp;AA515,IF(AA515&lt;100,"PO2211/000"&amp;AA515,IF(AA515&lt;1000,"PO2211/00"&amp;AA515,IF(AA515&lt;10000,"PO2211/0"&amp;AA515,"PO2211/"&amp;AA515)))),"")</f>
        <v/>
      </c>
      <c r="J515" s="54" t="str">
        <f>IF(G515&lt;&gt;"",VLOOKUP(G515,'nhân viên sale'!$A$2:$C$1595,2,0),"")</f>
        <v/>
      </c>
      <c r="L515" s="31" t="str">
        <f t="shared" si="72"/>
        <v/>
      </c>
      <c r="M515" s="20"/>
      <c r="N515" s="54" t="str">
        <f t="shared" ref="N515:N578" si="80">IF(K515&lt;&gt;"","K-HCM","")</f>
        <v/>
      </c>
      <c r="Q515" s="32" t="str">
        <f t="shared" si="78"/>
        <v/>
      </c>
      <c r="T515" s="34">
        <f t="shared" si="73"/>
        <v>0</v>
      </c>
      <c r="U515" s="34">
        <f t="shared" si="74"/>
        <v>0</v>
      </c>
      <c r="X515" s="72" t="str">
        <f t="shared" si="76"/>
        <v/>
      </c>
      <c r="Y515" s="35"/>
      <c r="Z515" s="34" t="str">
        <f t="shared" si="77"/>
        <v/>
      </c>
      <c r="AA515" s="79" t="str">
        <f t="shared" si="75"/>
        <v/>
      </c>
    </row>
    <row r="516" spans="1:27" ht="25.5" customHeight="1" x14ac:dyDescent="0.25">
      <c r="A516" s="17"/>
      <c r="B516" s="78" t="str">
        <f t="shared" si="79"/>
        <v/>
      </c>
      <c r="J516" s="54" t="str">
        <f>IF(G516&lt;&gt;"",VLOOKUP(G516,'nhân viên sale'!$A$2:$C$1595,2,0),"")</f>
        <v/>
      </c>
      <c r="L516" s="31" t="str">
        <f t="shared" ref="L516:L579" si="81">IF(K516&lt;&gt;"",VLOOKUP(K516,tenhang,2,0),"")</f>
        <v/>
      </c>
      <c r="M516" s="20"/>
      <c r="N516" s="54" t="str">
        <f t="shared" si="80"/>
        <v/>
      </c>
      <c r="Q516" s="32" t="str">
        <f t="shared" si="78"/>
        <v/>
      </c>
      <c r="T516" s="34">
        <f t="shared" ref="T516:T579" si="82">IF(K516&lt;&gt;"",VLOOKUP(K516,tenhang,4,0),0)</f>
        <v>0</v>
      </c>
      <c r="U516" s="34">
        <f t="shared" ref="U516:U579" si="83">R516*T516</f>
        <v>0</v>
      </c>
      <c r="X516" s="72" t="str">
        <f t="shared" si="76"/>
        <v/>
      </c>
      <c r="Y516" s="35"/>
      <c r="Z516" s="34" t="str">
        <f t="shared" si="77"/>
        <v/>
      </c>
      <c r="AA516" s="79" t="str">
        <f t="shared" ref="AA516:AA579" si="84">IF(I516&lt;&gt;"",IF(I516=I515,AA515,AA515+1),"")</f>
        <v/>
      </c>
    </row>
    <row r="517" spans="1:27" ht="25.5" customHeight="1" x14ac:dyDescent="0.25">
      <c r="A517" s="17"/>
      <c r="B517" s="78" t="str">
        <f t="shared" si="79"/>
        <v/>
      </c>
      <c r="J517" s="54" t="str">
        <f>IF(G517&lt;&gt;"",VLOOKUP(G517,'nhân viên sale'!$A$2:$C$1595,2,0),"")</f>
        <v/>
      </c>
      <c r="L517" s="31" t="str">
        <f t="shared" si="81"/>
        <v/>
      </c>
      <c r="M517" s="20"/>
      <c r="N517" s="54" t="str">
        <f t="shared" si="80"/>
        <v/>
      </c>
      <c r="Q517" s="32" t="str">
        <f t="shared" si="78"/>
        <v/>
      </c>
      <c r="T517" s="34">
        <f t="shared" si="82"/>
        <v>0</v>
      </c>
      <c r="U517" s="34">
        <f t="shared" si="83"/>
        <v>0</v>
      </c>
      <c r="X517" s="72" t="str">
        <f t="shared" si="76"/>
        <v/>
      </c>
      <c r="Y517" s="35"/>
      <c r="Z517" s="34" t="str">
        <f t="shared" si="77"/>
        <v/>
      </c>
      <c r="AA517" s="79" t="str">
        <f t="shared" si="84"/>
        <v/>
      </c>
    </row>
    <row r="518" spans="1:27" ht="25.5" customHeight="1" x14ac:dyDescent="0.25">
      <c r="A518" s="17"/>
      <c r="B518" s="78" t="str">
        <f t="shared" si="79"/>
        <v/>
      </c>
      <c r="J518" s="54" t="str">
        <f>IF(G518&lt;&gt;"",VLOOKUP(G518,'nhân viên sale'!$A$2:$C$1595,2,0),"")</f>
        <v/>
      </c>
      <c r="L518" s="31" t="str">
        <f t="shared" si="81"/>
        <v/>
      </c>
      <c r="M518" s="20"/>
      <c r="N518" s="54" t="str">
        <f t="shared" si="80"/>
        <v/>
      </c>
      <c r="Q518" s="32" t="str">
        <f t="shared" si="78"/>
        <v/>
      </c>
      <c r="T518" s="34">
        <f t="shared" si="82"/>
        <v>0</v>
      </c>
      <c r="U518" s="34">
        <f t="shared" si="83"/>
        <v>0</v>
      </c>
      <c r="X518" s="72" t="str">
        <f t="shared" si="76"/>
        <v/>
      </c>
      <c r="Y518" s="35"/>
      <c r="Z518" s="34" t="str">
        <f t="shared" si="77"/>
        <v/>
      </c>
      <c r="AA518" s="79" t="str">
        <f t="shared" si="84"/>
        <v/>
      </c>
    </row>
    <row r="519" spans="1:27" ht="25.5" customHeight="1" x14ac:dyDescent="0.25">
      <c r="A519" s="17"/>
      <c r="B519" s="78" t="str">
        <f t="shared" si="79"/>
        <v/>
      </c>
      <c r="J519" s="54" t="str">
        <f>IF(G519&lt;&gt;"",VLOOKUP(G519,'nhân viên sale'!$A$2:$C$1595,2,0),"")</f>
        <v/>
      </c>
      <c r="L519" s="31" t="str">
        <f t="shared" si="81"/>
        <v/>
      </c>
      <c r="M519" s="20"/>
      <c r="N519" s="54" t="str">
        <f t="shared" si="80"/>
        <v/>
      </c>
      <c r="Q519" s="32" t="str">
        <f t="shared" si="78"/>
        <v/>
      </c>
      <c r="T519" s="34">
        <f t="shared" si="82"/>
        <v>0</v>
      </c>
      <c r="U519" s="34">
        <f t="shared" si="83"/>
        <v>0</v>
      </c>
      <c r="X519" s="72" t="str">
        <f t="shared" si="76"/>
        <v/>
      </c>
      <c r="Y519" s="35"/>
      <c r="Z519" s="34" t="str">
        <f t="shared" si="77"/>
        <v/>
      </c>
      <c r="AA519" s="79" t="str">
        <f t="shared" si="84"/>
        <v/>
      </c>
    </row>
    <row r="520" spans="1:27" ht="25.5" customHeight="1" x14ac:dyDescent="0.25">
      <c r="A520" s="17"/>
      <c r="B520" s="78" t="str">
        <f t="shared" si="79"/>
        <v/>
      </c>
      <c r="J520" s="54" t="str">
        <f>IF(G520&lt;&gt;"",VLOOKUP(G520,'nhân viên sale'!$A$2:$C$1595,2,0),"")</f>
        <v/>
      </c>
      <c r="L520" s="31" t="str">
        <f t="shared" si="81"/>
        <v/>
      </c>
      <c r="M520" s="20"/>
      <c r="N520" s="54" t="str">
        <f t="shared" si="80"/>
        <v/>
      </c>
      <c r="Q520" s="32" t="str">
        <f t="shared" si="78"/>
        <v/>
      </c>
      <c r="T520" s="34">
        <f t="shared" si="82"/>
        <v>0</v>
      </c>
      <c r="U520" s="34">
        <f t="shared" si="83"/>
        <v>0</v>
      </c>
      <c r="X520" s="72" t="str">
        <f t="shared" si="76"/>
        <v/>
      </c>
      <c r="Y520" s="35"/>
      <c r="Z520" s="34" t="str">
        <f t="shared" si="77"/>
        <v/>
      </c>
      <c r="AA520" s="79" t="str">
        <f t="shared" si="84"/>
        <v/>
      </c>
    </row>
    <row r="521" spans="1:27" ht="25.5" customHeight="1" x14ac:dyDescent="0.25">
      <c r="A521" s="17"/>
      <c r="B521" s="78" t="str">
        <f t="shared" si="79"/>
        <v/>
      </c>
      <c r="J521" s="54" t="str">
        <f>IF(G521&lt;&gt;"",VLOOKUP(G521,'nhân viên sale'!$A$2:$C$1595,2,0),"")</f>
        <v/>
      </c>
      <c r="L521" s="31" t="str">
        <f t="shared" si="81"/>
        <v/>
      </c>
      <c r="M521" s="20"/>
      <c r="N521" s="54" t="str">
        <f t="shared" si="80"/>
        <v/>
      </c>
      <c r="Q521" s="32" t="str">
        <f t="shared" si="78"/>
        <v/>
      </c>
      <c r="T521" s="34">
        <f t="shared" si="82"/>
        <v>0</v>
      </c>
      <c r="U521" s="34">
        <f t="shared" si="83"/>
        <v>0</v>
      </c>
      <c r="X521" s="72" t="str">
        <f t="shared" si="76"/>
        <v/>
      </c>
      <c r="Y521" s="35"/>
      <c r="Z521" s="34" t="str">
        <f t="shared" si="77"/>
        <v/>
      </c>
      <c r="AA521" s="79" t="str">
        <f t="shared" si="84"/>
        <v/>
      </c>
    </row>
    <row r="522" spans="1:27" ht="25.5" customHeight="1" x14ac:dyDescent="0.25">
      <c r="A522" s="17"/>
      <c r="B522" s="78" t="str">
        <f t="shared" si="79"/>
        <v/>
      </c>
      <c r="J522" s="54" t="str">
        <f>IF(G522&lt;&gt;"",VLOOKUP(G522,'nhân viên sale'!$A$2:$C$1595,2,0),"")</f>
        <v/>
      </c>
      <c r="L522" s="31" t="str">
        <f t="shared" si="81"/>
        <v/>
      </c>
      <c r="M522" s="20"/>
      <c r="N522" s="54" t="str">
        <f t="shared" si="80"/>
        <v/>
      </c>
      <c r="Q522" s="32" t="str">
        <f t="shared" si="78"/>
        <v/>
      </c>
      <c r="T522" s="34">
        <f t="shared" si="82"/>
        <v>0</v>
      </c>
      <c r="U522" s="34">
        <f t="shared" si="83"/>
        <v>0</v>
      </c>
      <c r="X522" s="72" t="str">
        <f t="shared" ref="X522:X585" si="85">IF(K522&lt;&gt;"",8,"")</f>
        <v/>
      </c>
      <c r="Y522" s="35"/>
      <c r="Z522" s="34" t="str">
        <f t="shared" ref="Z522:Z585" si="86">IF(K522&lt;&gt;"",ROUND(U522*X522*1%,0),"")</f>
        <v/>
      </c>
      <c r="AA522" s="79" t="str">
        <f t="shared" si="84"/>
        <v/>
      </c>
    </row>
    <row r="523" spans="1:27" ht="25.5" customHeight="1" x14ac:dyDescent="0.25">
      <c r="A523" s="17"/>
      <c r="B523" s="78" t="str">
        <f t="shared" si="79"/>
        <v/>
      </c>
      <c r="J523" s="54" t="str">
        <f>IF(G523&lt;&gt;"",VLOOKUP(G523,'nhân viên sale'!$A$2:$C$1595,2,0),"")</f>
        <v/>
      </c>
      <c r="L523" s="31" t="str">
        <f t="shared" si="81"/>
        <v/>
      </c>
      <c r="M523" s="20"/>
      <c r="N523" s="54" t="str">
        <f t="shared" si="80"/>
        <v/>
      </c>
      <c r="Q523" s="32" t="str">
        <f t="shared" si="78"/>
        <v/>
      </c>
      <c r="T523" s="34">
        <f t="shared" si="82"/>
        <v>0</v>
      </c>
      <c r="U523" s="34">
        <f t="shared" si="83"/>
        <v>0</v>
      </c>
      <c r="X523" s="72" t="str">
        <f t="shared" si="85"/>
        <v/>
      </c>
      <c r="Y523" s="35"/>
      <c r="Z523" s="34" t="str">
        <f t="shared" si="86"/>
        <v/>
      </c>
      <c r="AA523" s="79" t="str">
        <f t="shared" si="84"/>
        <v/>
      </c>
    </row>
    <row r="524" spans="1:27" ht="25.5" customHeight="1" x14ac:dyDescent="0.25">
      <c r="A524" s="17"/>
      <c r="B524" s="78" t="str">
        <f t="shared" si="79"/>
        <v/>
      </c>
      <c r="J524" s="54" t="str">
        <f>IF(G524&lt;&gt;"",VLOOKUP(G524,'nhân viên sale'!$A$2:$C$1595,2,0),"")</f>
        <v/>
      </c>
      <c r="L524" s="31" t="str">
        <f t="shared" si="81"/>
        <v/>
      </c>
      <c r="M524" s="20"/>
      <c r="N524" s="54" t="str">
        <f t="shared" si="80"/>
        <v/>
      </c>
      <c r="Q524" s="32" t="str">
        <f t="shared" si="78"/>
        <v/>
      </c>
      <c r="T524" s="34">
        <f t="shared" si="82"/>
        <v>0</v>
      </c>
      <c r="U524" s="34">
        <f t="shared" si="83"/>
        <v>0</v>
      </c>
      <c r="X524" s="72" t="str">
        <f t="shared" si="85"/>
        <v/>
      </c>
      <c r="Y524" s="35"/>
      <c r="Z524" s="34" t="str">
        <f t="shared" si="86"/>
        <v/>
      </c>
      <c r="AA524" s="79" t="str">
        <f t="shared" si="84"/>
        <v/>
      </c>
    </row>
    <row r="525" spans="1:27" ht="25.5" customHeight="1" x14ac:dyDescent="0.25">
      <c r="A525" s="17"/>
      <c r="B525" s="78" t="str">
        <f t="shared" si="79"/>
        <v/>
      </c>
      <c r="J525" s="54" t="str">
        <f>IF(G525&lt;&gt;"",VLOOKUP(G525,'nhân viên sale'!$A$2:$C$1595,2,0),"")</f>
        <v/>
      </c>
      <c r="L525" s="31" t="str">
        <f t="shared" si="81"/>
        <v/>
      </c>
      <c r="M525" s="20"/>
      <c r="N525" s="54" t="str">
        <f t="shared" si="80"/>
        <v/>
      </c>
      <c r="Q525" s="32" t="str">
        <f t="shared" si="78"/>
        <v/>
      </c>
      <c r="T525" s="34">
        <f t="shared" si="82"/>
        <v>0</v>
      </c>
      <c r="U525" s="34">
        <f t="shared" si="83"/>
        <v>0</v>
      </c>
      <c r="X525" s="72" t="str">
        <f t="shared" si="85"/>
        <v/>
      </c>
      <c r="Y525" s="35"/>
      <c r="Z525" s="34" t="str">
        <f t="shared" si="86"/>
        <v/>
      </c>
      <c r="AA525" s="79" t="str">
        <f t="shared" si="84"/>
        <v/>
      </c>
    </row>
    <row r="526" spans="1:27" ht="25.5" customHeight="1" x14ac:dyDescent="0.25">
      <c r="A526" s="17"/>
      <c r="B526" s="78" t="str">
        <f t="shared" si="79"/>
        <v/>
      </c>
      <c r="J526" s="54" t="str">
        <f>IF(G526&lt;&gt;"",VLOOKUP(G526,'nhân viên sale'!$A$2:$C$1595,2,0),"")</f>
        <v/>
      </c>
      <c r="L526" s="31" t="str">
        <f t="shared" si="81"/>
        <v/>
      </c>
      <c r="M526" s="20"/>
      <c r="N526" s="54" t="str">
        <f t="shared" si="80"/>
        <v/>
      </c>
      <c r="Q526" s="32" t="str">
        <f t="shared" si="78"/>
        <v/>
      </c>
      <c r="T526" s="34">
        <f t="shared" si="82"/>
        <v>0</v>
      </c>
      <c r="U526" s="34">
        <f t="shared" si="83"/>
        <v>0</v>
      </c>
      <c r="X526" s="72" t="str">
        <f t="shared" si="85"/>
        <v/>
      </c>
      <c r="Y526" s="35"/>
      <c r="Z526" s="34" t="str">
        <f t="shared" si="86"/>
        <v/>
      </c>
      <c r="AA526" s="79" t="str">
        <f t="shared" si="84"/>
        <v/>
      </c>
    </row>
    <row r="527" spans="1:27" ht="25.5" customHeight="1" x14ac:dyDescent="0.25">
      <c r="A527" s="17"/>
      <c r="B527" s="78" t="str">
        <f t="shared" si="79"/>
        <v/>
      </c>
      <c r="J527" s="54" t="str">
        <f>IF(G527&lt;&gt;"",VLOOKUP(G527,'nhân viên sale'!$A$2:$C$1595,2,0),"")</f>
        <v/>
      </c>
      <c r="L527" s="31" t="str">
        <f t="shared" si="81"/>
        <v/>
      </c>
      <c r="M527" s="20"/>
      <c r="N527" s="54" t="str">
        <f t="shared" si="80"/>
        <v/>
      </c>
      <c r="Q527" s="32" t="str">
        <f t="shared" si="78"/>
        <v/>
      </c>
      <c r="T527" s="34">
        <f t="shared" si="82"/>
        <v>0</v>
      </c>
      <c r="U527" s="34">
        <f t="shared" si="83"/>
        <v>0</v>
      </c>
      <c r="X527" s="72" t="str">
        <f t="shared" si="85"/>
        <v/>
      </c>
      <c r="Y527" s="35"/>
      <c r="Z527" s="34" t="str">
        <f t="shared" si="86"/>
        <v/>
      </c>
      <c r="AA527" s="79" t="str">
        <f t="shared" si="84"/>
        <v/>
      </c>
    </row>
    <row r="528" spans="1:27" ht="25.5" customHeight="1" x14ac:dyDescent="0.25">
      <c r="A528" s="17"/>
      <c r="B528" s="78" t="str">
        <f t="shared" si="79"/>
        <v/>
      </c>
      <c r="J528" s="54" t="str">
        <f>IF(G528&lt;&gt;"",VLOOKUP(G528,'nhân viên sale'!$A$2:$C$1595,2,0),"")</f>
        <v/>
      </c>
      <c r="L528" s="31" t="str">
        <f t="shared" si="81"/>
        <v/>
      </c>
      <c r="M528" s="20"/>
      <c r="N528" s="54" t="str">
        <f t="shared" si="80"/>
        <v/>
      </c>
      <c r="Q528" s="32" t="str">
        <f t="shared" si="78"/>
        <v/>
      </c>
      <c r="T528" s="34">
        <f t="shared" si="82"/>
        <v>0</v>
      </c>
      <c r="U528" s="34">
        <f t="shared" si="83"/>
        <v>0</v>
      </c>
      <c r="X528" s="72" t="str">
        <f t="shared" si="85"/>
        <v/>
      </c>
      <c r="Y528" s="35"/>
      <c r="Z528" s="34" t="str">
        <f t="shared" si="86"/>
        <v/>
      </c>
      <c r="AA528" s="79" t="str">
        <f t="shared" si="84"/>
        <v/>
      </c>
    </row>
    <row r="529" spans="1:27" ht="25.5" customHeight="1" x14ac:dyDescent="0.25">
      <c r="A529" s="17"/>
      <c r="B529" s="78" t="str">
        <f t="shared" si="79"/>
        <v/>
      </c>
      <c r="J529" s="54" t="str">
        <f>IF(G529&lt;&gt;"",VLOOKUP(G529,'nhân viên sale'!$A$2:$C$1595,2,0),"")</f>
        <v/>
      </c>
      <c r="L529" s="31" t="str">
        <f t="shared" si="81"/>
        <v/>
      </c>
      <c r="M529" s="20"/>
      <c r="N529" s="54" t="str">
        <f t="shared" si="80"/>
        <v/>
      </c>
      <c r="Q529" s="32" t="str">
        <f t="shared" si="78"/>
        <v/>
      </c>
      <c r="T529" s="34">
        <f t="shared" si="82"/>
        <v>0</v>
      </c>
      <c r="U529" s="34">
        <f t="shared" si="83"/>
        <v>0</v>
      </c>
      <c r="X529" s="72" t="str">
        <f t="shared" si="85"/>
        <v/>
      </c>
      <c r="Y529" s="35"/>
      <c r="Z529" s="34" t="str">
        <f t="shared" si="86"/>
        <v/>
      </c>
      <c r="AA529" s="79" t="str">
        <f t="shared" si="84"/>
        <v/>
      </c>
    </row>
    <row r="530" spans="1:27" ht="25.5" customHeight="1" x14ac:dyDescent="0.25">
      <c r="A530" s="17"/>
      <c r="B530" s="78" t="str">
        <f t="shared" si="79"/>
        <v/>
      </c>
      <c r="J530" s="54" t="str">
        <f>IF(G530&lt;&gt;"",VLOOKUP(G530,'nhân viên sale'!$A$2:$C$1595,2,0),"")</f>
        <v/>
      </c>
      <c r="L530" s="31" t="str">
        <f t="shared" si="81"/>
        <v/>
      </c>
      <c r="M530" s="20"/>
      <c r="N530" s="54" t="str">
        <f t="shared" si="80"/>
        <v/>
      </c>
      <c r="Q530" s="32" t="str">
        <f t="shared" si="78"/>
        <v/>
      </c>
      <c r="T530" s="34">
        <f t="shared" si="82"/>
        <v>0</v>
      </c>
      <c r="U530" s="34">
        <f t="shared" si="83"/>
        <v>0</v>
      </c>
      <c r="X530" s="72" t="str">
        <f t="shared" si="85"/>
        <v/>
      </c>
      <c r="Y530" s="35"/>
      <c r="Z530" s="34" t="str">
        <f t="shared" si="86"/>
        <v/>
      </c>
      <c r="AA530" s="79" t="str">
        <f t="shared" si="84"/>
        <v/>
      </c>
    </row>
    <row r="531" spans="1:27" ht="25.5" customHeight="1" x14ac:dyDescent="0.25">
      <c r="A531" s="17"/>
      <c r="B531" s="78" t="str">
        <f t="shared" si="79"/>
        <v/>
      </c>
      <c r="J531" s="54" t="str">
        <f>IF(G531&lt;&gt;"",VLOOKUP(G531,'nhân viên sale'!$A$2:$C$1595,2,0),"")</f>
        <v/>
      </c>
      <c r="L531" s="31" t="str">
        <f t="shared" si="81"/>
        <v/>
      </c>
      <c r="M531" s="20"/>
      <c r="N531" s="54" t="str">
        <f t="shared" si="80"/>
        <v/>
      </c>
      <c r="Q531" s="32" t="str">
        <f t="shared" si="78"/>
        <v/>
      </c>
      <c r="T531" s="34">
        <f t="shared" si="82"/>
        <v>0</v>
      </c>
      <c r="U531" s="34">
        <f t="shared" si="83"/>
        <v>0</v>
      </c>
      <c r="X531" s="72" t="str">
        <f t="shared" si="85"/>
        <v/>
      </c>
      <c r="Y531" s="35"/>
      <c r="Z531" s="34" t="str">
        <f t="shared" si="86"/>
        <v/>
      </c>
      <c r="AA531" s="79" t="str">
        <f t="shared" si="84"/>
        <v/>
      </c>
    </row>
    <row r="532" spans="1:27" ht="25.5" customHeight="1" x14ac:dyDescent="0.25">
      <c r="A532" s="17"/>
      <c r="B532" s="78" t="str">
        <f t="shared" si="79"/>
        <v/>
      </c>
      <c r="J532" s="54" t="str">
        <f>IF(G532&lt;&gt;"",VLOOKUP(G532,'nhân viên sale'!$A$2:$C$1595,2,0),"")</f>
        <v/>
      </c>
      <c r="L532" s="31" t="str">
        <f t="shared" si="81"/>
        <v/>
      </c>
      <c r="M532" s="20"/>
      <c r="N532" s="54" t="str">
        <f t="shared" si="80"/>
        <v/>
      </c>
      <c r="Q532" s="32" t="str">
        <f t="shared" si="78"/>
        <v/>
      </c>
      <c r="T532" s="34">
        <f t="shared" si="82"/>
        <v>0</v>
      </c>
      <c r="U532" s="34">
        <f t="shared" si="83"/>
        <v>0</v>
      </c>
      <c r="X532" s="72" t="str">
        <f t="shared" si="85"/>
        <v/>
      </c>
      <c r="Y532" s="35"/>
      <c r="Z532" s="34" t="str">
        <f t="shared" si="86"/>
        <v/>
      </c>
      <c r="AA532" s="79" t="str">
        <f t="shared" si="84"/>
        <v/>
      </c>
    </row>
    <row r="533" spans="1:27" ht="25.5" customHeight="1" x14ac:dyDescent="0.25">
      <c r="A533" s="17"/>
      <c r="B533" s="78" t="str">
        <f t="shared" si="79"/>
        <v/>
      </c>
      <c r="J533" s="54" t="str">
        <f>IF(G533&lt;&gt;"",VLOOKUP(G533,'nhân viên sale'!$A$2:$C$1595,2,0),"")</f>
        <v/>
      </c>
      <c r="L533" s="31" t="str">
        <f t="shared" si="81"/>
        <v/>
      </c>
      <c r="M533" s="20"/>
      <c r="N533" s="54" t="str">
        <f t="shared" si="80"/>
        <v/>
      </c>
      <c r="Q533" s="32" t="str">
        <f t="shared" si="78"/>
        <v/>
      </c>
      <c r="T533" s="34">
        <f t="shared" si="82"/>
        <v>0</v>
      </c>
      <c r="U533" s="34">
        <f t="shared" si="83"/>
        <v>0</v>
      </c>
      <c r="X533" s="72" t="str">
        <f t="shared" si="85"/>
        <v/>
      </c>
      <c r="Y533" s="35"/>
      <c r="Z533" s="34" t="str">
        <f t="shared" si="86"/>
        <v/>
      </c>
      <c r="AA533" s="79" t="str">
        <f t="shared" si="84"/>
        <v/>
      </c>
    </row>
    <row r="534" spans="1:27" ht="25.5" customHeight="1" x14ac:dyDescent="0.25">
      <c r="A534" s="17"/>
      <c r="B534" s="78" t="str">
        <f t="shared" si="79"/>
        <v/>
      </c>
      <c r="J534" s="54" t="str">
        <f>IF(G534&lt;&gt;"",VLOOKUP(G534,'nhân viên sale'!$A$2:$C$1595,2,0),"")</f>
        <v/>
      </c>
      <c r="L534" s="31" t="str">
        <f t="shared" si="81"/>
        <v/>
      </c>
      <c r="M534" s="20"/>
      <c r="N534" s="54" t="str">
        <f t="shared" si="80"/>
        <v/>
      </c>
      <c r="Q534" s="32" t="str">
        <f t="shared" si="78"/>
        <v/>
      </c>
      <c r="T534" s="34">
        <f t="shared" si="82"/>
        <v>0</v>
      </c>
      <c r="U534" s="34">
        <f t="shared" si="83"/>
        <v>0</v>
      </c>
      <c r="X534" s="72" t="str">
        <f t="shared" si="85"/>
        <v/>
      </c>
      <c r="Y534" s="35"/>
      <c r="Z534" s="34" t="str">
        <f t="shared" si="86"/>
        <v/>
      </c>
      <c r="AA534" s="79" t="str">
        <f t="shared" si="84"/>
        <v/>
      </c>
    </row>
    <row r="535" spans="1:27" ht="25.5" customHeight="1" x14ac:dyDescent="0.25">
      <c r="A535" s="17"/>
      <c r="B535" s="78" t="str">
        <f t="shared" si="79"/>
        <v/>
      </c>
      <c r="J535" s="54" t="str">
        <f>IF(G535&lt;&gt;"",VLOOKUP(G535,'nhân viên sale'!$A$2:$C$1595,2,0),"")</f>
        <v/>
      </c>
      <c r="L535" s="31" t="str">
        <f t="shared" si="81"/>
        <v/>
      </c>
      <c r="M535" s="20"/>
      <c r="N535" s="54" t="str">
        <f t="shared" si="80"/>
        <v/>
      </c>
      <c r="Q535" s="32" t="str">
        <f t="shared" si="78"/>
        <v/>
      </c>
      <c r="T535" s="34">
        <f t="shared" si="82"/>
        <v>0</v>
      </c>
      <c r="U535" s="34">
        <f t="shared" si="83"/>
        <v>0</v>
      </c>
      <c r="X535" s="72" t="str">
        <f t="shared" si="85"/>
        <v/>
      </c>
      <c r="Y535" s="35"/>
      <c r="Z535" s="34" t="str">
        <f t="shared" si="86"/>
        <v/>
      </c>
      <c r="AA535" s="79" t="str">
        <f t="shared" si="84"/>
        <v/>
      </c>
    </row>
    <row r="536" spans="1:27" ht="25.5" customHeight="1" x14ac:dyDescent="0.25">
      <c r="A536" s="17"/>
      <c r="B536" s="78" t="str">
        <f t="shared" si="79"/>
        <v/>
      </c>
      <c r="J536" s="54" t="str">
        <f>IF(G536&lt;&gt;"",VLOOKUP(G536,'nhân viên sale'!$A$2:$C$1595,2,0),"")</f>
        <v/>
      </c>
      <c r="L536" s="31" t="str">
        <f t="shared" si="81"/>
        <v/>
      </c>
      <c r="M536" s="20"/>
      <c r="N536" s="54" t="str">
        <f t="shared" si="80"/>
        <v/>
      </c>
      <c r="Q536" s="32" t="str">
        <f t="shared" si="78"/>
        <v/>
      </c>
      <c r="T536" s="34">
        <f t="shared" si="82"/>
        <v>0</v>
      </c>
      <c r="U536" s="34">
        <f t="shared" si="83"/>
        <v>0</v>
      </c>
      <c r="X536" s="72" t="str">
        <f t="shared" si="85"/>
        <v/>
      </c>
      <c r="Y536" s="35"/>
      <c r="Z536" s="34" t="str">
        <f t="shared" si="86"/>
        <v/>
      </c>
      <c r="AA536" s="79" t="str">
        <f t="shared" si="84"/>
        <v/>
      </c>
    </row>
    <row r="537" spans="1:27" ht="25.5" customHeight="1" x14ac:dyDescent="0.25">
      <c r="A537" s="17"/>
      <c r="B537" s="78" t="str">
        <f t="shared" si="79"/>
        <v/>
      </c>
      <c r="J537" s="54" t="str">
        <f>IF(G537&lt;&gt;"",VLOOKUP(G537,'nhân viên sale'!$A$2:$C$1595,2,0),"")</f>
        <v/>
      </c>
      <c r="L537" s="31" t="str">
        <f t="shared" si="81"/>
        <v/>
      </c>
      <c r="M537" s="20"/>
      <c r="N537" s="54" t="str">
        <f t="shared" si="80"/>
        <v/>
      </c>
      <c r="Q537" s="32" t="str">
        <f t="shared" si="78"/>
        <v/>
      </c>
      <c r="T537" s="34">
        <f t="shared" si="82"/>
        <v>0</v>
      </c>
      <c r="U537" s="34">
        <f t="shared" si="83"/>
        <v>0</v>
      </c>
      <c r="X537" s="72" t="str">
        <f t="shared" si="85"/>
        <v/>
      </c>
      <c r="Y537" s="35"/>
      <c r="Z537" s="34" t="str">
        <f t="shared" si="86"/>
        <v/>
      </c>
      <c r="AA537" s="79" t="str">
        <f t="shared" si="84"/>
        <v/>
      </c>
    </row>
    <row r="538" spans="1:27" ht="25.5" customHeight="1" x14ac:dyDescent="0.25">
      <c r="A538" s="17"/>
      <c r="B538" s="78" t="str">
        <f t="shared" si="79"/>
        <v/>
      </c>
      <c r="J538" s="54" t="str">
        <f>IF(G538&lt;&gt;"",VLOOKUP(G538,'nhân viên sale'!$A$2:$C$1595,2,0),"")</f>
        <v/>
      </c>
      <c r="L538" s="31" t="str">
        <f t="shared" si="81"/>
        <v/>
      </c>
      <c r="M538" s="20"/>
      <c r="N538" s="54" t="str">
        <f t="shared" si="80"/>
        <v/>
      </c>
      <c r="Q538" s="32" t="str">
        <f t="shared" si="78"/>
        <v/>
      </c>
      <c r="T538" s="34">
        <f t="shared" si="82"/>
        <v>0</v>
      </c>
      <c r="U538" s="34">
        <f t="shared" si="83"/>
        <v>0</v>
      </c>
      <c r="X538" s="72" t="str">
        <f t="shared" si="85"/>
        <v/>
      </c>
      <c r="Y538" s="35"/>
      <c r="Z538" s="34" t="str">
        <f t="shared" si="86"/>
        <v/>
      </c>
      <c r="AA538" s="79" t="str">
        <f t="shared" si="84"/>
        <v/>
      </c>
    </row>
    <row r="539" spans="1:27" ht="25.5" customHeight="1" x14ac:dyDescent="0.25">
      <c r="A539" s="17"/>
      <c r="B539" s="78" t="str">
        <f t="shared" si="79"/>
        <v/>
      </c>
      <c r="J539" s="54" t="str">
        <f>IF(G539&lt;&gt;"",VLOOKUP(G539,'nhân viên sale'!$A$2:$C$1595,2,0),"")</f>
        <v/>
      </c>
      <c r="L539" s="31" t="str">
        <f t="shared" si="81"/>
        <v/>
      </c>
      <c r="M539" s="20"/>
      <c r="N539" s="54" t="str">
        <f t="shared" si="80"/>
        <v/>
      </c>
      <c r="Q539" s="32" t="str">
        <f t="shared" si="78"/>
        <v/>
      </c>
      <c r="T539" s="34">
        <f t="shared" si="82"/>
        <v>0</v>
      </c>
      <c r="U539" s="34">
        <f t="shared" si="83"/>
        <v>0</v>
      </c>
      <c r="X539" s="72" t="str">
        <f t="shared" si="85"/>
        <v/>
      </c>
      <c r="Y539" s="35"/>
      <c r="Z539" s="34" t="str">
        <f t="shared" si="86"/>
        <v/>
      </c>
      <c r="AA539" s="79" t="str">
        <f t="shared" si="84"/>
        <v/>
      </c>
    </row>
    <row r="540" spans="1:27" ht="25.5" customHeight="1" x14ac:dyDescent="0.25">
      <c r="A540" s="17"/>
      <c r="B540" s="78" t="str">
        <f t="shared" si="79"/>
        <v/>
      </c>
      <c r="J540" s="54" t="str">
        <f>IF(G540&lt;&gt;"",VLOOKUP(G540,'nhân viên sale'!$A$2:$C$1595,2,0),"")</f>
        <v/>
      </c>
      <c r="L540" s="31" t="str">
        <f t="shared" si="81"/>
        <v/>
      </c>
      <c r="M540" s="20"/>
      <c r="N540" s="54" t="str">
        <f t="shared" si="80"/>
        <v/>
      </c>
      <c r="Q540" s="32" t="str">
        <f t="shared" si="78"/>
        <v/>
      </c>
      <c r="T540" s="34">
        <f t="shared" si="82"/>
        <v>0</v>
      </c>
      <c r="U540" s="34">
        <f t="shared" si="83"/>
        <v>0</v>
      </c>
      <c r="X540" s="72" t="str">
        <f t="shared" si="85"/>
        <v/>
      </c>
      <c r="Y540" s="35"/>
      <c r="Z540" s="34" t="str">
        <f t="shared" si="86"/>
        <v/>
      </c>
      <c r="AA540" s="79" t="str">
        <f t="shared" si="84"/>
        <v/>
      </c>
    </row>
    <row r="541" spans="1:27" ht="25.5" customHeight="1" x14ac:dyDescent="0.25">
      <c r="A541" s="17"/>
      <c r="B541" s="78" t="str">
        <f t="shared" si="79"/>
        <v/>
      </c>
      <c r="J541" s="54" t="str">
        <f>IF(G541&lt;&gt;"",VLOOKUP(G541,'nhân viên sale'!$A$2:$C$1595,2,0),"")</f>
        <v/>
      </c>
      <c r="L541" s="31" t="str">
        <f t="shared" si="81"/>
        <v/>
      </c>
      <c r="M541" s="20"/>
      <c r="N541" s="54" t="str">
        <f t="shared" si="80"/>
        <v/>
      </c>
      <c r="Q541" s="32" t="str">
        <f t="shared" si="78"/>
        <v/>
      </c>
      <c r="T541" s="34">
        <f t="shared" si="82"/>
        <v>0</v>
      </c>
      <c r="U541" s="34">
        <f t="shared" si="83"/>
        <v>0</v>
      </c>
      <c r="X541" s="72" t="str">
        <f t="shared" si="85"/>
        <v/>
      </c>
      <c r="Y541" s="35"/>
      <c r="Z541" s="34" t="str">
        <f t="shared" si="86"/>
        <v/>
      </c>
      <c r="AA541" s="79" t="str">
        <f t="shared" si="84"/>
        <v/>
      </c>
    </row>
    <row r="542" spans="1:27" ht="25.5" customHeight="1" x14ac:dyDescent="0.25">
      <c r="A542" s="17"/>
      <c r="B542" s="78" t="str">
        <f t="shared" si="79"/>
        <v/>
      </c>
      <c r="J542" s="54" t="str">
        <f>IF(G542&lt;&gt;"",VLOOKUP(G542,'nhân viên sale'!$A$2:$C$1595,2,0),"")</f>
        <v/>
      </c>
      <c r="L542" s="31" t="str">
        <f t="shared" si="81"/>
        <v/>
      </c>
      <c r="M542" s="20"/>
      <c r="N542" s="54" t="str">
        <f t="shared" si="80"/>
        <v/>
      </c>
      <c r="Q542" s="32" t="str">
        <f t="shared" si="78"/>
        <v/>
      </c>
      <c r="T542" s="34">
        <f t="shared" si="82"/>
        <v>0</v>
      </c>
      <c r="U542" s="34">
        <f t="shared" si="83"/>
        <v>0</v>
      </c>
      <c r="X542" s="72" t="str">
        <f t="shared" si="85"/>
        <v/>
      </c>
      <c r="Y542" s="35"/>
      <c r="Z542" s="34" t="str">
        <f t="shared" si="86"/>
        <v/>
      </c>
      <c r="AA542" s="79" t="str">
        <f t="shared" si="84"/>
        <v/>
      </c>
    </row>
    <row r="543" spans="1:27" ht="25.5" customHeight="1" x14ac:dyDescent="0.25">
      <c r="A543" s="17"/>
      <c r="B543" s="78" t="str">
        <f t="shared" si="79"/>
        <v/>
      </c>
      <c r="J543" s="54" t="str">
        <f>IF(G543&lt;&gt;"",VLOOKUP(G543,'nhân viên sale'!$A$2:$C$1595,2,0),"")</f>
        <v/>
      </c>
      <c r="L543" s="31" t="str">
        <f t="shared" si="81"/>
        <v/>
      </c>
      <c r="M543" s="20"/>
      <c r="N543" s="54" t="str">
        <f t="shared" si="80"/>
        <v/>
      </c>
      <c r="Q543" s="32" t="str">
        <f t="shared" si="78"/>
        <v/>
      </c>
      <c r="T543" s="34">
        <f t="shared" si="82"/>
        <v>0</v>
      </c>
      <c r="U543" s="34">
        <f t="shared" si="83"/>
        <v>0</v>
      </c>
      <c r="X543" s="72" t="str">
        <f t="shared" si="85"/>
        <v/>
      </c>
      <c r="Y543" s="35"/>
      <c r="Z543" s="34" t="str">
        <f t="shared" si="86"/>
        <v/>
      </c>
      <c r="AA543" s="79" t="str">
        <f t="shared" si="84"/>
        <v/>
      </c>
    </row>
    <row r="544" spans="1:27" ht="25.5" customHeight="1" x14ac:dyDescent="0.25">
      <c r="A544" s="17"/>
      <c r="B544" s="78" t="str">
        <f t="shared" si="79"/>
        <v/>
      </c>
      <c r="J544" s="54" t="str">
        <f>IF(G544&lt;&gt;"",VLOOKUP(G544,'nhân viên sale'!$A$2:$C$1595,2,0),"")</f>
        <v/>
      </c>
      <c r="L544" s="31" t="str">
        <f t="shared" si="81"/>
        <v/>
      </c>
      <c r="M544" s="20"/>
      <c r="N544" s="54" t="str">
        <f t="shared" si="80"/>
        <v/>
      </c>
      <c r="Q544" s="32" t="str">
        <f t="shared" si="78"/>
        <v/>
      </c>
      <c r="T544" s="34">
        <f t="shared" si="82"/>
        <v>0</v>
      </c>
      <c r="U544" s="34">
        <f t="shared" si="83"/>
        <v>0</v>
      </c>
      <c r="X544" s="72" t="str">
        <f t="shared" si="85"/>
        <v/>
      </c>
      <c r="Y544" s="35"/>
      <c r="Z544" s="34" t="str">
        <f t="shared" si="86"/>
        <v/>
      </c>
      <c r="AA544" s="79" t="str">
        <f t="shared" si="84"/>
        <v/>
      </c>
    </row>
    <row r="545" spans="1:27" ht="25.5" customHeight="1" x14ac:dyDescent="0.25">
      <c r="A545" s="17"/>
      <c r="B545" s="78" t="str">
        <f t="shared" si="79"/>
        <v/>
      </c>
      <c r="J545" s="54" t="str">
        <f>IF(G545&lt;&gt;"",VLOOKUP(G545,'nhân viên sale'!$A$2:$C$1595,2,0),"")</f>
        <v/>
      </c>
      <c r="L545" s="31" t="str">
        <f t="shared" si="81"/>
        <v/>
      </c>
      <c r="M545" s="20"/>
      <c r="N545" s="54" t="str">
        <f t="shared" si="80"/>
        <v/>
      </c>
      <c r="Q545" s="32" t="str">
        <f t="shared" si="78"/>
        <v/>
      </c>
      <c r="T545" s="34">
        <f t="shared" si="82"/>
        <v>0</v>
      </c>
      <c r="U545" s="34">
        <f t="shared" si="83"/>
        <v>0</v>
      </c>
      <c r="X545" s="72" t="str">
        <f t="shared" si="85"/>
        <v/>
      </c>
      <c r="Y545" s="35"/>
      <c r="Z545" s="34" t="str">
        <f t="shared" si="86"/>
        <v/>
      </c>
      <c r="AA545" s="79" t="str">
        <f t="shared" si="84"/>
        <v/>
      </c>
    </row>
    <row r="546" spans="1:27" ht="25.5" customHeight="1" x14ac:dyDescent="0.25">
      <c r="A546" s="17"/>
      <c r="B546" s="78" t="str">
        <f t="shared" si="79"/>
        <v/>
      </c>
      <c r="J546" s="54" t="str">
        <f>IF(G546&lt;&gt;"",VLOOKUP(G546,'nhân viên sale'!$A$2:$C$1595,2,0),"")</f>
        <v/>
      </c>
      <c r="L546" s="31" t="str">
        <f t="shared" si="81"/>
        <v/>
      </c>
      <c r="M546" s="20"/>
      <c r="N546" s="54" t="str">
        <f t="shared" si="80"/>
        <v/>
      </c>
      <c r="Q546" s="32" t="str">
        <f t="shared" si="78"/>
        <v/>
      </c>
      <c r="T546" s="34">
        <f t="shared" si="82"/>
        <v>0</v>
      </c>
      <c r="U546" s="34">
        <f t="shared" si="83"/>
        <v>0</v>
      </c>
      <c r="X546" s="72" t="str">
        <f t="shared" si="85"/>
        <v/>
      </c>
      <c r="Y546" s="35"/>
      <c r="Z546" s="34" t="str">
        <f t="shared" si="86"/>
        <v/>
      </c>
      <c r="AA546" s="79" t="str">
        <f t="shared" si="84"/>
        <v/>
      </c>
    </row>
    <row r="547" spans="1:27" ht="25.5" customHeight="1" x14ac:dyDescent="0.25">
      <c r="A547" s="17"/>
      <c r="B547" s="78" t="str">
        <f t="shared" si="79"/>
        <v/>
      </c>
      <c r="J547" s="54" t="str">
        <f>IF(G547&lt;&gt;"",VLOOKUP(G547,'nhân viên sale'!$A$2:$C$1595,2,0),"")</f>
        <v/>
      </c>
      <c r="L547" s="31" t="str">
        <f t="shared" si="81"/>
        <v/>
      </c>
      <c r="M547" s="20"/>
      <c r="N547" s="54" t="str">
        <f t="shared" si="80"/>
        <v/>
      </c>
      <c r="Q547" s="32" t="str">
        <f t="shared" si="78"/>
        <v/>
      </c>
      <c r="T547" s="34">
        <f t="shared" si="82"/>
        <v>0</v>
      </c>
      <c r="U547" s="34">
        <f t="shared" si="83"/>
        <v>0</v>
      </c>
      <c r="X547" s="72" t="str">
        <f t="shared" si="85"/>
        <v/>
      </c>
      <c r="Y547" s="35"/>
      <c r="Z547" s="34" t="str">
        <f t="shared" si="86"/>
        <v/>
      </c>
      <c r="AA547" s="79" t="str">
        <f t="shared" si="84"/>
        <v/>
      </c>
    </row>
    <row r="548" spans="1:27" ht="25.5" customHeight="1" x14ac:dyDescent="0.25">
      <c r="A548" s="17"/>
      <c r="B548" s="78" t="str">
        <f t="shared" si="79"/>
        <v/>
      </c>
      <c r="J548" s="54" t="str">
        <f>IF(G548&lt;&gt;"",VLOOKUP(G548,'nhân viên sale'!$A$2:$C$1595,2,0),"")</f>
        <v/>
      </c>
      <c r="L548" s="31" t="str">
        <f t="shared" si="81"/>
        <v/>
      </c>
      <c r="M548" s="20"/>
      <c r="N548" s="54" t="str">
        <f t="shared" si="80"/>
        <v/>
      </c>
      <c r="Q548" s="32" t="str">
        <f t="shared" si="78"/>
        <v/>
      </c>
      <c r="T548" s="34">
        <f t="shared" si="82"/>
        <v>0</v>
      </c>
      <c r="U548" s="34">
        <f t="shared" si="83"/>
        <v>0</v>
      </c>
      <c r="X548" s="72" t="str">
        <f t="shared" si="85"/>
        <v/>
      </c>
      <c r="Y548" s="35"/>
      <c r="Z548" s="34" t="str">
        <f t="shared" si="86"/>
        <v/>
      </c>
      <c r="AA548" s="79" t="str">
        <f t="shared" si="84"/>
        <v/>
      </c>
    </row>
    <row r="549" spans="1:27" ht="25.5" customHeight="1" x14ac:dyDescent="0.25">
      <c r="A549" s="17"/>
      <c r="B549" s="78" t="str">
        <f t="shared" si="79"/>
        <v/>
      </c>
      <c r="J549" s="54" t="str">
        <f>IF(G549&lt;&gt;"",VLOOKUP(G549,'nhân viên sale'!$A$2:$C$1595,2,0),"")</f>
        <v/>
      </c>
      <c r="L549" s="31" t="str">
        <f t="shared" si="81"/>
        <v/>
      </c>
      <c r="M549" s="20"/>
      <c r="N549" s="54" t="str">
        <f t="shared" si="80"/>
        <v/>
      </c>
      <c r="Q549" s="32" t="str">
        <f t="shared" si="78"/>
        <v/>
      </c>
      <c r="T549" s="34">
        <f t="shared" si="82"/>
        <v>0</v>
      </c>
      <c r="U549" s="34">
        <f t="shared" si="83"/>
        <v>0</v>
      </c>
      <c r="X549" s="72" t="str">
        <f t="shared" si="85"/>
        <v/>
      </c>
      <c r="Y549" s="35"/>
      <c r="Z549" s="34" t="str">
        <f t="shared" si="86"/>
        <v/>
      </c>
      <c r="AA549" s="79" t="str">
        <f t="shared" si="84"/>
        <v/>
      </c>
    </row>
    <row r="550" spans="1:27" ht="25.5" customHeight="1" x14ac:dyDescent="0.25">
      <c r="A550" s="17"/>
      <c r="B550" s="78" t="str">
        <f t="shared" si="79"/>
        <v/>
      </c>
      <c r="J550" s="54" t="str">
        <f>IF(G550&lt;&gt;"",VLOOKUP(G550,'nhân viên sale'!$A$2:$C$1595,2,0),"")</f>
        <v/>
      </c>
      <c r="L550" s="31" t="str">
        <f t="shared" si="81"/>
        <v/>
      </c>
      <c r="M550" s="20"/>
      <c r="N550" s="54" t="str">
        <f t="shared" si="80"/>
        <v/>
      </c>
      <c r="Q550" s="32" t="str">
        <f t="shared" si="78"/>
        <v/>
      </c>
      <c r="T550" s="34">
        <f t="shared" si="82"/>
        <v>0</v>
      </c>
      <c r="U550" s="34">
        <f t="shared" si="83"/>
        <v>0</v>
      </c>
      <c r="X550" s="72" t="str">
        <f t="shared" si="85"/>
        <v/>
      </c>
      <c r="Y550" s="35"/>
      <c r="Z550" s="34" t="str">
        <f t="shared" si="86"/>
        <v/>
      </c>
      <c r="AA550" s="79" t="str">
        <f t="shared" si="84"/>
        <v/>
      </c>
    </row>
    <row r="551" spans="1:27" ht="25.5" customHeight="1" x14ac:dyDescent="0.25">
      <c r="A551" s="17"/>
      <c r="B551" s="78" t="str">
        <f t="shared" si="79"/>
        <v/>
      </c>
      <c r="J551" s="54" t="str">
        <f>IF(G551&lt;&gt;"",VLOOKUP(G551,'nhân viên sale'!$A$2:$C$1595,2,0),"")</f>
        <v/>
      </c>
      <c r="L551" s="31" t="str">
        <f t="shared" si="81"/>
        <v/>
      </c>
      <c r="M551" s="20"/>
      <c r="N551" s="54" t="str">
        <f t="shared" si="80"/>
        <v/>
      </c>
      <c r="Q551" s="32" t="str">
        <f t="shared" si="78"/>
        <v/>
      </c>
      <c r="T551" s="34">
        <f t="shared" si="82"/>
        <v>0</v>
      </c>
      <c r="U551" s="34">
        <f t="shared" si="83"/>
        <v>0</v>
      </c>
      <c r="X551" s="72" t="str">
        <f t="shared" si="85"/>
        <v/>
      </c>
      <c r="Y551" s="35"/>
      <c r="Z551" s="34" t="str">
        <f t="shared" si="86"/>
        <v/>
      </c>
      <c r="AA551" s="79" t="str">
        <f t="shared" si="84"/>
        <v/>
      </c>
    </row>
    <row r="552" spans="1:27" ht="25.5" customHeight="1" x14ac:dyDescent="0.25">
      <c r="A552" s="17"/>
      <c r="B552" s="78" t="str">
        <f t="shared" si="79"/>
        <v/>
      </c>
      <c r="J552" s="54" t="str">
        <f>IF(G552&lt;&gt;"",VLOOKUP(G552,'nhân viên sale'!$A$2:$C$1595,2,0),"")</f>
        <v/>
      </c>
      <c r="L552" s="31" t="str">
        <f t="shared" si="81"/>
        <v/>
      </c>
      <c r="M552" s="20"/>
      <c r="N552" s="54" t="str">
        <f t="shared" si="80"/>
        <v/>
      </c>
      <c r="Q552" s="32" t="str">
        <f t="shared" si="78"/>
        <v/>
      </c>
      <c r="T552" s="34">
        <f t="shared" si="82"/>
        <v>0</v>
      </c>
      <c r="U552" s="34">
        <f t="shared" si="83"/>
        <v>0</v>
      </c>
      <c r="X552" s="72" t="str">
        <f t="shared" si="85"/>
        <v/>
      </c>
      <c r="Y552" s="35"/>
      <c r="Z552" s="34" t="str">
        <f t="shared" si="86"/>
        <v/>
      </c>
      <c r="AA552" s="79" t="str">
        <f t="shared" si="84"/>
        <v/>
      </c>
    </row>
    <row r="553" spans="1:27" ht="25.5" customHeight="1" x14ac:dyDescent="0.25">
      <c r="A553" s="17"/>
      <c r="B553" s="78" t="str">
        <f t="shared" si="79"/>
        <v/>
      </c>
      <c r="J553" s="54" t="str">
        <f>IF(G553&lt;&gt;"",VLOOKUP(G553,'nhân viên sale'!$A$2:$C$1595,2,0),"")</f>
        <v/>
      </c>
      <c r="L553" s="31" t="str">
        <f t="shared" si="81"/>
        <v/>
      </c>
      <c r="M553" s="20"/>
      <c r="N553" s="54" t="str">
        <f t="shared" si="80"/>
        <v/>
      </c>
      <c r="Q553" s="32" t="str">
        <f t="shared" si="78"/>
        <v/>
      </c>
      <c r="T553" s="34">
        <f t="shared" si="82"/>
        <v>0</v>
      </c>
      <c r="U553" s="34">
        <f t="shared" si="83"/>
        <v>0</v>
      </c>
      <c r="X553" s="72" t="str">
        <f t="shared" si="85"/>
        <v/>
      </c>
      <c r="Y553" s="35"/>
      <c r="Z553" s="34" t="str">
        <f t="shared" si="86"/>
        <v/>
      </c>
      <c r="AA553" s="79" t="str">
        <f t="shared" si="84"/>
        <v/>
      </c>
    </row>
    <row r="554" spans="1:27" ht="25.5" customHeight="1" x14ac:dyDescent="0.25">
      <c r="A554" s="17"/>
      <c r="B554" s="78" t="str">
        <f t="shared" si="79"/>
        <v/>
      </c>
      <c r="J554" s="54" t="str">
        <f>IF(G554&lt;&gt;"",VLOOKUP(G554,'nhân viên sale'!$A$2:$C$1595,2,0),"")</f>
        <v/>
      </c>
      <c r="L554" s="31" t="str">
        <f t="shared" si="81"/>
        <v/>
      </c>
      <c r="M554" s="20"/>
      <c r="N554" s="54" t="str">
        <f t="shared" si="80"/>
        <v/>
      </c>
      <c r="Q554" s="32" t="str">
        <f t="shared" si="78"/>
        <v/>
      </c>
      <c r="T554" s="34">
        <f t="shared" si="82"/>
        <v>0</v>
      </c>
      <c r="U554" s="34">
        <f t="shared" si="83"/>
        <v>0</v>
      </c>
      <c r="X554" s="72" t="str">
        <f t="shared" si="85"/>
        <v/>
      </c>
      <c r="Y554" s="35"/>
      <c r="Z554" s="34" t="str">
        <f t="shared" si="86"/>
        <v/>
      </c>
      <c r="AA554" s="79" t="str">
        <f t="shared" si="84"/>
        <v/>
      </c>
    </row>
    <row r="555" spans="1:27" ht="25.5" customHeight="1" x14ac:dyDescent="0.25">
      <c r="A555" s="17"/>
      <c r="B555" s="78" t="str">
        <f t="shared" si="79"/>
        <v/>
      </c>
      <c r="J555" s="54" t="str">
        <f>IF(G555&lt;&gt;"",VLOOKUP(G555,'nhân viên sale'!$A$2:$C$1595,2,0),"")</f>
        <v/>
      </c>
      <c r="L555" s="31" t="str">
        <f t="shared" si="81"/>
        <v/>
      </c>
      <c r="M555" s="20"/>
      <c r="N555" s="54" t="str">
        <f t="shared" si="80"/>
        <v/>
      </c>
      <c r="Q555" s="32" t="str">
        <f t="shared" si="78"/>
        <v/>
      </c>
      <c r="T555" s="34">
        <f t="shared" si="82"/>
        <v>0</v>
      </c>
      <c r="U555" s="34">
        <f t="shared" si="83"/>
        <v>0</v>
      </c>
      <c r="X555" s="72" t="str">
        <f t="shared" si="85"/>
        <v/>
      </c>
      <c r="Y555" s="35"/>
      <c r="Z555" s="34" t="str">
        <f t="shared" si="86"/>
        <v/>
      </c>
      <c r="AA555" s="79" t="str">
        <f t="shared" si="84"/>
        <v/>
      </c>
    </row>
    <row r="556" spans="1:27" ht="25.5" customHeight="1" x14ac:dyDescent="0.25">
      <c r="A556" s="17"/>
      <c r="B556" s="78" t="str">
        <f t="shared" si="79"/>
        <v/>
      </c>
      <c r="J556" s="54" t="str">
        <f>IF(G556&lt;&gt;"",VLOOKUP(G556,'nhân viên sale'!$A$2:$C$1595,2,0),"")</f>
        <v/>
      </c>
      <c r="L556" s="31" t="str">
        <f t="shared" si="81"/>
        <v/>
      </c>
      <c r="M556" s="20"/>
      <c r="N556" s="54" t="str">
        <f t="shared" si="80"/>
        <v/>
      </c>
      <c r="Q556" s="32" t="str">
        <f t="shared" si="78"/>
        <v/>
      </c>
      <c r="T556" s="34">
        <f t="shared" si="82"/>
        <v>0</v>
      </c>
      <c r="U556" s="34">
        <f t="shared" si="83"/>
        <v>0</v>
      </c>
      <c r="X556" s="72" t="str">
        <f t="shared" si="85"/>
        <v/>
      </c>
      <c r="Y556" s="35"/>
      <c r="Z556" s="34" t="str">
        <f t="shared" si="86"/>
        <v/>
      </c>
      <c r="AA556" s="79" t="str">
        <f t="shared" si="84"/>
        <v/>
      </c>
    </row>
    <row r="557" spans="1:27" ht="25.5" customHeight="1" x14ac:dyDescent="0.25">
      <c r="A557" s="17"/>
      <c r="B557" s="78" t="str">
        <f t="shared" si="79"/>
        <v/>
      </c>
      <c r="J557" s="54" t="str">
        <f>IF(G557&lt;&gt;"",VLOOKUP(G557,'nhân viên sale'!$A$2:$C$1595,2,0),"")</f>
        <v/>
      </c>
      <c r="L557" s="31" t="str">
        <f t="shared" si="81"/>
        <v/>
      </c>
      <c r="M557" s="20"/>
      <c r="N557" s="54" t="str">
        <f t="shared" si="80"/>
        <v/>
      </c>
      <c r="Q557" s="32" t="str">
        <f t="shared" si="78"/>
        <v/>
      </c>
      <c r="T557" s="34">
        <f t="shared" si="82"/>
        <v>0</v>
      </c>
      <c r="U557" s="34">
        <f t="shared" si="83"/>
        <v>0</v>
      </c>
      <c r="X557" s="72" t="str">
        <f t="shared" si="85"/>
        <v/>
      </c>
      <c r="Y557" s="35"/>
      <c r="Z557" s="34" t="str">
        <f t="shared" si="86"/>
        <v/>
      </c>
      <c r="AA557" s="79" t="str">
        <f t="shared" si="84"/>
        <v/>
      </c>
    </row>
    <row r="558" spans="1:27" ht="25.5" customHeight="1" x14ac:dyDescent="0.25">
      <c r="A558" s="17"/>
      <c r="B558" s="78" t="str">
        <f t="shared" si="79"/>
        <v/>
      </c>
      <c r="J558" s="54" t="str">
        <f>IF(G558&lt;&gt;"",VLOOKUP(G558,'nhân viên sale'!$A$2:$C$1595,2,0),"")</f>
        <v/>
      </c>
      <c r="L558" s="31" t="str">
        <f t="shared" si="81"/>
        <v/>
      </c>
      <c r="M558" s="20"/>
      <c r="N558" s="54" t="str">
        <f t="shared" si="80"/>
        <v/>
      </c>
      <c r="Q558" s="32" t="str">
        <f t="shared" si="78"/>
        <v/>
      </c>
      <c r="T558" s="34">
        <f t="shared" si="82"/>
        <v>0</v>
      </c>
      <c r="U558" s="34">
        <f t="shared" si="83"/>
        <v>0</v>
      </c>
      <c r="X558" s="72" t="str">
        <f t="shared" si="85"/>
        <v/>
      </c>
      <c r="Y558" s="35"/>
      <c r="Z558" s="34" t="str">
        <f t="shared" si="86"/>
        <v/>
      </c>
      <c r="AA558" s="79" t="str">
        <f t="shared" si="84"/>
        <v/>
      </c>
    </row>
    <row r="559" spans="1:27" ht="25.5" customHeight="1" x14ac:dyDescent="0.25">
      <c r="A559" s="17"/>
      <c r="B559" s="78" t="str">
        <f t="shared" si="79"/>
        <v/>
      </c>
      <c r="J559" s="54" t="str">
        <f>IF(G559&lt;&gt;"",VLOOKUP(G559,'nhân viên sale'!$A$2:$C$1595,2,0),"")</f>
        <v/>
      </c>
      <c r="L559" s="31" t="str">
        <f t="shared" si="81"/>
        <v/>
      </c>
      <c r="M559" s="20"/>
      <c r="N559" s="54" t="str">
        <f t="shared" si="80"/>
        <v/>
      </c>
      <c r="Q559" s="32" t="str">
        <f t="shared" si="78"/>
        <v/>
      </c>
      <c r="T559" s="34">
        <f t="shared" si="82"/>
        <v>0</v>
      </c>
      <c r="U559" s="34">
        <f t="shared" si="83"/>
        <v>0</v>
      </c>
      <c r="X559" s="72" t="str">
        <f t="shared" si="85"/>
        <v/>
      </c>
      <c r="Y559" s="35"/>
      <c r="Z559" s="34" t="str">
        <f t="shared" si="86"/>
        <v/>
      </c>
      <c r="AA559" s="79" t="str">
        <f t="shared" si="84"/>
        <v/>
      </c>
    </row>
    <row r="560" spans="1:27" ht="25.5" customHeight="1" x14ac:dyDescent="0.25">
      <c r="A560" s="17"/>
      <c r="B560" s="78" t="str">
        <f t="shared" si="79"/>
        <v/>
      </c>
      <c r="J560" s="54" t="str">
        <f>IF(G560&lt;&gt;"",VLOOKUP(G560,'nhân viên sale'!$A$2:$C$1595,2,0),"")</f>
        <v/>
      </c>
      <c r="L560" s="31" t="str">
        <f t="shared" si="81"/>
        <v/>
      </c>
      <c r="M560" s="20"/>
      <c r="N560" s="54" t="str">
        <f t="shared" si="80"/>
        <v/>
      </c>
      <c r="Q560" s="32" t="str">
        <f t="shared" si="78"/>
        <v/>
      </c>
      <c r="T560" s="34">
        <f t="shared" si="82"/>
        <v>0</v>
      </c>
      <c r="U560" s="34">
        <f t="shared" si="83"/>
        <v>0</v>
      </c>
      <c r="X560" s="72" t="str">
        <f t="shared" si="85"/>
        <v/>
      </c>
      <c r="Y560" s="35"/>
      <c r="Z560" s="34" t="str">
        <f t="shared" si="86"/>
        <v/>
      </c>
      <c r="AA560" s="79" t="str">
        <f t="shared" si="84"/>
        <v/>
      </c>
    </row>
    <row r="561" spans="1:27" ht="25.5" customHeight="1" x14ac:dyDescent="0.25">
      <c r="A561" s="17"/>
      <c r="B561" s="78" t="str">
        <f t="shared" si="79"/>
        <v/>
      </c>
      <c r="J561" s="54" t="str">
        <f>IF(G561&lt;&gt;"",VLOOKUP(G561,'nhân viên sale'!$A$2:$C$1595,2,0),"")</f>
        <v/>
      </c>
      <c r="L561" s="31" t="str">
        <f t="shared" si="81"/>
        <v/>
      </c>
      <c r="M561" s="20"/>
      <c r="N561" s="54" t="str">
        <f t="shared" si="80"/>
        <v/>
      </c>
      <c r="Q561" s="32" t="str">
        <f t="shared" si="78"/>
        <v/>
      </c>
      <c r="T561" s="34">
        <f t="shared" si="82"/>
        <v>0</v>
      </c>
      <c r="U561" s="34">
        <f t="shared" si="83"/>
        <v>0</v>
      </c>
      <c r="X561" s="72" t="str">
        <f t="shared" si="85"/>
        <v/>
      </c>
      <c r="Y561" s="35"/>
      <c r="Z561" s="34" t="str">
        <f t="shared" si="86"/>
        <v/>
      </c>
      <c r="AA561" s="79" t="str">
        <f t="shared" si="84"/>
        <v/>
      </c>
    </row>
    <row r="562" spans="1:27" ht="25.5" customHeight="1" x14ac:dyDescent="0.25">
      <c r="A562" s="17"/>
      <c r="B562" s="78" t="str">
        <f t="shared" si="79"/>
        <v/>
      </c>
      <c r="J562" s="54" t="str">
        <f>IF(G562&lt;&gt;"",VLOOKUP(G562,'nhân viên sale'!$A$2:$C$1595,2,0),"")</f>
        <v/>
      </c>
      <c r="L562" s="31" t="str">
        <f t="shared" si="81"/>
        <v/>
      </c>
      <c r="M562" s="20"/>
      <c r="N562" s="54" t="str">
        <f t="shared" si="80"/>
        <v/>
      </c>
      <c r="Q562" s="32" t="str">
        <f t="shared" si="78"/>
        <v/>
      </c>
      <c r="T562" s="34">
        <f t="shared" si="82"/>
        <v>0</v>
      </c>
      <c r="U562" s="34">
        <f t="shared" si="83"/>
        <v>0</v>
      </c>
      <c r="X562" s="72" t="str">
        <f t="shared" si="85"/>
        <v/>
      </c>
      <c r="Y562" s="35"/>
      <c r="Z562" s="34" t="str">
        <f t="shared" si="86"/>
        <v/>
      </c>
      <c r="AA562" s="79" t="str">
        <f t="shared" si="84"/>
        <v/>
      </c>
    </row>
    <row r="563" spans="1:27" ht="25.5" customHeight="1" x14ac:dyDescent="0.25">
      <c r="A563" s="17"/>
      <c r="B563" s="78" t="str">
        <f t="shared" si="79"/>
        <v/>
      </c>
      <c r="J563" s="54" t="str">
        <f>IF(G563&lt;&gt;"",VLOOKUP(G563,'nhân viên sale'!$A$2:$C$1595,2,0),"")</f>
        <v/>
      </c>
      <c r="L563" s="31" t="str">
        <f t="shared" si="81"/>
        <v/>
      </c>
      <c r="M563" s="20"/>
      <c r="N563" s="54" t="str">
        <f t="shared" si="80"/>
        <v/>
      </c>
      <c r="Q563" s="32" t="str">
        <f t="shared" si="78"/>
        <v/>
      </c>
      <c r="T563" s="34">
        <f t="shared" si="82"/>
        <v>0</v>
      </c>
      <c r="U563" s="34">
        <f t="shared" si="83"/>
        <v>0</v>
      </c>
      <c r="X563" s="72" t="str">
        <f t="shared" si="85"/>
        <v/>
      </c>
      <c r="Y563" s="35"/>
      <c r="Z563" s="34" t="str">
        <f t="shared" si="86"/>
        <v/>
      </c>
      <c r="AA563" s="79" t="str">
        <f t="shared" si="84"/>
        <v/>
      </c>
    </row>
    <row r="564" spans="1:27" ht="25.5" customHeight="1" x14ac:dyDescent="0.25">
      <c r="A564" s="17"/>
      <c r="B564" s="78" t="str">
        <f t="shared" si="79"/>
        <v/>
      </c>
      <c r="J564" s="54" t="str">
        <f>IF(G564&lt;&gt;"",VLOOKUP(G564,'nhân viên sale'!$A$2:$C$1595,2,0),"")</f>
        <v/>
      </c>
      <c r="L564" s="31" t="str">
        <f t="shared" si="81"/>
        <v/>
      </c>
      <c r="M564" s="20"/>
      <c r="N564" s="54" t="str">
        <f t="shared" si="80"/>
        <v/>
      </c>
      <c r="Q564" s="32" t="str">
        <f t="shared" si="78"/>
        <v/>
      </c>
      <c r="T564" s="34">
        <f t="shared" si="82"/>
        <v>0</v>
      </c>
      <c r="U564" s="34">
        <f t="shared" si="83"/>
        <v>0</v>
      </c>
      <c r="X564" s="72" t="str">
        <f t="shared" si="85"/>
        <v/>
      </c>
      <c r="Y564" s="35"/>
      <c r="Z564" s="34" t="str">
        <f t="shared" si="86"/>
        <v/>
      </c>
      <c r="AA564" s="79" t="str">
        <f t="shared" si="84"/>
        <v/>
      </c>
    </row>
    <row r="565" spans="1:27" ht="25.5" customHeight="1" x14ac:dyDescent="0.25">
      <c r="A565" s="17"/>
      <c r="B565" s="78" t="str">
        <f t="shared" si="79"/>
        <v/>
      </c>
      <c r="J565" s="54" t="str">
        <f>IF(G565&lt;&gt;"",VLOOKUP(G565,'nhân viên sale'!$A$2:$C$1595,2,0),"")</f>
        <v/>
      </c>
      <c r="L565" s="31" t="str">
        <f t="shared" si="81"/>
        <v/>
      </c>
      <c r="M565" s="20"/>
      <c r="N565" s="54" t="str">
        <f t="shared" si="80"/>
        <v/>
      </c>
      <c r="Q565" s="32" t="str">
        <f t="shared" si="78"/>
        <v/>
      </c>
      <c r="T565" s="34">
        <f t="shared" si="82"/>
        <v>0</v>
      </c>
      <c r="U565" s="34">
        <f t="shared" si="83"/>
        <v>0</v>
      </c>
      <c r="X565" s="72" t="str">
        <f t="shared" si="85"/>
        <v/>
      </c>
      <c r="Y565" s="35"/>
      <c r="Z565" s="34" t="str">
        <f t="shared" si="86"/>
        <v/>
      </c>
      <c r="AA565" s="79" t="str">
        <f t="shared" si="84"/>
        <v/>
      </c>
    </row>
    <row r="566" spans="1:27" ht="25.5" customHeight="1" x14ac:dyDescent="0.25">
      <c r="A566" s="17"/>
      <c r="B566" s="78" t="str">
        <f t="shared" si="79"/>
        <v/>
      </c>
      <c r="J566" s="54" t="str">
        <f>IF(G566&lt;&gt;"",VLOOKUP(G566,'nhân viên sale'!$A$2:$C$1595,2,0),"")</f>
        <v/>
      </c>
      <c r="L566" s="31" t="str">
        <f t="shared" si="81"/>
        <v/>
      </c>
      <c r="M566" s="20"/>
      <c r="N566" s="54" t="str">
        <f t="shared" si="80"/>
        <v/>
      </c>
      <c r="Q566" s="32" t="str">
        <f t="shared" si="78"/>
        <v/>
      </c>
      <c r="T566" s="34">
        <f t="shared" si="82"/>
        <v>0</v>
      </c>
      <c r="U566" s="34">
        <f t="shared" si="83"/>
        <v>0</v>
      </c>
      <c r="X566" s="72" t="str">
        <f t="shared" si="85"/>
        <v/>
      </c>
      <c r="Y566" s="35"/>
      <c r="Z566" s="34" t="str">
        <f t="shared" si="86"/>
        <v/>
      </c>
      <c r="AA566" s="79" t="str">
        <f t="shared" si="84"/>
        <v/>
      </c>
    </row>
    <row r="567" spans="1:27" ht="25.5" customHeight="1" x14ac:dyDescent="0.25">
      <c r="A567" s="17"/>
      <c r="B567" s="78" t="str">
        <f t="shared" si="79"/>
        <v/>
      </c>
      <c r="J567" s="54" t="str">
        <f>IF(G567&lt;&gt;"",VLOOKUP(G567,'nhân viên sale'!$A$2:$C$1595,2,0),"")</f>
        <v/>
      </c>
      <c r="L567" s="31" t="str">
        <f t="shared" si="81"/>
        <v/>
      </c>
      <c r="M567" s="20"/>
      <c r="N567" s="54" t="str">
        <f t="shared" si="80"/>
        <v/>
      </c>
      <c r="Q567" s="32" t="str">
        <f t="shared" si="78"/>
        <v/>
      </c>
      <c r="T567" s="34">
        <f t="shared" si="82"/>
        <v>0</v>
      </c>
      <c r="U567" s="34">
        <f t="shared" si="83"/>
        <v>0</v>
      </c>
      <c r="X567" s="72" t="str">
        <f t="shared" si="85"/>
        <v/>
      </c>
      <c r="Y567" s="35"/>
      <c r="Z567" s="34" t="str">
        <f t="shared" si="86"/>
        <v/>
      </c>
      <c r="AA567" s="79" t="str">
        <f t="shared" si="84"/>
        <v/>
      </c>
    </row>
    <row r="568" spans="1:27" ht="25.5" customHeight="1" x14ac:dyDescent="0.25">
      <c r="A568" s="17"/>
      <c r="B568" s="78" t="str">
        <f t="shared" si="79"/>
        <v/>
      </c>
      <c r="J568" s="54" t="str">
        <f>IF(G568&lt;&gt;"",VLOOKUP(G568,'nhân viên sale'!$A$2:$C$1595,2,0),"")</f>
        <v/>
      </c>
      <c r="L568" s="31" t="str">
        <f t="shared" si="81"/>
        <v/>
      </c>
      <c r="M568" s="20"/>
      <c r="N568" s="54" t="str">
        <f t="shared" si="80"/>
        <v/>
      </c>
      <c r="Q568" s="32" t="str">
        <f t="shared" si="78"/>
        <v/>
      </c>
      <c r="T568" s="34">
        <f t="shared" si="82"/>
        <v>0</v>
      </c>
      <c r="U568" s="34">
        <f t="shared" si="83"/>
        <v>0</v>
      </c>
      <c r="X568" s="72" t="str">
        <f t="shared" si="85"/>
        <v/>
      </c>
      <c r="Y568" s="35"/>
      <c r="Z568" s="34" t="str">
        <f t="shared" si="86"/>
        <v/>
      </c>
      <c r="AA568" s="79" t="str">
        <f t="shared" si="84"/>
        <v/>
      </c>
    </row>
    <row r="569" spans="1:27" ht="25.5" customHeight="1" x14ac:dyDescent="0.25">
      <c r="A569" s="17"/>
      <c r="B569" s="78" t="str">
        <f t="shared" si="79"/>
        <v/>
      </c>
      <c r="J569" s="54" t="str">
        <f>IF(G569&lt;&gt;"",VLOOKUP(G569,'nhân viên sale'!$A$2:$C$1595,2,0),"")</f>
        <v/>
      </c>
      <c r="L569" s="31" t="str">
        <f t="shared" si="81"/>
        <v/>
      </c>
      <c r="M569" s="20"/>
      <c r="N569" s="54" t="str">
        <f t="shared" si="80"/>
        <v/>
      </c>
      <c r="Q569" s="32" t="str">
        <f t="shared" si="78"/>
        <v/>
      </c>
      <c r="T569" s="34">
        <f t="shared" si="82"/>
        <v>0</v>
      </c>
      <c r="U569" s="34">
        <f t="shared" si="83"/>
        <v>0</v>
      </c>
      <c r="X569" s="72" t="str">
        <f t="shared" si="85"/>
        <v/>
      </c>
      <c r="Y569" s="35"/>
      <c r="Z569" s="34" t="str">
        <f t="shared" si="86"/>
        <v/>
      </c>
      <c r="AA569" s="79" t="str">
        <f t="shared" si="84"/>
        <v/>
      </c>
    </row>
    <row r="570" spans="1:27" ht="25.5" customHeight="1" x14ac:dyDescent="0.25">
      <c r="A570" s="17"/>
      <c r="B570" s="78" t="str">
        <f t="shared" si="79"/>
        <v/>
      </c>
      <c r="J570" s="54" t="str">
        <f>IF(G570&lt;&gt;"",VLOOKUP(G570,'nhân viên sale'!$A$2:$C$1595,2,0),"")</f>
        <v/>
      </c>
      <c r="L570" s="31" t="str">
        <f t="shared" si="81"/>
        <v/>
      </c>
      <c r="M570" s="20"/>
      <c r="N570" s="54" t="str">
        <f t="shared" si="80"/>
        <v/>
      </c>
      <c r="Q570" s="32" t="str">
        <f t="shared" si="78"/>
        <v/>
      </c>
      <c r="T570" s="34">
        <f t="shared" si="82"/>
        <v>0</v>
      </c>
      <c r="U570" s="34">
        <f t="shared" si="83"/>
        <v>0</v>
      </c>
      <c r="X570" s="72" t="str">
        <f t="shared" si="85"/>
        <v/>
      </c>
      <c r="Y570" s="35"/>
      <c r="Z570" s="34" t="str">
        <f t="shared" si="86"/>
        <v/>
      </c>
      <c r="AA570" s="79" t="str">
        <f t="shared" si="84"/>
        <v/>
      </c>
    </row>
    <row r="571" spans="1:27" ht="25.5" customHeight="1" x14ac:dyDescent="0.25">
      <c r="A571" s="17"/>
      <c r="B571" s="78" t="str">
        <f t="shared" si="79"/>
        <v/>
      </c>
      <c r="J571" s="54" t="str">
        <f>IF(G571&lt;&gt;"",VLOOKUP(G571,'nhân viên sale'!$A$2:$C$1595,2,0),"")</f>
        <v/>
      </c>
      <c r="L571" s="31" t="str">
        <f t="shared" si="81"/>
        <v/>
      </c>
      <c r="M571" s="20"/>
      <c r="N571" s="54" t="str">
        <f t="shared" si="80"/>
        <v/>
      </c>
      <c r="Q571" s="32" t="str">
        <f t="shared" si="78"/>
        <v/>
      </c>
      <c r="T571" s="34">
        <f t="shared" si="82"/>
        <v>0</v>
      </c>
      <c r="U571" s="34">
        <f t="shared" si="83"/>
        <v>0</v>
      </c>
      <c r="X571" s="72" t="str">
        <f t="shared" si="85"/>
        <v/>
      </c>
      <c r="Y571" s="35"/>
      <c r="Z571" s="34" t="str">
        <f t="shared" si="86"/>
        <v/>
      </c>
      <c r="AA571" s="79" t="str">
        <f t="shared" si="84"/>
        <v/>
      </c>
    </row>
    <row r="572" spans="1:27" ht="25.5" customHeight="1" x14ac:dyDescent="0.25">
      <c r="A572" s="17"/>
      <c r="B572" s="78" t="str">
        <f t="shared" si="79"/>
        <v/>
      </c>
      <c r="J572" s="54" t="str">
        <f>IF(G572&lt;&gt;"",VLOOKUP(G572,'nhân viên sale'!$A$2:$C$1595,2,0),"")</f>
        <v/>
      </c>
      <c r="L572" s="31" t="str">
        <f t="shared" si="81"/>
        <v/>
      </c>
      <c r="M572" s="20"/>
      <c r="N572" s="54" t="str">
        <f t="shared" si="80"/>
        <v/>
      </c>
      <c r="Q572" s="32" t="str">
        <f t="shared" si="78"/>
        <v/>
      </c>
      <c r="T572" s="34">
        <f t="shared" si="82"/>
        <v>0</v>
      </c>
      <c r="U572" s="34">
        <f t="shared" si="83"/>
        <v>0</v>
      </c>
      <c r="X572" s="72" t="str">
        <f t="shared" si="85"/>
        <v/>
      </c>
      <c r="Y572" s="35"/>
      <c r="Z572" s="34" t="str">
        <f t="shared" si="86"/>
        <v/>
      </c>
      <c r="AA572" s="79" t="str">
        <f t="shared" si="84"/>
        <v/>
      </c>
    </row>
    <row r="573" spans="1:27" ht="25.5" customHeight="1" x14ac:dyDescent="0.25">
      <c r="A573" s="17"/>
      <c r="B573" s="78" t="str">
        <f t="shared" si="79"/>
        <v/>
      </c>
      <c r="J573" s="54" t="str">
        <f>IF(G573&lt;&gt;"",VLOOKUP(G573,'nhân viên sale'!$A$2:$C$1595,2,0),"")</f>
        <v/>
      </c>
      <c r="L573" s="31" t="str">
        <f t="shared" si="81"/>
        <v/>
      </c>
      <c r="M573" s="20"/>
      <c r="N573" s="54" t="str">
        <f t="shared" si="80"/>
        <v/>
      </c>
      <c r="Q573" s="32" t="str">
        <f t="shared" si="78"/>
        <v/>
      </c>
      <c r="T573" s="34">
        <f t="shared" si="82"/>
        <v>0</v>
      </c>
      <c r="U573" s="34">
        <f t="shared" si="83"/>
        <v>0</v>
      </c>
      <c r="X573" s="72" t="str">
        <f t="shared" si="85"/>
        <v/>
      </c>
      <c r="Y573" s="35"/>
      <c r="Z573" s="34" t="str">
        <f t="shared" si="86"/>
        <v/>
      </c>
      <c r="AA573" s="79" t="str">
        <f t="shared" si="84"/>
        <v/>
      </c>
    </row>
    <row r="574" spans="1:27" ht="25.5" customHeight="1" x14ac:dyDescent="0.25">
      <c r="A574" s="17"/>
      <c r="B574" s="78" t="str">
        <f t="shared" si="79"/>
        <v/>
      </c>
      <c r="J574" s="54" t="str">
        <f>IF(G574&lt;&gt;"",VLOOKUP(G574,'nhân viên sale'!$A$2:$C$1595,2,0),"")</f>
        <v/>
      </c>
      <c r="L574" s="31" t="str">
        <f t="shared" si="81"/>
        <v/>
      </c>
      <c r="M574" s="20"/>
      <c r="N574" s="54" t="str">
        <f t="shared" si="80"/>
        <v/>
      </c>
      <c r="Q574" s="32" t="str">
        <f t="shared" si="78"/>
        <v/>
      </c>
      <c r="T574" s="34">
        <f t="shared" si="82"/>
        <v>0</v>
      </c>
      <c r="U574" s="34">
        <f t="shared" si="83"/>
        <v>0</v>
      </c>
      <c r="X574" s="72" t="str">
        <f t="shared" si="85"/>
        <v/>
      </c>
      <c r="Y574" s="35"/>
      <c r="Z574" s="34" t="str">
        <f t="shared" si="86"/>
        <v/>
      </c>
      <c r="AA574" s="79" t="str">
        <f t="shared" si="84"/>
        <v/>
      </c>
    </row>
    <row r="575" spans="1:27" ht="25.5" customHeight="1" x14ac:dyDescent="0.25">
      <c r="A575" s="17"/>
      <c r="B575" s="78" t="str">
        <f t="shared" si="79"/>
        <v/>
      </c>
      <c r="J575" s="54" t="str">
        <f>IF(G575&lt;&gt;"",VLOOKUP(G575,'nhân viên sale'!$A$2:$C$1595,2,0),"")</f>
        <v/>
      </c>
      <c r="L575" s="31" t="str">
        <f t="shared" si="81"/>
        <v/>
      </c>
      <c r="M575" s="20"/>
      <c r="N575" s="54" t="str">
        <f t="shared" si="80"/>
        <v/>
      </c>
      <c r="Q575" s="32" t="str">
        <f t="shared" si="78"/>
        <v/>
      </c>
      <c r="T575" s="34">
        <f t="shared" si="82"/>
        <v>0</v>
      </c>
      <c r="U575" s="34">
        <f t="shared" si="83"/>
        <v>0</v>
      </c>
      <c r="X575" s="72" t="str">
        <f t="shared" si="85"/>
        <v/>
      </c>
      <c r="Y575" s="35"/>
      <c r="Z575" s="34" t="str">
        <f t="shared" si="86"/>
        <v/>
      </c>
      <c r="AA575" s="79" t="str">
        <f t="shared" si="84"/>
        <v/>
      </c>
    </row>
    <row r="576" spans="1:27" ht="25.5" customHeight="1" x14ac:dyDescent="0.25">
      <c r="A576" s="17"/>
      <c r="B576" s="78" t="str">
        <f t="shared" si="79"/>
        <v/>
      </c>
      <c r="J576" s="54" t="str">
        <f>IF(G576&lt;&gt;"",VLOOKUP(G576,'nhân viên sale'!$A$2:$C$1595,2,0),"")</f>
        <v/>
      </c>
      <c r="L576" s="31" t="str">
        <f t="shared" si="81"/>
        <v/>
      </c>
      <c r="M576" s="20"/>
      <c r="N576" s="54" t="str">
        <f t="shared" si="80"/>
        <v/>
      </c>
      <c r="Q576" s="32" t="str">
        <f t="shared" si="78"/>
        <v/>
      </c>
      <c r="T576" s="34">
        <f t="shared" si="82"/>
        <v>0</v>
      </c>
      <c r="U576" s="34">
        <f t="shared" si="83"/>
        <v>0</v>
      </c>
      <c r="X576" s="72" t="str">
        <f t="shared" si="85"/>
        <v/>
      </c>
      <c r="Y576" s="35"/>
      <c r="Z576" s="34" t="str">
        <f t="shared" si="86"/>
        <v/>
      </c>
      <c r="AA576" s="79" t="str">
        <f t="shared" si="84"/>
        <v/>
      </c>
    </row>
    <row r="577" spans="1:27" ht="25.5" customHeight="1" x14ac:dyDescent="0.25">
      <c r="A577" s="17"/>
      <c r="B577" s="78" t="str">
        <f t="shared" si="79"/>
        <v/>
      </c>
      <c r="J577" s="54" t="str">
        <f>IF(G577&lt;&gt;"",VLOOKUP(G577,'nhân viên sale'!$A$2:$C$1595,2,0),"")</f>
        <v/>
      </c>
      <c r="L577" s="31" t="str">
        <f t="shared" si="81"/>
        <v/>
      </c>
      <c r="M577" s="20"/>
      <c r="N577" s="54" t="str">
        <f t="shared" si="80"/>
        <v/>
      </c>
      <c r="Q577" s="32" t="str">
        <f t="shared" si="78"/>
        <v/>
      </c>
      <c r="T577" s="34">
        <f t="shared" si="82"/>
        <v>0</v>
      </c>
      <c r="U577" s="34">
        <f t="shared" si="83"/>
        <v>0</v>
      </c>
      <c r="X577" s="72" t="str">
        <f t="shared" si="85"/>
        <v/>
      </c>
      <c r="Y577" s="35"/>
      <c r="Z577" s="34" t="str">
        <f t="shared" si="86"/>
        <v/>
      </c>
      <c r="AA577" s="79" t="str">
        <f t="shared" si="84"/>
        <v/>
      </c>
    </row>
    <row r="578" spans="1:27" ht="25.5" customHeight="1" x14ac:dyDescent="0.25">
      <c r="A578" s="17"/>
      <c r="B578" s="78" t="str">
        <f t="shared" si="79"/>
        <v/>
      </c>
      <c r="J578" s="54" t="str">
        <f>IF(G578&lt;&gt;"",VLOOKUP(G578,'nhân viên sale'!$A$2:$C$1595,2,0),"")</f>
        <v/>
      </c>
      <c r="L578" s="31" t="str">
        <f t="shared" si="81"/>
        <v/>
      </c>
      <c r="M578" s="20"/>
      <c r="N578" s="54" t="str">
        <f t="shared" si="80"/>
        <v/>
      </c>
      <c r="Q578" s="32" t="str">
        <f t="shared" ref="Q578:Q641" si="87">IF(K578&lt;&gt;"",VLOOKUP(K578,tenhang,3,0),"")</f>
        <v/>
      </c>
      <c r="T578" s="34">
        <f t="shared" si="82"/>
        <v>0</v>
      </c>
      <c r="U578" s="34">
        <f t="shared" si="83"/>
        <v>0</v>
      </c>
      <c r="X578" s="72" t="str">
        <f t="shared" si="85"/>
        <v/>
      </c>
      <c r="Y578" s="35"/>
      <c r="Z578" s="34" t="str">
        <f t="shared" si="86"/>
        <v/>
      </c>
      <c r="AA578" s="79" t="str">
        <f t="shared" si="84"/>
        <v/>
      </c>
    </row>
    <row r="579" spans="1:27" ht="25.5" customHeight="1" x14ac:dyDescent="0.25">
      <c r="A579" s="17"/>
      <c r="B579" s="78" t="str">
        <f t="shared" ref="B579:B642" si="88">IF(I579&lt;&gt;"",IF(AA579&lt;10,"PO2211/0000"&amp;AA579,IF(AA579&lt;100,"PO2211/000"&amp;AA579,IF(AA579&lt;1000,"PO2211/00"&amp;AA579,IF(AA579&lt;10000,"PO2211/0"&amp;AA579,"PO2211/"&amp;AA579)))),"")</f>
        <v/>
      </c>
      <c r="J579" s="54" t="str">
        <f>IF(G579&lt;&gt;"",VLOOKUP(G579,'nhân viên sale'!$A$2:$C$1595,2,0),"")</f>
        <v/>
      </c>
      <c r="L579" s="31" t="str">
        <f t="shared" si="81"/>
        <v/>
      </c>
      <c r="M579" s="20"/>
      <c r="N579" s="54" t="str">
        <f t="shared" ref="N579:N642" si="89">IF(K579&lt;&gt;"","K-HCM","")</f>
        <v/>
      </c>
      <c r="Q579" s="32" t="str">
        <f t="shared" si="87"/>
        <v/>
      </c>
      <c r="T579" s="34">
        <f t="shared" si="82"/>
        <v>0</v>
      </c>
      <c r="U579" s="34">
        <f t="shared" si="83"/>
        <v>0</v>
      </c>
      <c r="X579" s="72" t="str">
        <f t="shared" si="85"/>
        <v/>
      </c>
      <c r="Y579" s="35"/>
      <c r="Z579" s="34" t="str">
        <f t="shared" si="86"/>
        <v/>
      </c>
      <c r="AA579" s="79" t="str">
        <f t="shared" si="84"/>
        <v/>
      </c>
    </row>
    <row r="580" spans="1:27" ht="25.5" customHeight="1" x14ac:dyDescent="0.25">
      <c r="A580" s="17"/>
      <c r="B580" s="78" t="str">
        <f t="shared" si="88"/>
        <v/>
      </c>
      <c r="J580" s="54" t="str">
        <f>IF(G580&lt;&gt;"",VLOOKUP(G580,'nhân viên sale'!$A$2:$C$1595,2,0),"")</f>
        <v/>
      </c>
      <c r="L580" s="31" t="str">
        <f t="shared" ref="L580:L643" si="90">IF(K580&lt;&gt;"",VLOOKUP(K580,tenhang,2,0),"")</f>
        <v/>
      </c>
      <c r="M580" s="20"/>
      <c r="N580" s="54" t="str">
        <f t="shared" si="89"/>
        <v/>
      </c>
      <c r="Q580" s="32" t="str">
        <f t="shared" si="87"/>
        <v/>
      </c>
      <c r="T580" s="34">
        <f t="shared" ref="T580:T643" si="91">IF(K580&lt;&gt;"",VLOOKUP(K580,tenhang,4,0),0)</f>
        <v>0</v>
      </c>
      <c r="U580" s="34">
        <f t="shared" ref="U580:U643" si="92">R580*T580</f>
        <v>0</v>
      </c>
      <c r="X580" s="72" t="str">
        <f t="shared" si="85"/>
        <v/>
      </c>
      <c r="Y580" s="35"/>
      <c r="Z580" s="34" t="str">
        <f t="shared" si="86"/>
        <v/>
      </c>
      <c r="AA580" s="79" t="str">
        <f t="shared" ref="AA580:AA643" si="93">IF(I580&lt;&gt;"",IF(I580=I579,AA579,AA579+1),"")</f>
        <v/>
      </c>
    </row>
    <row r="581" spans="1:27" ht="25.5" customHeight="1" x14ac:dyDescent="0.25">
      <c r="A581" s="17"/>
      <c r="B581" s="78" t="str">
        <f t="shared" si="88"/>
        <v/>
      </c>
      <c r="J581" s="54" t="str">
        <f>IF(G581&lt;&gt;"",VLOOKUP(G581,'nhân viên sale'!$A$2:$C$1595,2,0),"")</f>
        <v/>
      </c>
      <c r="L581" s="31" t="str">
        <f t="shared" si="90"/>
        <v/>
      </c>
      <c r="M581" s="20"/>
      <c r="N581" s="54" t="str">
        <f t="shared" si="89"/>
        <v/>
      </c>
      <c r="Q581" s="32" t="str">
        <f t="shared" si="87"/>
        <v/>
      </c>
      <c r="T581" s="34">
        <f t="shared" si="91"/>
        <v>0</v>
      </c>
      <c r="U581" s="34">
        <f t="shared" si="92"/>
        <v>0</v>
      </c>
      <c r="X581" s="72" t="str">
        <f t="shared" si="85"/>
        <v/>
      </c>
      <c r="Y581" s="35"/>
      <c r="Z581" s="34" t="str">
        <f t="shared" si="86"/>
        <v/>
      </c>
      <c r="AA581" s="79" t="str">
        <f t="shared" si="93"/>
        <v/>
      </c>
    </row>
    <row r="582" spans="1:27" ht="25.5" customHeight="1" x14ac:dyDescent="0.25">
      <c r="A582" s="17"/>
      <c r="B582" s="78" t="str">
        <f t="shared" si="88"/>
        <v/>
      </c>
      <c r="J582" s="54" t="str">
        <f>IF(G582&lt;&gt;"",VLOOKUP(G582,'nhân viên sale'!$A$2:$C$1595,2,0),"")</f>
        <v/>
      </c>
      <c r="L582" s="31" t="str">
        <f t="shared" si="90"/>
        <v/>
      </c>
      <c r="M582" s="20"/>
      <c r="N582" s="54" t="str">
        <f t="shared" si="89"/>
        <v/>
      </c>
      <c r="Q582" s="32" t="str">
        <f t="shared" si="87"/>
        <v/>
      </c>
      <c r="T582" s="34">
        <f t="shared" si="91"/>
        <v>0</v>
      </c>
      <c r="U582" s="34">
        <f t="shared" si="92"/>
        <v>0</v>
      </c>
      <c r="X582" s="72" t="str">
        <f t="shared" si="85"/>
        <v/>
      </c>
      <c r="Y582" s="35"/>
      <c r="Z582" s="34" t="str">
        <f t="shared" si="86"/>
        <v/>
      </c>
      <c r="AA582" s="79" t="str">
        <f t="shared" si="93"/>
        <v/>
      </c>
    </row>
    <row r="583" spans="1:27" ht="25.5" customHeight="1" x14ac:dyDescent="0.25">
      <c r="A583" s="17"/>
      <c r="B583" s="78" t="str">
        <f t="shared" si="88"/>
        <v/>
      </c>
      <c r="J583" s="54" t="str">
        <f>IF(G583&lt;&gt;"",VLOOKUP(G583,'nhân viên sale'!$A$2:$C$1595,2,0),"")</f>
        <v/>
      </c>
      <c r="L583" s="31" t="str">
        <f t="shared" si="90"/>
        <v/>
      </c>
      <c r="M583" s="20"/>
      <c r="N583" s="54" t="str">
        <f t="shared" si="89"/>
        <v/>
      </c>
      <c r="Q583" s="32" t="str">
        <f t="shared" si="87"/>
        <v/>
      </c>
      <c r="T583" s="34">
        <f t="shared" si="91"/>
        <v>0</v>
      </c>
      <c r="U583" s="34">
        <f t="shared" si="92"/>
        <v>0</v>
      </c>
      <c r="X583" s="72" t="str">
        <f t="shared" si="85"/>
        <v/>
      </c>
      <c r="Y583" s="35"/>
      <c r="Z583" s="34" t="str">
        <f t="shared" si="86"/>
        <v/>
      </c>
      <c r="AA583" s="79" t="str">
        <f t="shared" si="93"/>
        <v/>
      </c>
    </row>
    <row r="584" spans="1:27" ht="25.5" customHeight="1" x14ac:dyDescent="0.25">
      <c r="A584" s="17"/>
      <c r="B584" s="78" t="str">
        <f t="shared" si="88"/>
        <v/>
      </c>
      <c r="J584" s="54" t="str">
        <f>IF(G584&lt;&gt;"",VLOOKUP(G584,'nhân viên sale'!$A$2:$C$1595,2,0),"")</f>
        <v/>
      </c>
      <c r="L584" s="31" t="str">
        <f t="shared" si="90"/>
        <v/>
      </c>
      <c r="M584" s="20"/>
      <c r="N584" s="54" t="str">
        <f t="shared" si="89"/>
        <v/>
      </c>
      <c r="Q584" s="32" t="str">
        <f t="shared" si="87"/>
        <v/>
      </c>
      <c r="T584" s="34">
        <f t="shared" si="91"/>
        <v>0</v>
      </c>
      <c r="U584" s="34">
        <f t="shared" si="92"/>
        <v>0</v>
      </c>
      <c r="X584" s="72" t="str">
        <f t="shared" si="85"/>
        <v/>
      </c>
      <c r="Y584" s="35"/>
      <c r="Z584" s="34" t="str">
        <f t="shared" si="86"/>
        <v/>
      </c>
      <c r="AA584" s="79" t="str">
        <f t="shared" si="93"/>
        <v/>
      </c>
    </row>
    <row r="585" spans="1:27" ht="25.5" customHeight="1" x14ac:dyDescent="0.25">
      <c r="A585" s="17"/>
      <c r="B585" s="78" t="str">
        <f t="shared" si="88"/>
        <v/>
      </c>
      <c r="J585" s="54" t="str">
        <f>IF(G585&lt;&gt;"",VLOOKUP(G585,'nhân viên sale'!$A$2:$C$1595,2,0),"")</f>
        <v/>
      </c>
      <c r="L585" s="31" t="str">
        <f t="shared" si="90"/>
        <v/>
      </c>
      <c r="M585" s="20"/>
      <c r="N585" s="54" t="str">
        <f t="shared" si="89"/>
        <v/>
      </c>
      <c r="Q585" s="32" t="str">
        <f t="shared" si="87"/>
        <v/>
      </c>
      <c r="T585" s="34">
        <f t="shared" si="91"/>
        <v>0</v>
      </c>
      <c r="U585" s="34">
        <f t="shared" si="92"/>
        <v>0</v>
      </c>
      <c r="X585" s="72" t="str">
        <f t="shared" si="85"/>
        <v/>
      </c>
      <c r="Y585" s="35"/>
      <c r="Z585" s="34" t="str">
        <f t="shared" si="86"/>
        <v/>
      </c>
      <c r="AA585" s="79" t="str">
        <f t="shared" si="93"/>
        <v/>
      </c>
    </row>
    <row r="586" spans="1:27" ht="25.5" customHeight="1" x14ac:dyDescent="0.25">
      <c r="A586" s="17"/>
      <c r="B586" s="78" t="str">
        <f t="shared" si="88"/>
        <v/>
      </c>
      <c r="J586" s="54" t="str">
        <f>IF(G586&lt;&gt;"",VLOOKUP(G586,'nhân viên sale'!$A$2:$C$1595,2,0),"")</f>
        <v/>
      </c>
      <c r="L586" s="31" t="str">
        <f t="shared" si="90"/>
        <v/>
      </c>
      <c r="M586" s="20"/>
      <c r="N586" s="54" t="str">
        <f t="shared" si="89"/>
        <v/>
      </c>
      <c r="Q586" s="32" t="str">
        <f t="shared" si="87"/>
        <v/>
      </c>
      <c r="T586" s="34">
        <f t="shared" si="91"/>
        <v>0</v>
      </c>
      <c r="U586" s="34">
        <f t="shared" si="92"/>
        <v>0</v>
      </c>
      <c r="X586" s="72" t="str">
        <f t="shared" ref="X586:X649" si="94">IF(K586&lt;&gt;"",8,"")</f>
        <v/>
      </c>
      <c r="Y586" s="35"/>
      <c r="Z586" s="34" t="str">
        <f t="shared" ref="Z586:Z649" si="95">IF(K586&lt;&gt;"",ROUND(U586*X586*1%,0),"")</f>
        <v/>
      </c>
      <c r="AA586" s="79" t="str">
        <f t="shared" si="93"/>
        <v/>
      </c>
    </row>
    <row r="587" spans="1:27" ht="25.5" customHeight="1" x14ac:dyDescent="0.25">
      <c r="A587" s="17"/>
      <c r="B587" s="78" t="str">
        <f t="shared" si="88"/>
        <v/>
      </c>
      <c r="J587" s="54" t="str">
        <f>IF(G587&lt;&gt;"",VLOOKUP(G587,'nhân viên sale'!$A$2:$C$1595,2,0),"")</f>
        <v/>
      </c>
      <c r="L587" s="31" t="str">
        <f t="shared" si="90"/>
        <v/>
      </c>
      <c r="M587" s="20"/>
      <c r="N587" s="54" t="str">
        <f t="shared" si="89"/>
        <v/>
      </c>
      <c r="Q587" s="32" t="str">
        <f t="shared" si="87"/>
        <v/>
      </c>
      <c r="T587" s="34">
        <f t="shared" si="91"/>
        <v>0</v>
      </c>
      <c r="U587" s="34">
        <f t="shared" si="92"/>
        <v>0</v>
      </c>
      <c r="X587" s="72" t="str">
        <f t="shared" si="94"/>
        <v/>
      </c>
      <c r="Y587" s="35"/>
      <c r="Z587" s="34" t="str">
        <f t="shared" si="95"/>
        <v/>
      </c>
      <c r="AA587" s="79" t="str">
        <f t="shared" si="93"/>
        <v/>
      </c>
    </row>
    <row r="588" spans="1:27" ht="25.5" customHeight="1" x14ac:dyDescent="0.25">
      <c r="A588" s="17"/>
      <c r="B588" s="78" t="str">
        <f t="shared" si="88"/>
        <v/>
      </c>
      <c r="J588" s="54" t="str">
        <f>IF(G588&lt;&gt;"",VLOOKUP(G588,'nhân viên sale'!$A$2:$C$1595,2,0),"")</f>
        <v/>
      </c>
      <c r="L588" s="31" t="str">
        <f t="shared" si="90"/>
        <v/>
      </c>
      <c r="M588" s="20"/>
      <c r="N588" s="54" t="str">
        <f t="shared" si="89"/>
        <v/>
      </c>
      <c r="Q588" s="32" t="str">
        <f t="shared" si="87"/>
        <v/>
      </c>
      <c r="T588" s="34">
        <f t="shared" si="91"/>
        <v>0</v>
      </c>
      <c r="U588" s="34">
        <f t="shared" si="92"/>
        <v>0</v>
      </c>
      <c r="X588" s="72" t="str">
        <f t="shared" si="94"/>
        <v/>
      </c>
      <c r="Y588" s="35"/>
      <c r="Z588" s="34" t="str">
        <f t="shared" si="95"/>
        <v/>
      </c>
      <c r="AA588" s="79" t="str">
        <f t="shared" si="93"/>
        <v/>
      </c>
    </row>
    <row r="589" spans="1:27" ht="25.5" customHeight="1" x14ac:dyDescent="0.25">
      <c r="A589" s="17"/>
      <c r="B589" s="78" t="str">
        <f t="shared" si="88"/>
        <v/>
      </c>
      <c r="J589" s="54" t="str">
        <f>IF(G589&lt;&gt;"",VLOOKUP(G589,'nhân viên sale'!$A$2:$C$1595,2,0),"")</f>
        <v/>
      </c>
      <c r="L589" s="31" t="str">
        <f t="shared" si="90"/>
        <v/>
      </c>
      <c r="M589" s="20"/>
      <c r="N589" s="54" t="str">
        <f t="shared" si="89"/>
        <v/>
      </c>
      <c r="Q589" s="32" t="str">
        <f t="shared" si="87"/>
        <v/>
      </c>
      <c r="T589" s="34">
        <f t="shared" si="91"/>
        <v>0</v>
      </c>
      <c r="U589" s="34">
        <f t="shared" si="92"/>
        <v>0</v>
      </c>
      <c r="X589" s="72" t="str">
        <f t="shared" si="94"/>
        <v/>
      </c>
      <c r="Y589" s="35"/>
      <c r="Z589" s="34" t="str">
        <f t="shared" si="95"/>
        <v/>
      </c>
      <c r="AA589" s="79" t="str">
        <f t="shared" si="93"/>
        <v/>
      </c>
    </row>
    <row r="590" spans="1:27" ht="25.5" customHeight="1" x14ac:dyDescent="0.25">
      <c r="A590" s="17"/>
      <c r="B590" s="78" t="str">
        <f t="shared" si="88"/>
        <v/>
      </c>
      <c r="J590" s="54" t="str">
        <f>IF(G590&lt;&gt;"",VLOOKUP(G590,'nhân viên sale'!$A$2:$C$1595,2,0),"")</f>
        <v/>
      </c>
      <c r="L590" s="31" t="str">
        <f t="shared" si="90"/>
        <v/>
      </c>
      <c r="M590" s="20"/>
      <c r="N590" s="54" t="str">
        <f t="shared" si="89"/>
        <v/>
      </c>
      <c r="Q590" s="32" t="str">
        <f t="shared" si="87"/>
        <v/>
      </c>
      <c r="T590" s="34">
        <f t="shared" si="91"/>
        <v>0</v>
      </c>
      <c r="U590" s="34">
        <f t="shared" si="92"/>
        <v>0</v>
      </c>
      <c r="X590" s="72" t="str">
        <f t="shared" si="94"/>
        <v/>
      </c>
      <c r="Y590" s="35"/>
      <c r="Z590" s="34" t="str">
        <f t="shared" si="95"/>
        <v/>
      </c>
      <c r="AA590" s="79" t="str">
        <f t="shared" si="93"/>
        <v/>
      </c>
    </row>
    <row r="591" spans="1:27" ht="25.5" customHeight="1" x14ac:dyDescent="0.25">
      <c r="A591" s="17"/>
      <c r="B591" s="78" t="str">
        <f t="shared" si="88"/>
        <v/>
      </c>
      <c r="J591" s="54" t="str">
        <f>IF(G591&lt;&gt;"",VLOOKUP(G591,'nhân viên sale'!$A$2:$C$1595,2,0),"")</f>
        <v/>
      </c>
      <c r="L591" s="31" t="str">
        <f t="shared" si="90"/>
        <v/>
      </c>
      <c r="M591" s="20"/>
      <c r="N591" s="54" t="str">
        <f t="shared" si="89"/>
        <v/>
      </c>
      <c r="Q591" s="32" t="str">
        <f t="shared" si="87"/>
        <v/>
      </c>
      <c r="T591" s="34">
        <f t="shared" si="91"/>
        <v>0</v>
      </c>
      <c r="U591" s="34">
        <f t="shared" si="92"/>
        <v>0</v>
      </c>
      <c r="X591" s="72" t="str">
        <f t="shared" si="94"/>
        <v/>
      </c>
      <c r="Y591" s="35"/>
      <c r="Z591" s="34" t="str">
        <f t="shared" si="95"/>
        <v/>
      </c>
      <c r="AA591" s="79" t="str">
        <f t="shared" si="93"/>
        <v/>
      </c>
    </row>
    <row r="592" spans="1:27" ht="25.5" customHeight="1" x14ac:dyDescent="0.25">
      <c r="A592" s="17"/>
      <c r="B592" s="78" t="str">
        <f t="shared" si="88"/>
        <v/>
      </c>
      <c r="J592" s="54" t="str">
        <f>IF(G592&lt;&gt;"",VLOOKUP(G592,'nhân viên sale'!$A$2:$C$1595,2,0),"")</f>
        <v/>
      </c>
      <c r="L592" s="31" t="str">
        <f t="shared" si="90"/>
        <v/>
      </c>
      <c r="M592" s="20"/>
      <c r="N592" s="54" t="str">
        <f t="shared" si="89"/>
        <v/>
      </c>
      <c r="Q592" s="32" t="str">
        <f t="shared" si="87"/>
        <v/>
      </c>
      <c r="T592" s="34">
        <f t="shared" si="91"/>
        <v>0</v>
      </c>
      <c r="U592" s="34">
        <f t="shared" si="92"/>
        <v>0</v>
      </c>
      <c r="X592" s="72" t="str">
        <f t="shared" si="94"/>
        <v/>
      </c>
      <c r="Y592" s="35"/>
      <c r="Z592" s="34" t="str">
        <f t="shared" si="95"/>
        <v/>
      </c>
      <c r="AA592" s="79" t="str">
        <f t="shared" si="93"/>
        <v/>
      </c>
    </row>
    <row r="593" spans="1:27" ht="25.5" customHeight="1" x14ac:dyDescent="0.25">
      <c r="A593" s="17"/>
      <c r="B593" s="78" t="str">
        <f t="shared" si="88"/>
        <v/>
      </c>
      <c r="J593" s="54" t="str">
        <f>IF(G593&lt;&gt;"",VLOOKUP(G593,'nhân viên sale'!$A$2:$C$1595,2,0),"")</f>
        <v/>
      </c>
      <c r="L593" s="31" t="str">
        <f t="shared" si="90"/>
        <v/>
      </c>
      <c r="M593" s="20"/>
      <c r="N593" s="54" t="str">
        <f t="shared" si="89"/>
        <v/>
      </c>
      <c r="Q593" s="32" t="str">
        <f t="shared" si="87"/>
        <v/>
      </c>
      <c r="T593" s="34">
        <f t="shared" si="91"/>
        <v>0</v>
      </c>
      <c r="U593" s="34">
        <f t="shared" si="92"/>
        <v>0</v>
      </c>
      <c r="X593" s="72" t="str">
        <f t="shared" si="94"/>
        <v/>
      </c>
      <c r="Y593" s="35"/>
      <c r="Z593" s="34" t="str">
        <f t="shared" si="95"/>
        <v/>
      </c>
      <c r="AA593" s="79" t="str">
        <f t="shared" si="93"/>
        <v/>
      </c>
    </row>
    <row r="594" spans="1:27" ht="25.5" customHeight="1" x14ac:dyDescent="0.25">
      <c r="A594" s="17"/>
      <c r="B594" s="78" t="str">
        <f t="shared" si="88"/>
        <v/>
      </c>
      <c r="J594" s="54" t="str">
        <f>IF(G594&lt;&gt;"",VLOOKUP(G594,'nhân viên sale'!$A$2:$C$1595,2,0),"")</f>
        <v/>
      </c>
      <c r="L594" s="31" t="str">
        <f t="shared" si="90"/>
        <v/>
      </c>
      <c r="M594" s="20"/>
      <c r="N594" s="54" t="str">
        <f t="shared" si="89"/>
        <v/>
      </c>
      <c r="Q594" s="32" t="str">
        <f t="shared" si="87"/>
        <v/>
      </c>
      <c r="T594" s="34">
        <f t="shared" si="91"/>
        <v>0</v>
      </c>
      <c r="U594" s="34">
        <f t="shared" si="92"/>
        <v>0</v>
      </c>
      <c r="X594" s="72" t="str">
        <f t="shared" si="94"/>
        <v/>
      </c>
      <c r="Y594" s="35"/>
      <c r="Z594" s="34" t="str">
        <f t="shared" si="95"/>
        <v/>
      </c>
      <c r="AA594" s="79" t="str">
        <f t="shared" si="93"/>
        <v/>
      </c>
    </row>
    <row r="595" spans="1:27" ht="25.5" customHeight="1" x14ac:dyDescent="0.25">
      <c r="A595" s="17"/>
      <c r="B595" s="78" t="str">
        <f t="shared" si="88"/>
        <v/>
      </c>
      <c r="J595" s="54" t="str">
        <f>IF(G595&lt;&gt;"",VLOOKUP(G595,'nhân viên sale'!$A$2:$C$1595,2,0),"")</f>
        <v/>
      </c>
      <c r="L595" s="31" t="str">
        <f t="shared" si="90"/>
        <v/>
      </c>
      <c r="M595" s="20"/>
      <c r="N595" s="54" t="str">
        <f t="shared" si="89"/>
        <v/>
      </c>
      <c r="Q595" s="32" t="str">
        <f t="shared" si="87"/>
        <v/>
      </c>
      <c r="T595" s="34">
        <f t="shared" si="91"/>
        <v>0</v>
      </c>
      <c r="U595" s="34">
        <f t="shared" si="92"/>
        <v>0</v>
      </c>
      <c r="X595" s="72" t="str">
        <f t="shared" si="94"/>
        <v/>
      </c>
      <c r="Y595" s="35"/>
      <c r="Z595" s="34" t="str">
        <f t="shared" si="95"/>
        <v/>
      </c>
      <c r="AA595" s="79" t="str">
        <f t="shared" si="93"/>
        <v/>
      </c>
    </row>
    <row r="596" spans="1:27" ht="25.5" customHeight="1" x14ac:dyDescent="0.25">
      <c r="A596" s="17"/>
      <c r="B596" s="78" t="str">
        <f t="shared" si="88"/>
        <v/>
      </c>
      <c r="J596" s="54" t="str">
        <f>IF(G596&lt;&gt;"",VLOOKUP(G596,'nhân viên sale'!$A$2:$C$1595,2,0),"")</f>
        <v/>
      </c>
      <c r="L596" s="31" t="str">
        <f t="shared" si="90"/>
        <v/>
      </c>
      <c r="M596" s="20"/>
      <c r="N596" s="54" t="str">
        <f t="shared" si="89"/>
        <v/>
      </c>
      <c r="Q596" s="32" t="str">
        <f t="shared" si="87"/>
        <v/>
      </c>
      <c r="T596" s="34">
        <f t="shared" si="91"/>
        <v>0</v>
      </c>
      <c r="U596" s="34">
        <f t="shared" si="92"/>
        <v>0</v>
      </c>
      <c r="X596" s="72" t="str">
        <f t="shared" si="94"/>
        <v/>
      </c>
      <c r="Y596" s="35"/>
      <c r="Z596" s="34" t="str">
        <f t="shared" si="95"/>
        <v/>
      </c>
      <c r="AA596" s="79" t="str">
        <f t="shared" si="93"/>
        <v/>
      </c>
    </row>
    <row r="597" spans="1:27" ht="25.5" customHeight="1" x14ac:dyDescent="0.25">
      <c r="A597" s="17"/>
      <c r="B597" s="78" t="str">
        <f t="shared" si="88"/>
        <v/>
      </c>
      <c r="J597" s="54" t="str">
        <f>IF(G597&lt;&gt;"",VLOOKUP(G597,'nhân viên sale'!$A$2:$C$1595,2,0),"")</f>
        <v/>
      </c>
      <c r="L597" s="31" t="str">
        <f t="shared" si="90"/>
        <v/>
      </c>
      <c r="M597" s="20"/>
      <c r="N597" s="54" t="str">
        <f t="shared" si="89"/>
        <v/>
      </c>
      <c r="Q597" s="32" t="str">
        <f t="shared" si="87"/>
        <v/>
      </c>
      <c r="T597" s="34">
        <f t="shared" si="91"/>
        <v>0</v>
      </c>
      <c r="U597" s="34">
        <f t="shared" si="92"/>
        <v>0</v>
      </c>
      <c r="X597" s="72" t="str">
        <f t="shared" si="94"/>
        <v/>
      </c>
      <c r="Y597" s="35"/>
      <c r="Z597" s="34" t="str">
        <f t="shared" si="95"/>
        <v/>
      </c>
      <c r="AA597" s="79" t="str">
        <f t="shared" si="93"/>
        <v/>
      </c>
    </row>
    <row r="598" spans="1:27" ht="25.5" customHeight="1" x14ac:dyDescent="0.25">
      <c r="A598" s="17"/>
      <c r="B598" s="78" t="str">
        <f t="shared" si="88"/>
        <v/>
      </c>
      <c r="J598" s="54" t="str">
        <f>IF(G598&lt;&gt;"",VLOOKUP(G598,'nhân viên sale'!$A$2:$C$1595,2,0),"")</f>
        <v/>
      </c>
      <c r="L598" s="31" t="str">
        <f t="shared" si="90"/>
        <v/>
      </c>
      <c r="M598" s="20"/>
      <c r="N598" s="54" t="str">
        <f t="shared" si="89"/>
        <v/>
      </c>
      <c r="Q598" s="32" t="str">
        <f t="shared" si="87"/>
        <v/>
      </c>
      <c r="T598" s="34">
        <f t="shared" si="91"/>
        <v>0</v>
      </c>
      <c r="U598" s="34">
        <f t="shared" si="92"/>
        <v>0</v>
      </c>
      <c r="X598" s="72" t="str">
        <f t="shared" si="94"/>
        <v/>
      </c>
      <c r="Y598" s="35"/>
      <c r="Z598" s="34" t="str">
        <f t="shared" si="95"/>
        <v/>
      </c>
      <c r="AA598" s="79" t="str">
        <f t="shared" si="93"/>
        <v/>
      </c>
    </row>
    <row r="599" spans="1:27" ht="25.5" customHeight="1" x14ac:dyDescent="0.25">
      <c r="A599" s="17"/>
      <c r="B599" s="78" t="str">
        <f t="shared" si="88"/>
        <v/>
      </c>
      <c r="J599" s="54" t="str">
        <f>IF(G599&lt;&gt;"",VLOOKUP(G599,'nhân viên sale'!$A$2:$C$1595,2,0),"")</f>
        <v/>
      </c>
      <c r="L599" s="31" t="str">
        <f t="shared" si="90"/>
        <v/>
      </c>
      <c r="M599" s="20"/>
      <c r="N599" s="54" t="str">
        <f t="shared" si="89"/>
        <v/>
      </c>
      <c r="Q599" s="32" t="str">
        <f t="shared" si="87"/>
        <v/>
      </c>
      <c r="T599" s="34">
        <f t="shared" si="91"/>
        <v>0</v>
      </c>
      <c r="U599" s="34">
        <f t="shared" si="92"/>
        <v>0</v>
      </c>
      <c r="X599" s="72" t="str">
        <f t="shared" si="94"/>
        <v/>
      </c>
      <c r="Y599" s="35"/>
      <c r="Z599" s="34" t="str">
        <f t="shared" si="95"/>
        <v/>
      </c>
      <c r="AA599" s="79" t="str">
        <f t="shared" si="93"/>
        <v/>
      </c>
    </row>
    <row r="600" spans="1:27" ht="25.5" customHeight="1" x14ac:dyDescent="0.25">
      <c r="A600" s="17"/>
      <c r="B600" s="78" t="str">
        <f t="shared" si="88"/>
        <v/>
      </c>
      <c r="J600" s="54" t="str">
        <f>IF(G600&lt;&gt;"",VLOOKUP(G600,'nhân viên sale'!$A$2:$C$1595,2,0),"")</f>
        <v/>
      </c>
      <c r="L600" s="31" t="str">
        <f t="shared" si="90"/>
        <v/>
      </c>
      <c r="M600" s="20"/>
      <c r="N600" s="54" t="str">
        <f t="shared" si="89"/>
        <v/>
      </c>
      <c r="Q600" s="32" t="str">
        <f t="shared" si="87"/>
        <v/>
      </c>
      <c r="T600" s="34">
        <f t="shared" si="91"/>
        <v>0</v>
      </c>
      <c r="U600" s="34">
        <f t="shared" si="92"/>
        <v>0</v>
      </c>
      <c r="X600" s="72" t="str">
        <f t="shared" si="94"/>
        <v/>
      </c>
      <c r="Y600" s="35"/>
      <c r="Z600" s="34" t="str">
        <f t="shared" si="95"/>
        <v/>
      </c>
      <c r="AA600" s="79" t="str">
        <f t="shared" si="93"/>
        <v/>
      </c>
    </row>
    <row r="601" spans="1:27" ht="25.5" customHeight="1" x14ac:dyDescent="0.25">
      <c r="A601" s="17"/>
      <c r="B601" s="78" t="str">
        <f t="shared" si="88"/>
        <v/>
      </c>
      <c r="J601" s="54" t="str">
        <f>IF(G601&lt;&gt;"",VLOOKUP(G601,'nhân viên sale'!$A$2:$C$1595,2,0),"")</f>
        <v/>
      </c>
      <c r="L601" s="31" t="str">
        <f t="shared" si="90"/>
        <v/>
      </c>
      <c r="M601" s="20"/>
      <c r="N601" s="54" t="str">
        <f t="shared" si="89"/>
        <v/>
      </c>
      <c r="Q601" s="32" t="str">
        <f t="shared" si="87"/>
        <v/>
      </c>
      <c r="T601" s="34">
        <f t="shared" si="91"/>
        <v>0</v>
      </c>
      <c r="U601" s="34">
        <f t="shared" si="92"/>
        <v>0</v>
      </c>
      <c r="X601" s="72" t="str">
        <f t="shared" si="94"/>
        <v/>
      </c>
      <c r="Y601" s="35"/>
      <c r="Z601" s="34" t="str">
        <f t="shared" si="95"/>
        <v/>
      </c>
      <c r="AA601" s="79" t="str">
        <f t="shared" si="93"/>
        <v/>
      </c>
    </row>
    <row r="602" spans="1:27" ht="25.5" customHeight="1" x14ac:dyDescent="0.25">
      <c r="A602" s="17"/>
      <c r="B602" s="78" t="str">
        <f t="shared" si="88"/>
        <v/>
      </c>
      <c r="J602" s="54" t="str">
        <f>IF(G602&lt;&gt;"",VLOOKUP(G602,'nhân viên sale'!$A$2:$C$1595,2,0),"")</f>
        <v/>
      </c>
      <c r="L602" s="31" t="str">
        <f t="shared" si="90"/>
        <v/>
      </c>
      <c r="M602" s="20"/>
      <c r="N602" s="54" t="str">
        <f t="shared" si="89"/>
        <v/>
      </c>
      <c r="Q602" s="32" t="str">
        <f t="shared" si="87"/>
        <v/>
      </c>
      <c r="T602" s="34">
        <f t="shared" si="91"/>
        <v>0</v>
      </c>
      <c r="U602" s="34">
        <f t="shared" si="92"/>
        <v>0</v>
      </c>
      <c r="X602" s="72" t="str">
        <f t="shared" si="94"/>
        <v/>
      </c>
      <c r="Y602" s="35"/>
      <c r="Z602" s="34" t="str">
        <f t="shared" si="95"/>
        <v/>
      </c>
      <c r="AA602" s="79" t="str">
        <f t="shared" si="93"/>
        <v/>
      </c>
    </row>
    <row r="603" spans="1:27" ht="25.5" customHeight="1" x14ac:dyDescent="0.25">
      <c r="A603" s="17"/>
      <c r="B603" s="78" t="str">
        <f t="shared" si="88"/>
        <v/>
      </c>
      <c r="J603" s="54" t="str">
        <f>IF(G603&lt;&gt;"",VLOOKUP(G603,'nhân viên sale'!$A$2:$C$1595,2,0),"")</f>
        <v/>
      </c>
      <c r="L603" s="31" t="str">
        <f t="shared" si="90"/>
        <v/>
      </c>
      <c r="M603" s="20"/>
      <c r="N603" s="54" t="str">
        <f t="shared" si="89"/>
        <v/>
      </c>
      <c r="Q603" s="32" t="str">
        <f t="shared" si="87"/>
        <v/>
      </c>
      <c r="T603" s="34">
        <f t="shared" si="91"/>
        <v>0</v>
      </c>
      <c r="U603" s="34">
        <f t="shared" si="92"/>
        <v>0</v>
      </c>
      <c r="X603" s="72" t="str">
        <f t="shared" si="94"/>
        <v/>
      </c>
      <c r="Y603" s="35"/>
      <c r="Z603" s="34" t="str">
        <f t="shared" si="95"/>
        <v/>
      </c>
      <c r="AA603" s="79" t="str">
        <f t="shared" si="93"/>
        <v/>
      </c>
    </row>
    <row r="604" spans="1:27" ht="25.5" customHeight="1" x14ac:dyDescent="0.25">
      <c r="A604" s="17"/>
      <c r="B604" s="78" t="str">
        <f t="shared" si="88"/>
        <v/>
      </c>
      <c r="J604" s="54" t="str">
        <f>IF(G604&lt;&gt;"",VLOOKUP(G604,'nhân viên sale'!$A$2:$C$1595,2,0),"")</f>
        <v/>
      </c>
      <c r="L604" s="31" t="str">
        <f t="shared" si="90"/>
        <v/>
      </c>
      <c r="M604" s="20"/>
      <c r="N604" s="54" t="str">
        <f t="shared" si="89"/>
        <v/>
      </c>
      <c r="Q604" s="32" t="str">
        <f t="shared" si="87"/>
        <v/>
      </c>
      <c r="T604" s="34">
        <f t="shared" si="91"/>
        <v>0</v>
      </c>
      <c r="U604" s="34">
        <f t="shared" si="92"/>
        <v>0</v>
      </c>
      <c r="X604" s="72" t="str">
        <f t="shared" si="94"/>
        <v/>
      </c>
      <c r="Y604" s="35"/>
      <c r="Z604" s="34" t="str">
        <f t="shared" si="95"/>
        <v/>
      </c>
      <c r="AA604" s="79" t="str">
        <f t="shared" si="93"/>
        <v/>
      </c>
    </row>
    <row r="605" spans="1:27" ht="25.5" customHeight="1" x14ac:dyDescent="0.25">
      <c r="A605" s="17"/>
      <c r="B605" s="78" t="str">
        <f t="shared" si="88"/>
        <v/>
      </c>
      <c r="J605" s="54" t="str">
        <f>IF(G605&lt;&gt;"",VLOOKUP(G605,'nhân viên sale'!$A$2:$C$1595,2,0),"")</f>
        <v/>
      </c>
      <c r="L605" s="31" t="str">
        <f t="shared" si="90"/>
        <v/>
      </c>
      <c r="M605" s="20"/>
      <c r="N605" s="54" t="str">
        <f t="shared" si="89"/>
        <v/>
      </c>
      <c r="Q605" s="32" t="str">
        <f t="shared" si="87"/>
        <v/>
      </c>
      <c r="T605" s="34">
        <f t="shared" si="91"/>
        <v>0</v>
      </c>
      <c r="U605" s="34">
        <f t="shared" si="92"/>
        <v>0</v>
      </c>
      <c r="X605" s="72" t="str">
        <f t="shared" si="94"/>
        <v/>
      </c>
      <c r="Y605" s="35"/>
      <c r="Z605" s="34" t="str">
        <f t="shared" si="95"/>
        <v/>
      </c>
      <c r="AA605" s="79" t="str">
        <f t="shared" si="93"/>
        <v/>
      </c>
    </row>
    <row r="606" spans="1:27" ht="25.5" customHeight="1" x14ac:dyDescent="0.25">
      <c r="A606" s="17"/>
      <c r="B606" s="78" t="str">
        <f t="shared" si="88"/>
        <v/>
      </c>
      <c r="J606" s="54" t="str">
        <f>IF(G606&lt;&gt;"",VLOOKUP(G606,'nhân viên sale'!$A$2:$C$1595,2,0),"")</f>
        <v/>
      </c>
      <c r="L606" s="31" t="str">
        <f t="shared" si="90"/>
        <v/>
      </c>
      <c r="M606" s="20"/>
      <c r="N606" s="54" t="str">
        <f t="shared" si="89"/>
        <v/>
      </c>
      <c r="Q606" s="32" t="str">
        <f t="shared" si="87"/>
        <v/>
      </c>
      <c r="T606" s="34">
        <f t="shared" si="91"/>
        <v>0</v>
      </c>
      <c r="U606" s="34">
        <f t="shared" si="92"/>
        <v>0</v>
      </c>
      <c r="X606" s="72" t="str">
        <f t="shared" si="94"/>
        <v/>
      </c>
      <c r="Y606" s="35"/>
      <c r="Z606" s="34" t="str">
        <f t="shared" si="95"/>
        <v/>
      </c>
      <c r="AA606" s="79" t="str">
        <f t="shared" si="93"/>
        <v/>
      </c>
    </row>
    <row r="607" spans="1:27" ht="25.5" customHeight="1" x14ac:dyDescent="0.25">
      <c r="A607" s="17"/>
      <c r="B607" s="78" t="str">
        <f t="shared" si="88"/>
        <v/>
      </c>
      <c r="J607" s="54" t="str">
        <f>IF(G607&lt;&gt;"",VLOOKUP(G607,'nhân viên sale'!$A$2:$C$1595,2,0),"")</f>
        <v/>
      </c>
      <c r="L607" s="31" t="str">
        <f t="shared" si="90"/>
        <v/>
      </c>
      <c r="M607" s="20"/>
      <c r="N607" s="54" t="str">
        <f t="shared" si="89"/>
        <v/>
      </c>
      <c r="Q607" s="32" t="str">
        <f t="shared" si="87"/>
        <v/>
      </c>
      <c r="T607" s="34">
        <f t="shared" si="91"/>
        <v>0</v>
      </c>
      <c r="U607" s="34">
        <f t="shared" si="92"/>
        <v>0</v>
      </c>
      <c r="X607" s="72" t="str">
        <f t="shared" si="94"/>
        <v/>
      </c>
      <c r="Y607" s="35"/>
      <c r="Z607" s="34" t="str">
        <f t="shared" si="95"/>
        <v/>
      </c>
      <c r="AA607" s="79" t="str">
        <f t="shared" si="93"/>
        <v/>
      </c>
    </row>
    <row r="608" spans="1:27" ht="25.5" customHeight="1" x14ac:dyDescent="0.25">
      <c r="A608" s="17"/>
      <c r="B608" s="78" t="str">
        <f t="shared" si="88"/>
        <v/>
      </c>
      <c r="J608" s="54" t="str">
        <f>IF(G608&lt;&gt;"",VLOOKUP(G608,'nhân viên sale'!$A$2:$C$1595,2,0),"")</f>
        <v/>
      </c>
      <c r="L608" s="31" t="str">
        <f t="shared" si="90"/>
        <v/>
      </c>
      <c r="M608" s="20"/>
      <c r="N608" s="54" t="str">
        <f t="shared" si="89"/>
        <v/>
      </c>
      <c r="Q608" s="32" t="str">
        <f t="shared" si="87"/>
        <v/>
      </c>
      <c r="T608" s="34">
        <f t="shared" si="91"/>
        <v>0</v>
      </c>
      <c r="U608" s="34">
        <f t="shared" si="92"/>
        <v>0</v>
      </c>
      <c r="X608" s="72" t="str">
        <f t="shared" si="94"/>
        <v/>
      </c>
      <c r="Y608" s="35"/>
      <c r="Z608" s="34" t="str">
        <f t="shared" si="95"/>
        <v/>
      </c>
      <c r="AA608" s="79" t="str">
        <f t="shared" si="93"/>
        <v/>
      </c>
    </row>
    <row r="609" spans="1:27" ht="25.5" customHeight="1" x14ac:dyDescent="0.25">
      <c r="A609" s="17"/>
      <c r="B609" s="78" t="str">
        <f t="shared" si="88"/>
        <v/>
      </c>
      <c r="J609" s="54" t="str">
        <f>IF(G609&lt;&gt;"",VLOOKUP(G609,'nhân viên sale'!$A$2:$C$1595,2,0),"")</f>
        <v/>
      </c>
      <c r="L609" s="31" t="str">
        <f t="shared" si="90"/>
        <v/>
      </c>
      <c r="M609" s="20"/>
      <c r="N609" s="54" t="str">
        <f t="shared" si="89"/>
        <v/>
      </c>
      <c r="Q609" s="32" t="str">
        <f t="shared" si="87"/>
        <v/>
      </c>
      <c r="T609" s="34">
        <f t="shared" si="91"/>
        <v>0</v>
      </c>
      <c r="U609" s="34">
        <f t="shared" si="92"/>
        <v>0</v>
      </c>
      <c r="X609" s="72" t="str">
        <f t="shared" si="94"/>
        <v/>
      </c>
      <c r="Y609" s="35"/>
      <c r="Z609" s="34" t="str">
        <f t="shared" si="95"/>
        <v/>
      </c>
      <c r="AA609" s="79" t="str">
        <f t="shared" si="93"/>
        <v/>
      </c>
    </row>
    <row r="610" spans="1:27" ht="25.5" customHeight="1" x14ac:dyDescent="0.25">
      <c r="A610" s="17"/>
      <c r="B610" s="78" t="str">
        <f t="shared" si="88"/>
        <v/>
      </c>
      <c r="J610" s="54" t="str">
        <f>IF(G610&lt;&gt;"",VLOOKUP(G610,'nhân viên sale'!$A$2:$C$1595,2,0),"")</f>
        <v/>
      </c>
      <c r="L610" s="31" t="str">
        <f t="shared" si="90"/>
        <v/>
      </c>
      <c r="M610" s="20"/>
      <c r="N610" s="54" t="str">
        <f t="shared" si="89"/>
        <v/>
      </c>
      <c r="Q610" s="32" t="str">
        <f t="shared" si="87"/>
        <v/>
      </c>
      <c r="T610" s="34">
        <f t="shared" si="91"/>
        <v>0</v>
      </c>
      <c r="U610" s="34">
        <f t="shared" si="92"/>
        <v>0</v>
      </c>
      <c r="X610" s="72" t="str">
        <f t="shared" si="94"/>
        <v/>
      </c>
      <c r="Y610" s="35"/>
      <c r="Z610" s="34" t="str">
        <f t="shared" si="95"/>
        <v/>
      </c>
      <c r="AA610" s="79" t="str">
        <f t="shared" si="93"/>
        <v/>
      </c>
    </row>
    <row r="611" spans="1:27" ht="25.5" customHeight="1" x14ac:dyDescent="0.25">
      <c r="A611" s="17"/>
      <c r="B611" s="78" t="str">
        <f t="shared" si="88"/>
        <v/>
      </c>
      <c r="J611" s="54" t="str">
        <f>IF(G611&lt;&gt;"",VLOOKUP(G611,'nhân viên sale'!$A$2:$C$1595,2,0),"")</f>
        <v/>
      </c>
      <c r="L611" s="31" t="str">
        <f t="shared" si="90"/>
        <v/>
      </c>
      <c r="M611" s="20"/>
      <c r="N611" s="54" t="str">
        <f t="shared" si="89"/>
        <v/>
      </c>
      <c r="Q611" s="32" t="str">
        <f t="shared" si="87"/>
        <v/>
      </c>
      <c r="T611" s="34">
        <f t="shared" si="91"/>
        <v>0</v>
      </c>
      <c r="U611" s="34">
        <f t="shared" si="92"/>
        <v>0</v>
      </c>
      <c r="X611" s="72" t="str">
        <f t="shared" si="94"/>
        <v/>
      </c>
      <c r="Y611" s="35"/>
      <c r="Z611" s="34" t="str">
        <f t="shared" si="95"/>
        <v/>
      </c>
      <c r="AA611" s="79" t="str">
        <f t="shared" si="93"/>
        <v/>
      </c>
    </row>
    <row r="612" spans="1:27" ht="25.5" customHeight="1" x14ac:dyDescent="0.25">
      <c r="A612" s="17"/>
      <c r="B612" s="78" t="str">
        <f t="shared" si="88"/>
        <v/>
      </c>
      <c r="J612" s="54" t="str">
        <f>IF(G612&lt;&gt;"",VLOOKUP(G612,'nhân viên sale'!$A$2:$C$1595,2,0),"")</f>
        <v/>
      </c>
      <c r="L612" s="31" t="str">
        <f t="shared" si="90"/>
        <v/>
      </c>
      <c r="M612" s="20"/>
      <c r="N612" s="54" t="str">
        <f t="shared" si="89"/>
        <v/>
      </c>
      <c r="Q612" s="32" t="str">
        <f t="shared" si="87"/>
        <v/>
      </c>
      <c r="T612" s="34">
        <f t="shared" si="91"/>
        <v>0</v>
      </c>
      <c r="U612" s="34">
        <f t="shared" si="92"/>
        <v>0</v>
      </c>
      <c r="X612" s="72" t="str">
        <f t="shared" si="94"/>
        <v/>
      </c>
      <c r="Y612" s="35"/>
      <c r="Z612" s="34" t="str">
        <f t="shared" si="95"/>
        <v/>
      </c>
      <c r="AA612" s="79" t="str">
        <f t="shared" si="93"/>
        <v/>
      </c>
    </row>
    <row r="613" spans="1:27" ht="25.5" customHeight="1" x14ac:dyDescent="0.25">
      <c r="A613" s="17"/>
      <c r="B613" s="78" t="str">
        <f t="shared" si="88"/>
        <v/>
      </c>
      <c r="J613" s="54" t="str">
        <f>IF(G613&lt;&gt;"",VLOOKUP(G613,'nhân viên sale'!$A$2:$C$1595,2,0),"")</f>
        <v/>
      </c>
      <c r="L613" s="31" t="str">
        <f t="shared" si="90"/>
        <v/>
      </c>
      <c r="M613" s="20"/>
      <c r="N613" s="54" t="str">
        <f t="shared" si="89"/>
        <v/>
      </c>
      <c r="Q613" s="32" t="str">
        <f t="shared" si="87"/>
        <v/>
      </c>
      <c r="T613" s="34">
        <f t="shared" si="91"/>
        <v>0</v>
      </c>
      <c r="U613" s="34">
        <f t="shared" si="92"/>
        <v>0</v>
      </c>
      <c r="X613" s="72" t="str">
        <f t="shared" si="94"/>
        <v/>
      </c>
      <c r="Y613" s="35"/>
      <c r="Z613" s="34" t="str">
        <f t="shared" si="95"/>
        <v/>
      </c>
      <c r="AA613" s="79" t="str">
        <f t="shared" si="93"/>
        <v/>
      </c>
    </row>
    <row r="614" spans="1:27" ht="25.5" customHeight="1" x14ac:dyDescent="0.25">
      <c r="A614" s="17"/>
      <c r="B614" s="78" t="str">
        <f t="shared" si="88"/>
        <v/>
      </c>
      <c r="J614" s="54" t="str">
        <f>IF(G614&lt;&gt;"",VLOOKUP(G614,'nhân viên sale'!$A$2:$C$1595,2,0),"")</f>
        <v/>
      </c>
      <c r="L614" s="31" t="str">
        <f t="shared" si="90"/>
        <v/>
      </c>
      <c r="M614" s="20"/>
      <c r="N614" s="54" t="str">
        <f t="shared" si="89"/>
        <v/>
      </c>
      <c r="Q614" s="32" t="str">
        <f t="shared" si="87"/>
        <v/>
      </c>
      <c r="T614" s="34">
        <f t="shared" si="91"/>
        <v>0</v>
      </c>
      <c r="U614" s="34">
        <f t="shared" si="92"/>
        <v>0</v>
      </c>
      <c r="X614" s="72" t="str">
        <f t="shared" si="94"/>
        <v/>
      </c>
      <c r="Y614" s="35"/>
      <c r="Z614" s="34" t="str">
        <f t="shared" si="95"/>
        <v/>
      </c>
      <c r="AA614" s="79" t="str">
        <f t="shared" si="93"/>
        <v/>
      </c>
    </row>
    <row r="615" spans="1:27" ht="25.5" customHeight="1" x14ac:dyDescent="0.25">
      <c r="A615" s="17"/>
      <c r="B615" s="78" t="str">
        <f t="shared" si="88"/>
        <v/>
      </c>
      <c r="J615" s="54" t="str">
        <f>IF(G615&lt;&gt;"",VLOOKUP(G615,'nhân viên sale'!$A$2:$C$1595,2,0),"")</f>
        <v/>
      </c>
      <c r="L615" s="31" t="str">
        <f t="shared" si="90"/>
        <v/>
      </c>
      <c r="M615" s="20"/>
      <c r="N615" s="54" t="str">
        <f t="shared" si="89"/>
        <v/>
      </c>
      <c r="Q615" s="32" t="str">
        <f t="shared" si="87"/>
        <v/>
      </c>
      <c r="T615" s="34">
        <f t="shared" si="91"/>
        <v>0</v>
      </c>
      <c r="U615" s="34">
        <f t="shared" si="92"/>
        <v>0</v>
      </c>
      <c r="X615" s="72" t="str">
        <f t="shared" si="94"/>
        <v/>
      </c>
      <c r="Y615" s="35"/>
      <c r="Z615" s="34" t="str">
        <f t="shared" si="95"/>
        <v/>
      </c>
      <c r="AA615" s="79" t="str">
        <f t="shared" si="93"/>
        <v/>
      </c>
    </row>
    <row r="616" spans="1:27" ht="25.5" customHeight="1" x14ac:dyDescent="0.25">
      <c r="A616" s="17"/>
      <c r="B616" s="78" t="str">
        <f t="shared" si="88"/>
        <v/>
      </c>
      <c r="J616" s="54" t="str">
        <f>IF(G616&lt;&gt;"",VLOOKUP(G616,'nhân viên sale'!$A$2:$C$1595,2,0),"")</f>
        <v/>
      </c>
      <c r="L616" s="31" t="str">
        <f t="shared" si="90"/>
        <v/>
      </c>
      <c r="M616" s="20"/>
      <c r="N616" s="54" t="str">
        <f t="shared" si="89"/>
        <v/>
      </c>
      <c r="Q616" s="32" t="str">
        <f t="shared" si="87"/>
        <v/>
      </c>
      <c r="T616" s="34">
        <f t="shared" si="91"/>
        <v>0</v>
      </c>
      <c r="U616" s="34">
        <f t="shared" si="92"/>
        <v>0</v>
      </c>
      <c r="X616" s="72" t="str">
        <f t="shared" si="94"/>
        <v/>
      </c>
      <c r="Y616" s="35"/>
      <c r="Z616" s="34" t="str">
        <f t="shared" si="95"/>
        <v/>
      </c>
      <c r="AA616" s="79" t="str">
        <f t="shared" si="93"/>
        <v/>
      </c>
    </row>
    <row r="617" spans="1:27" ht="25.5" customHeight="1" x14ac:dyDescent="0.25">
      <c r="A617" s="17"/>
      <c r="B617" s="78" t="str">
        <f t="shared" si="88"/>
        <v/>
      </c>
      <c r="J617" s="54" t="str">
        <f>IF(G617&lt;&gt;"",VLOOKUP(G617,'nhân viên sale'!$A$2:$C$1595,2,0),"")</f>
        <v/>
      </c>
      <c r="L617" s="31" t="str">
        <f t="shared" si="90"/>
        <v/>
      </c>
      <c r="M617" s="20"/>
      <c r="N617" s="54" t="str">
        <f t="shared" si="89"/>
        <v/>
      </c>
      <c r="Q617" s="32" t="str">
        <f t="shared" si="87"/>
        <v/>
      </c>
      <c r="T617" s="34">
        <f t="shared" si="91"/>
        <v>0</v>
      </c>
      <c r="U617" s="34">
        <f t="shared" si="92"/>
        <v>0</v>
      </c>
      <c r="X617" s="72" t="str">
        <f t="shared" si="94"/>
        <v/>
      </c>
      <c r="Y617" s="35"/>
      <c r="Z617" s="34" t="str">
        <f t="shared" si="95"/>
        <v/>
      </c>
      <c r="AA617" s="79" t="str">
        <f t="shared" si="93"/>
        <v/>
      </c>
    </row>
    <row r="618" spans="1:27" ht="25.5" customHeight="1" x14ac:dyDescent="0.25">
      <c r="A618" s="17"/>
      <c r="B618" s="78" t="str">
        <f t="shared" si="88"/>
        <v/>
      </c>
      <c r="J618" s="54" t="str">
        <f>IF(G618&lt;&gt;"",VLOOKUP(G618,'nhân viên sale'!$A$2:$C$1595,2,0),"")</f>
        <v/>
      </c>
      <c r="L618" s="31" t="str">
        <f t="shared" si="90"/>
        <v/>
      </c>
      <c r="M618" s="20"/>
      <c r="N618" s="54" t="str">
        <f t="shared" si="89"/>
        <v/>
      </c>
      <c r="Q618" s="32" t="str">
        <f t="shared" si="87"/>
        <v/>
      </c>
      <c r="T618" s="34">
        <f t="shared" si="91"/>
        <v>0</v>
      </c>
      <c r="U618" s="34">
        <f t="shared" si="92"/>
        <v>0</v>
      </c>
      <c r="X618" s="72" t="str">
        <f t="shared" si="94"/>
        <v/>
      </c>
      <c r="Y618" s="35"/>
      <c r="Z618" s="34" t="str">
        <f t="shared" si="95"/>
        <v/>
      </c>
      <c r="AA618" s="79" t="str">
        <f t="shared" si="93"/>
        <v/>
      </c>
    </row>
    <row r="619" spans="1:27" ht="25.5" customHeight="1" x14ac:dyDescent="0.25">
      <c r="A619" s="17"/>
      <c r="B619" s="78" t="str">
        <f t="shared" si="88"/>
        <v/>
      </c>
      <c r="J619" s="54" t="str">
        <f>IF(G619&lt;&gt;"",VLOOKUP(G619,'nhân viên sale'!$A$2:$C$1595,2,0),"")</f>
        <v/>
      </c>
      <c r="L619" s="31" t="str">
        <f t="shared" si="90"/>
        <v/>
      </c>
      <c r="M619" s="20"/>
      <c r="N619" s="54" t="str">
        <f t="shared" si="89"/>
        <v/>
      </c>
      <c r="Q619" s="32" t="str">
        <f t="shared" si="87"/>
        <v/>
      </c>
      <c r="T619" s="34">
        <f t="shared" si="91"/>
        <v>0</v>
      </c>
      <c r="U619" s="34">
        <f t="shared" si="92"/>
        <v>0</v>
      </c>
      <c r="X619" s="72" t="str">
        <f t="shared" si="94"/>
        <v/>
      </c>
      <c r="Y619" s="35"/>
      <c r="Z619" s="34" t="str">
        <f t="shared" si="95"/>
        <v/>
      </c>
      <c r="AA619" s="79" t="str">
        <f t="shared" si="93"/>
        <v/>
      </c>
    </row>
    <row r="620" spans="1:27" ht="25.5" customHeight="1" x14ac:dyDescent="0.25">
      <c r="A620" s="17"/>
      <c r="B620" s="78" t="str">
        <f t="shared" si="88"/>
        <v/>
      </c>
      <c r="J620" s="54" t="str">
        <f>IF(G620&lt;&gt;"",VLOOKUP(G620,'nhân viên sale'!$A$2:$C$1595,2,0),"")</f>
        <v/>
      </c>
      <c r="L620" s="31" t="str">
        <f t="shared" si="90"/>
        <v/>
      </c>
      <c r="M620" s="20"/>
      <c r="N620" s="54" t="str">
        <f t="shared" si="89"/>
        <v/>
      </c>
      <c r="Q620" s="32" t="str">
        <f t="shared" si="87"/>
        <v/>
      </c>
      <c r="T620" s="34">
        <f t="shared" si="91"/>
        <v>0</v>
      </c>
      <c r="U620" s="34">
        <f t="shared" si="92"/>
        <v>0</v>
      </c>
      <c r="X620" s="72" t="str">
        <f t="shared" si="94"/>
        <v/>
      </c>
      <c r="Y620" s="35"/>
      <c r="Z620" s="34" t="str">
        <f t="shared" si="95"/>
        <v/>
      </c>
      <c r="AA620" s="79" t="str">
        <f t="shared" si="93"/>
        <v/>
      </c>
    </row>
    <row r="621" spans="1:27" ht="25.5" customHeight="1" x14ac:dyDescent="0.25">
      <c r="A621" s="17"/>
      <c r="B621" s="78" t="str">
        <f t="shared" si="88"/>
        <v/>
      </c>
      <c r="J621" s="54" t="str">
        <f>IF(G621&lt;&gt;"",VLOOKUP(G621,'nhân viên sale'!$A$2:$C$1595,2,0),"")</f>
        <v/>
      </c>
      <c r="L621" s="31" t="str">
        <f t="shared" si="90"/>
        <v/>
      </c>
      <c r="M621" s="20"/>
      <c r="N621" s="54" t="str">
        <f t="shared" si="89"/>
        <v/>
      </c>
      <c r="Q621" s="32" t="str">
        <f t="shared" si="87"/>
        <v/>
      </c>
      <c r="T621" s="34">
        <f t="shared" si="91"/>
        <v>0</v>
      </c>
      <c r="U621" s="34">
        <f t="shared" si="92"/>
        <v>0</v>
      </c>
      <c r="X621" s="72" t="str">
        <f t="shared" si="94"/>
        <v/>
      </c>
      <c r="Y621" s="35"/>
      <c r="Z621" s="34" t="str">
        <f t="shared" si="95"/>
        <v/>
      </c>
      <c r="AA621" s="79" t="str">
        <f t="shared" si="93"/>
        <v/>
      </c>
    </row>
    <row r="622" spans="1:27" ht="25.5" customHeight="1" x14ac:dyDescent="0.25">
      <c r="A622" s="17"/>
      <c r="B622" s="78" t="str">
        <f t="shared" si="88"/>
        <v/>
      </c>
      <c r="J622" s="54" t="str">
        <f>IF(G622&lt;&gt;"",VLOOKUP(G622,'nhân viên sale'!$A$2:$C$1595,2,0),"")</f>
        <v/>
      </c>
      <c r="L622" s="31" t="str">
        <f t="shared" si="90"/>
        <v/>
      </c>
      <c r="M622" s="20"/>
      <c r="N622" s="54" t="str">
        <f t="shared" si="89"/>
        <v/>
      </c>
      <c r="Q622" s="32" t="str">
        <f t="shared" si="87"/>
        <v/>
      </c>
      <c r="T622" s="34">
        <f t="shared" si="91"/>
        <v>0</v>
      </c>
      <c r="U622" s="34">
        <f t="shared" si="92"/>
        <v>0</v>
      </c>
      <c r="X622" s="72" t="str">
        <f t="shared" si="94"/>
        <v/>
      </c>
      <c r="Y622" s="35"/>
      <c r="Z622" s="34" t="str">
        <f t="shared" si="95"/>
        <v/>
      </c>
      <c r="AA622" s="79" t="str">
        <f t="shared" si="93"/>
        <v/>
      </c>
    </row>
    <row r="623" spans="1:27" ht="25.5" customHeight="1" x14ac:dyDescent="0.25">
      <c r="A623" s="17"/>
      <c r="B623" s="78" t="str">
        <f t="shared" si="88"/>
        <v/>
      </c>
      <c r="J623" s="54" t="str">
        <f>IF(G623&lt;&gt;"",VLOOKUP(G623,'nhân viên sale'!$A$2:$C$1595,2,0),"")</f>
        <v/>
      </c>
      <c r="L623" s="31" t="str">
        <f t="shared" si="90"/>
        <v/>
      </c>
      <c r="M623" s="20"/>
      <c r="N623" s="54" t="str">
        <f t="shared" si="89"/>
        <v/>
      </c>
      <c r="Q623" s="32" t="str">
        <f t="shared" si="87"/>
        <v/>
      </c>
      <c r="T623" s="34">
        <f t="shared" si="91"/>
        <v>0</v>
      </c>
      <c r="U623" s="34">
        <f t="shared" si="92"/>
        <v>0</v>
      </c>
      <c r="X623" s="72" t="str">
        <f t="shared" si="94"/>
        <v/>
      </c>
      <c r="Y623" s="35"/>
      <c r="Z623" s="34" t="str">
        <f t="shared" si="95"/>
        <v/>
      </c>
      <c r="AA623" s="79" t="str">
        <f t="shared" si="93"/>
        <v/>
      </c>
    </row>
    <row r="624" spans="1:27" ht="25.5" customHeight="1" x14ac:dyDescent="0.25">
      <c r="A624" s="17"/>
      <c r="B624" s="78" t="str">
        <f t="shared" si="88"/>
        <v/>
      </c>
      <c r="J624" s="54" t="str">
        <f>IF(G624&lt;&gt;"",VLOOKUP(G624,'nhân viên sale'!$A$2:$C$1595,2,0),"")</f>
        <v/>
      </c>
      <c r="L624" s="31" t="str">
        <f t="shared" si="90"/>
        <v/>
      </c>
      <c r="M624" s="20"/>
      <c r="N624" s="54" t="str">
        <f t="shared" si="89"/>
        <v/>
      </c>
      <c r="Q624" s="32" t="str">
        <f t="shared" si="87"/>
        <v/>
      </c>
      <c r="T624" s="34">
        <f t="shared" si="91"/>
        <v>0</v>
      </c>
      <c r="U624" s="34">
        <f t="shared" si="92"/>
        <v>0</v>
      </c>
      <c r="X624" s="72" t="str">
        <f t="shared" si="94"/>
        <v/>
      </c>
      <c r="Y624" s="35"/>
      <c r="Z624" s="34" t="str">
        <f t="shared" si="95"/>
        <v/>
      </c>
      <c r="AA624" s="79" t="str">
        <f t="shared" si="93"/>
        <v/>
      </c>
    </row>
    <row r="625" spans="1:27" ht="25.5" customHeight="1" x14ac:dyDescent="0.25">
      <c r="A625" s="17"/>
      <c r="B625" s="78" t="str">
        <f t="shared" si="88"/>
        <v/>
      </c>
      <c r="J625" s="54" t="str">
        <f>IF(G625&lt;&gt;"",VLOOKUP(G625,'nhân viên sale'!$A$2:$C$1595,2,0),"")</f>
        <v/>
      </c>
      <c r="L625" s="31" t="str">
        <f t="shared" si="90"/>
        <v/>
      </c>
      <c r="M625" s="20"/>
      <c r="N625" s="54" t="str">
        <f t="shared" si="89"/>
        <v/>
      </c>
      <c r="Q625" s="32" t="str">
        <f t="shared" si="87"/>
        <v/>
      </c>
      <c r="T625" s="34">
        <f t="shared" si="91"/>
        <v>0</v>
      </c>
      <c r="U625" s="34">
        <f t="shared" si="92"/>
        <v>0</v>
      </c>
      <c r="X625" s="72" t="str">
        <f t="shared" si="94"/>
        <v/>
      </c>
      <c r="Y625" s="35"/>
      <c r="Z625" s="34" t="str">
        <f t="shared" si="95"/>
        <v/>
      </c>
      <c r="AA625" s="79" t="str">
        <f t="shared" si="93"/>
        <v/>
      </c>
    </row>
    <row r="626" spans="1:27" ht="25.5" customHeight="1" x14ac:dyDescent="0.25">
      <c r="A626" s="17"/>
      <c r="B626" s="78" t="str">
        <f t="shared" si="88"/>
        <v/>
      </c>
      <c r="J626" s="54" t="str">
        <f>IF(G626&lt;&gt;"",VLOOKUP(G626,'nhân viên sale'!$A$2:$C$1595,2,0),"")</f>
        <v/>
      </c>
      <c r="L626" s="31" t="str">
        <f t="shared" si="90"/>
        <v/>
      </c>
      <c r="M626" s="20"/>
      <c r="N626" s="54" t="str">
        <f t="shared" si="89"/>
        <v/>
      </c>
      <c r="Q626" s="32" t="str">
        <f t="shared" si="87"/>
        <v/>
      </c>
      <c r="T626" s="34">
        <f t="shared" si="91"/>
        <v>0</v>
      </c>
      <c r="U626" s="34">
        <f t="shared" si="92"/>
        <v>0</v>
      </c>
      <c r="X626" s="72" t="str">
        <f t="shared" si="94"/>
        <v/>
      </c>
      <c r="Y626" s="35"/>
      <c r="Z626" s="34" t="str">
        <f t="shared" si="95"/>
        <v/>
      </c>
      <c r="AA626" s="79" t="str">
        <f t="shared" si="93"/>
        <v/>
      </c>
    </row>
    <row r="627" spans="1:27" ht="25.5" customHeight="1" x14ac:dyDescent="0.25">
      <c r="A627" s="17"/>
      <c r="B627" s="78" t="str">
        <f t="shared" si="88"/>
        <v/>
      </c>
      <c r="J627" s="54" t="str">
        <f>IF(G627&lt;&gt;"",VLOOKUP(G627,'nhân viên sale'!$A$2:$C$1595,2,0),"")</f>
        <v/>
      </c>
      <c r="L627" s="31" t="str">
        <f t="shared" si="90"/>
        <v/>
      </c>
      <c r="M627" s="20"/>
      <c r="N627" s="54" t="str">
        <f t="shared" si="89"/>
        <v/>
      </c>
      <c r="Q627" s="32" t="str">
        <f t="shared" si="87"/>
        <v/>
      </c>
      <c r="T627" s="34">
        <f t="shared" si="91"/>
        <v>0</v>
      </c>
      <c r="U627" s="34">
        <f t="shared" si="92"/>
        <v>0</v>
      </c>
      <c r="X627" s="72" t="str">
        <f t="shared" si="94"/>
        <v/>
      </c>
      <c r="Y627" s="35"/>
      <c r="Z627" s="34" t="str">
        <f t="shared" si="95"/>
        <v/>
      </c>
      <c r="AA627" s="79" t="str">
        <f t="shared" si="93"/>
        <v/>
      </c>
    </row>
    <row r="628" spans="1:27" ht="25.5" customHeight="1" x14ac:dyDescent="0.25">
      <c r="A628" s="17"/>
      <c r="B628" s="78" t="str">
        <f t="shared" si="88"/>
        <v/>
      </c>
      <c r="J628" s="54" t="str">
        <f>IF(G628&lt;&gt;"",VLOOKUP(G628,'nhân viên sale'!$A$2:$C$1595,2,0),"")</f>
        <v/>
      </c>
      <c r="L628" s="31" t="str">
        <f t="shared" si="90"/>
        <v/>
      </c>
      <c r="M628" s="20"/>
      <c r="N628" s="54" t="str">
        <f t="shared" si="89"/>
        <v/>
      </c>
      <c r="Q628" s="32" t="str">
        <f t="shared" si="87"/>
        <v/>
      </c>
      <c r="T628" s="34">
        <f t="shared" si="91"/>
        <v>0</v>
      </c>
      <c r="U628" s="34">
        <f t="shared" si="92"/>
        <v>0</v>
      </c>
      <c r="X628" s="72" t="str">
        <f t="shared" si="94"/>
        <v/>
      </c>
      <c r="Y628" s="35"/>
      <c r="Z628" s="34" t="str">
        <f t="shared" si="95"/>
        <v/>
      </c>
      <c r="AA628" s="79" t="str">
        <f t="shared" si="93"/>
        <v/>
      </c>
    </row>
    <row r="629" spans="1:27" ht="25.5" customHeight="1" x14ac:dyDescent="0.25">
      <c r="A629" s="17"/>
      <c r="B629" s="78" t="str">
        <f t="shared" si="88"/>
        <v/>
      </c>
      <c r="J629" s="54" t="str">
        <f>IF(G629&lt;&gt;"",VLOOKUP(G629,'nhân viên sale'!$A$2:$C$1595,2,0),"")</f>
        <v/>
      </c>
      <c r="L629" s="31" t="str">
        <f t="shared" si="90"/>
        <v/>
      </c>
      <c r="M629" s="20"/>
      <c r="N629" s="54" t="str">
        <f t="shared" si="89"/>
        <v/>
      </c>
      <c r="Q629" s="32" t="str">
        <f t="shared" si="87"/>
        <v/>
      </c>
      <c r="T629" s="34">
        <f t="shared" si="91"/>
        <v>0</v>
      </c>
      <c r="U629" s="34">
        <f t="shared" si="92"/>
        <v>0</v>
      </c>
      <c r="X629" s="72" t="str">
        <f t="shared" si="94"/>
        <v/>
      </c>
      <c r="Y629" s="35"/>
      <c r="Z629" s="34" t="str">
        <f t="shared" si="95"/>
        <v/>
      </c>
      <c r="AA629" s="79" t="str">
        <f t="shared" si="93"/>
        <v/>
      </c>
    </row>
    <row r="630" spans="1:27" ht="25.5" customHeight="1" x14ac:dyDescent="0.25">
      <c r="A630" s="17"/>
      <c r="B630" s="78" t="str">
        <f t="shared" si="88"/>
        <v/>
      </c>
      <c r="J630" s="54" t="str">
        <f>IF(G630&lt;&gt;"",VLOOKUP(G630,'nhân viên sale'!$A$2:$C$1595,2,0),"")</f>
        <v/>
      </c>
      <c r="L630" s="31" t="str">
        <f t="shared" si="90"/>
        <v/>
      </c>
      <c r="M630" s="20"/>
      <c r="N630" s="54" t="str">
        <f t="shared" si="89"/>
        <v/>
      </c>
      <c r="Q630" s="32" t="str">
        <f t="shared" si="87"/>
        <v/>
      </c>
      <c r="T630" s="34">
        <f t="shared" si="91"/>
        <v>0</v>
      </c>
      <c r="U630" s="34">
        <f t="shared" si="92"/>
        <v>0</v>
      </c>
      <c r="X630" s="72" t="str">
        <f t="shared" si="94"/>
        <v/>
      </c>
      <c r="Y630" s="35"/>
      <c r="Z630" s="34" t="str">
        <f t="shared" si="95"/>
        <v/>
      </c>
      <c r="AA630" s="79" t="str">
        <f t="shared" si="93"/>
        <v/>
      </c>
    </row>
    <row r="631" spans="1:27" ht="25.5" customHeight="1" x14ac:dyDescent="0.25">
      <c r="A631" s="17"/>
      <c r="B631" s="78" t="str">
        <f t="shared" si="88"/>
        <v/>
      </c>
      <c r="J631" s="54" t="str">
        <f>IF(G631&lt;&gt;"",VLOOKUP(G631,'nhân viên sale'!$A$2:$C$1595,2,0),"")</f>
        <v/>
      </c>
      <c r="L631" s="31" t="str">
        <f t="shared" si="90"/>
        <v/>
      </c>
      <c r="M631" s="20"/>
      <c r="N631" s="54" t="str">
        <f t="shared" si="89"/>
        <v/>
      </c>
      <c r="Q631" s="32" t="str">
        <f t="shared" si="87"/>
        <v/>
      </c>
      <c r="T631" s="34">
        <f t="shared" si="91"/>
        <v>0</v>
      </c>
      <c r="U631" s="34">
        <f t="shared" si="92"/>
        <v>0</v>
      </c>
      <c r="X631" s="72" t="str">
        <f t="shared" si="94"/>
        <v/>
      </c>
      <c r="Y631" s="35"/>
      <c r="Z631" s="34" t="str">
        <f t="shared" si="95"/>
        <v/>
      </c>
      <c r="AA631" s="79" t="str">
        <f t="shared" si="93"/>
        <v/>
      </c>
    </row>
    <row r="632" spans="1:27" ht="25.5" customHeight="1" x14ac:dyDescent="0.25">
      <c r="A632" s="17"/>
      <c r="B632" s="78" t="str">
        <f t="shared" si="88"/>
        <v/>
      </c>
      <c r="J632" s="54" t="str">
        <f>IF(G632&lt;&gt;"",VLOOKUP(G632,'nhân viên sale'!$A$2:$C$1595,2,0),"")</f>
        <v/>
      </c>
      <c r="L632" s="31" t="str">
        <f t="shared" si="90"/>
        <v/>
      </c>
      <c r="M632" s="20"/>
      <c r="N632" s="54" t="str">
        <f t="shared" si="89"/>
        <v/>
      </c>
      <c r="Q632" s="32" t="str">
        <f t="shared" si="87"/>
        <v/>
      </c>
      <c r="T632" s="34">
        <f t="shared" si="91"/>
        <v>0</v>
      </c>
      <c r="U632" s="34">
        <f t="shared" si="92"/>
        <v>0</v>
      </c>
      <c r="X632" s="72" t="str">
        <f t="shared" si="94"/>
        <v/>
      </c>
      <c r="Y632" s="35"/>
      <c r="Z632" s="34" t="str">
        <f t="shared" si="95"/>
        <v/>
      </c>
      <c r="AA632" s="79" t="str">
        <f t="shared" si="93"/>
        <v/>
      </c>
    </row>
    <row r="633" spans="1:27" ht="25.5" customHeight="1" x14ac:dyDescent="0.25">
      <c r="A633" s="17"/>
      <c r="B633" s="78" t="str">
        <f t="shared" si="88"/>
        <v/>
      </c>
      <c r="J633" s="54" t="str">
        <f>IF(G633&lt;&gt;"",VLOOKUP(G633,'nhân viên sale'!$A$2:$C$1595,2,0),"")</f>
        <v/>
      </c>
      <c r="L633" s="31" t="str">
        <f t="shared" si="90"/>
        <v/>
      </c>
      <c r="M633" s="20"/>
      <c r="N633" s="54" t="str">
        <f t="shared" si="89"/>
        <v/>
      </c>
      <c r="Q633" s="32" t="str">
        <f t="shared" si="87"/>
        <v/>
      </c>
      <c r="T633" s="34">
        <f t="shared" si="91"/>
        <v>0</v>
      </c>
      <c r="U633" s="34">
        <f t="shared" si="92"/>
        <v>0</v>
      </c>
      <c r="X633" s="72" t="str">
        <f t="shared" si="94"/>
        <v/>
      </c>
      <c r="Y633" s="35"/>
      <c r="Z633" s="34" t="str">
        <f t="shared" si="95"/>
        <v/>
      </c>
      <c r="AA633" s="79" t="str">
        <f t="shared" si="93"/>
        <v/>
      </c>
    </row>
    <row r="634" spans="1:27" ht="25.5" customHeight="1" x14ac:dyDescent="0.25">
      <c r="A634" s="17"/>
      <c r="B634" s="78" t="str">
        <f t="shared" si="88"/>
        <v/>
      </c>
      <c r="J634" s="54" t="str">
        <f>IF(G634&lt;&gt;"",VLOOKUP(G634,'nhân viên sale'!$A$2:$C$1595,2,0),"")</f>
        <v/>
      </c>
      <c r="L634" s="31" t="str">
        <f t="shared" si="90"/>
        <v/>
      </c>
      <c r="M634" s="20"/>
      <c r="N634" s="54" t="str">
        <f t="shared" si="89"/>
        <v/>
      </c>
      <c r="Q634" s="32" t="str">
        <f t="shared" si="87"/>
        <v/>
      </c>
      <c r="T634" s="34">
        <f t="shared" si="91"/>
        <v>0</v>
      </c>
      <c r="U634" s="34">
        <f t="shared" si="92"/>
        <v>0</v>
      </c>
      <c r="X634" s="72" t="str">
        <f t="shared" si="94"/>
        <v/>
      </c>
      <c r="Y634" s="35"/>
      <c r="Z634" s="34" t="str">
        <f t="shared" si="95"/>
        <v/>
      </c>
      <c r="AA634" s="79" t="str">
        <f t="shared" si="93"/>
        <v/>
      </c>
    </row>
    <row r="635" spans="1:27" ht="25.5" customHeight="1" x14ac:dyDescent="0.25">
      <c r="A635" s="17"/>
      <c r="B635" s="78" t="str">
        <f t="shared" si="88"/>
        <v/>
      </c>
      <c r="J635" s="54" t="str">
        <f>IF(G635&lt;&gt;"",VLOOKUP(G635,'nhân viên sale'!$A$2:$C$1595,2,0),"")</f>
        <v/>
      </c>
      <c r="L635" s="31" t="str">
        <f t="shared" si="90"/>
        <v/>
      </c>
      <c r="M635" s="20"/>
      <c r="N635" s="54" t="str">
        <f t="shared" si="89"/>
        <v/>
      </c>
      <c r="Q635" s="32" t="str">
        <f t="shared" si="87"/>
        <v/>
      </c>
      <c r="T635" s="34">
        <f t="shared" si="91"/>
        <v>0</v>
      </c>
      <c r="U635" s="34">
        <f t="shared" si="92"/>
        <v>0</v>
      </c>
      <c r="X635" s="72" t="str">
        <f t="shared" si="94"/>
        <v/>
      </c>
      <c r="Y635" s="35"/>
      <c r="Z635" s="34" t="str">
        <f t="shared" si="95"/>
        <v/>
      </c>
      <c r="AA635" s="79" t="str">
        <f t="shared" si="93"/>
        <v/>
      </c>
    </row>
    <row r="636" spans="1:27" ht="25.5" customHeight="1" x14ac:dyDescent="0.25">
      <c r="A636" s="17"/>
      <c r="B636" s="78" t="str">
        <f t="shared" si="88"/>
        <v/>
      </c>
      <c r="J636" s="54" t="str">
        <f>IF(G636&lt;&gt;"",VLOOKUP(G636,'nhân viên sale'!$A$2:$C$1595,2,0),"")</f>
        <v/>
      </c>
      <c r="L636" s="31" t="str">
        <f t="shared" si="90"/>
        <v/>
      </c>
      <c r="M636" s="20"/>
      <c r="N636" s="54" t="str">
        <f t="shared" si="89"/>
        <v/>
      </c>
      <c r="Q636" s="32" t="str">
        <f t="shared" si="87"/>
        <v/>
      </c>
      <c r="T636" s="34">
        <f t="shared" si="91"/>
        <v>0</v>
      </c>
      <c r="U636" s="34">
        <f t="shared" si="92"/>
        <v>0</v>
      </c>
      <c r="X636" s="72" t="str">
        <f t="shared" si="94"/>
        <v/>
      </c>
      <c r="Y636" s="35"/>
      <c r="Z636" s="34" t="str">
        <f t="shared" si="95"/>
        <v/>
      </c>
      <c r="AA636" s="79" t="str">
        <f t="shared" si="93"/>
        <v/>
      </c>
    </row>
    <row r="637" spans="1:27" ht="25.5" customHeight="1" x14ac:dyDescent="0.25">
      <c r="A637" s="17"/>
      <c r="B637" s="78" t="str">
        <f t="shared" si="88"/>
        <v/>
      </c>
      <c r="J637" s="54" t="str">
        <f>IF(G637&lt;&gt;"",VLOOKUP(G637,'nhân viên sale'!$A$2:$C$1595,2,0),"")</f>
        <v/>
      </c>
      <c r="L637" s="31" t="str">
        <f t="shared" si="90"/>
        <v/>
      </c>
      <c r="M637" s="20"/>
      <c r="N637" s="54" t="str">
        <f t="shared" si="89"/>
        <v/>
      </c>
      <c r="Q637" s="32" t="str">
        <f t="shared" si="87"/>
        <v/>
      </c>
      <c r="T637" s="34">
        <f t="shared" si="91"/>
        <v>0</v>
      </c>
      <c r="U637" s="34">
        <f t="shared" si="92"/>
        <v>0</v>
      </c>
      <c r="X637" s="72" t="str">
        <f t="shared" si="94"/>
        <v/>
      </c>
      <c r="Y637" s="35"/>
      <c r="Z637" s="34" t="str">
        <f t="shared" si="95"/>
        <v/>
      </c>
      <c r="AA637" s="79" t="str">
        <f t="shared" si="93"/>
        <v/>
      </c>
    </row>
    <row r="638" spans="1:27" ht="25.5" customHeight="1" x14ac:dyDescent="0.25">
      <c r="A638" s="17"/>
      <c r="B638" s="78" t="str">
        <f t="shared" si="88"/>
        <v/>
      </c>
      <c r="J638" s="54" t="str">
        <f>IF(G638&lt;&gt;"",VLOOKUP(G638,'nhân viên sale'!$A$2:$C$1595,2,0),"")</f>
        <v/>
      </c>
      <c r="L638" s="31" t="str">
        <f t="shared" si="90"/>
        <v/>
      </c>
      <c r="M638" s="20"/>
      <c r="N638" s="54" t="str">
        <f t="shared" si="89"/>
        <v/>
      </c>
      <c r="Q638" s="32" t="str">
        <f t="shared" si="87"/>
        <v/>
      </c>
      <c r="T638" s="34">
        <f t="shared" si="91"/>
        <v>0</v>
      </c>
      <c r="U638" s="34">
        <f t="shared" si="92"/>
        <v>0</v>
      </c>
      <c r="X638" s="72" t="str">
        <f t="shared" si="94"/>
        <v/>
      </c>
      <c r="Y638" s="35"/>
      <c r="Z638" s="34" t="str">
        <f t="shared" si="95"/>
        <v/>
      </c>
      <c r="AA638" s="79" t="str">
        <f t="shared" si="93"/>
        <v/>
      </c>
    </row>
    <row r="639" spans="1:27" ht="25.5" customHeight="1" x14ac:dyDescent="0.25">
      <c r="A639" s="17"/>
      <c r="B639" s="78" t="str">
        <f t="shared" si="88"/>
        <v/>
      </c>
      <c r="J639" s="54" t="str">
        <f>IF(G639&lt;&gt;"",VLOOKUP(G639,'nhân viên sale'!$A$2:$C$1595,2,0),"")</f>
        <v/>
      </c>
      <c r="L639" s="31" t="str">
        <f t="shared" si="90"/>
        <v/>
      </c>
      <c r="M639" s="20"/>
      <c r="N639" s="54" t="str">
        <f t="shared" si="89"/>
        <v/>
      </c>
      <c r="Q639" s="32" t="str">
        <f t="shared" si="87"/>
        <v/>
      </c>
      <c r="T639" s="34">
        <f t="shared" si="91"/>
        <v>0</v>
      </c>
      <c r="U639" s="34">
        <f t="shared" si="92"/>
        <v>0</v>
      </c>
      <c r="X639" s="72" t="str">
        <f t="shared" si="94"/>
        <v/>
      </c>
      <c r="Y639" s="35"/>
      <c r="Z639" s="34" t="str">
        <f t="shared" si="95"/>
        <v/>
      </c>
      <c r="AA639" s="79" t="str">
        <f t="shared" si="93"/>
        <v/>
      </c>
    </row>
    <row r="640" spans="1:27" ht="25.5" customHeight="1" x14ac:dyDescent="0.25">
      <c r="A640" s="17"/>
      <c r="B640" s="78" t="str">
        <f t="shared" si="88"/>
        <v/>
      </c>
      <c r="J640" s="54" t="str">
        <f>IF(G640&lt;&gt;"",VLOOKUP(G640,'nhân viên sale'!$A$2:$C$1595,2,0),"")</f>
        <v/>
      </c>
      <c r="L640" s="31" t="str">
        <f t="shared" si="90"/>
        <v/>
      </c>
      <c r="M640" s="20"/>
      <c r="N640" s="54" t="str">
        <f t="shared" si="89"/>
        <v/>
      </c>
      <c r="Q640" s="32" t="str">
        <f t="shared" si="87"/>
        <v/>
      </c>
      <c r="T640" s="34">
        <f t="shared" si="91"/>
        <v>0</v>
      </c>
      <c r="U640" s="34">
        <f t="shared" si="92"/>
        <v>0</v>
      </c>
      <c r="X640" s="72" t="str">
        <f t="shared" si="94"/>
        <v/>
      </c>
      <c r="Y640" s="35"/>
      <c r="Z640" s="34" t="str">
        <f t="shared" si="95"/>
        <v/>
      </c>
      <c r="AA640" s="79" t="str">
        <f t="shared" si="93"/>
        <v/>
      </c>
    </row>
    <row r="641" spans="1:27" ht="25.5" customHeight="1" x14ac:dyDescent="0.25">
      <c r="A641" s="17"/>
      <c r="B641" s="78" t="str">
        <f t="shared" si="88"/>
        <v/>
      </c>
      <c r="J641" s="54" t="str">
        <f>IF(G641&lt;&gt;"",VLOOKUP(G641,'nhân viên sale'!$A$2:$C$1595,2,0),"")</f>
        <v/>
      </c>
      <c r="L641" s="31" t="str">
        <f t="shared" si="90"/>
        <v/>
      </c>
      <c r="M641" s="20"/>
      <c r="N641" s="54" t="str">
        <f t="shared" si="89"/>
        <v/>
      </c>
      <c r="Q641" s="32" t="str">
        <f t="shared" si="87"/>
        <v/>
      </c>
      <c r="T641" s="34">
        <f t="shared" si="91"/>
        <v>0</v>
      </c>
      <c r="U641" s="34">
        <f t="shared" si="92"/>
        <v>0</v>
      </c>
      <c r="X641" s="72" t="str">
        <f t="shared" si="94"/>
        <v/>
      </c>
      <c r="Y641" s="35"/>
      <c r="Z641" s="34" t="str">
        <f t="shared" si="95"/>
        <v/>
      </c>
      <c r="AA641" s="79" t="str">
        <f t="shared" si="93"/>
        <v/>
      </c>
    </row>
    <row r="642" spans="1:27" ht="25.5" customHeight="1" x14ac:dyDescent="0.25">
      <c r="A642" s="17"/>
      <c r="B642" s="78" t="str">
        <f t="shared" si="88"/>
        <v/>
      </c>
      <c r="J642" s="54" t="str">
        <f>IF(G642&lt;&gt;"",VLOOKUP(G642,'nhân viên sale'!$A$2:$C$1595,2,0),"")</f>
        <v/>
      </c>
      <c r="L642" s="31" t="str">
        <f t="shared" si="90"/>
        <v/>
      </c>
      <c r="M642" s="20"/>
      <c r="N642" s="54" t="str">
        <f t="shared" si="89"/>
        <v/>
      </c>
      <c r="Q642" s="32" t="str">
        <f t="shared" ref="Q642:Q705" si="96">IF(K642&lt;&gt;"",VLOOKUP(K642,tenhang,3,0),"")</f>
        <v/>
      </c>
      <c r="T642" s="34">
        <f t="shared" si="91"/>
        <v>0</v>
      </c>
      <c r="U642" s="34">
        <f t="shared" si="92"/>
        <v>0</v>
      </c>
      <c r="X642" s="72" t="str">
        <f t="shared" si="94"/>
        <v/>
      </c>
      <c r="Y642" s="35"/>
      <c r="Z642" s="34" t="str">
        <f t="shared" si="95"/>
        <v/>
      </c>
      <c r="AA642" s="79" t="str">
        <f t="shared" si="93"/>
        <v/>
      </c>
    </row>
    <row r="643" spans="1:27" ht="25.5" customHeight="1" x14ac:dyDescent="0.25">
      <c r="A643" s="17"/>
      <c r="B643" s="78" t="str">
        <f t="shared" ref="B643:B706" si="97">IF(I643&lt;&gt;"",IF(AA643&lt;10,"PO2211/0000"&amp;AA643,IF(AA643&lt;100,"PO2211/000"&amp;AA643,IF(AA643&lt;1000,"PO2211/00"&amp;AA643,IF(AA643&lt;10000,"PO2211/0"&amp;AA643,"PO2211/"&amp;AA643)))),"")</f>
        <v/>
      </c>
      <c r="J643" s="54" t="str">
        <f>IF(G643&lt;&gt;"",VLOOKUP(G643,'nhân viên sale'!$A$2:$C$1595,2,0),"")</f>
        <v/>
      </c>
      <c r="L643" s="31" t="str">
        <f t="shared" si="90"/>
        <v/>
      </c>
      <c r="M643" s="20"/>
      <c r="N643" s="54" t="str">
        <f t="shared" ref="N643:N706" si="98">IF(K643&lt;&gt;"","K-HCM","")</f>
        <v/>
      </c>
      <c r="Q643" s="32" t="str">
        <f t="shared" si="96"/>
        <v/>
      </c>
      <c r="T643" s="34">
        <f t="shared" si="91"/>
        <v>0</v>
      </c>
      <c r="U643" s="34">
        <f t="shared" si="92"/>
        <v>0</v>
      </c>
      <c r="X643" s="72" t="str">
        <f t="shared" si="94"/>
        <v/>
      </c>
      <c r="Y643" s="35"/>
      <c r="Z643" s="34" t="str">
        <f t="shared" si="95"/>
        <v/>
      </c>
      <c r="AA643" s="79" t="str">
        <f t="shared" si="93"/>
        <v/>
      </c>
    </row>
    <row r="644" spans="1:27" ht="25.5" customHeight="1" x14ac:dyDescent="0.25">
      <c r="A644" s="17"/>
      <c r="B644" s="78" t="str">
        <f t="shared" si="97"/>
        <v/>
      </c>
      <c r="J644" s="54" t="str">
        <f>IF(G644&lt;&gt;"",VLOOKUP(G644,'nhân viên sale'!$A$2:$C$1595,2,0),"")</f>
        <v/>
      </c>
      <c r="L644" s="31" t="str">
        <f t="shared" ref="L644:L707" si="99">IF(K644&lt;&gt;"",VLOOKUP(K644,tenhang,2,0),"")</f>
        <v/>
      </c>
      <c r="M644" s="20"/>
      <c r="N644" s="54" t="str">
        <f t="shared" si="98"/>
        <v/>
      </c>
      <c r="Q644" s="32" t="str">
        <f t="shared" si="96"/>
        <v/>
      </c>
      <c r="T644" s="34">
        <f t="shared" ref="T644:T707" si="100">IF(K644&lt;&gt;"",VLOOKUP(K644,tenhang,4,0),0)</f>
        <v>0</v>
      </c>
      <c r="U644" s="34">
        <f t="shared" ref="U644:U707" si="101">R644*T644</f>
        <v>0</v>
      </c>
      <c r="X644" s="72" t="str">
        <f t="shared" si="94"/>
        <v/>
      </c>
      <c r="Y644" s="35"/>
      <c r="Z644" s="34" t="str">
        <f t="shared" si="95"/>
        <v/>
      </c>
      <c r="AA644" s="79" t="str">
        <f t="shared" ref="AA644:AA707" si="102">IF(I644&lt;&gt;"",IF(I644=I643,AA643,AA643+1),"")</f>
        <v/>
      </c>
    </row>
    <row r="645" spans="1:27" ht="25.5" customHeight="1" x14ac:dyDescent="0.25">
      <c r="A645" s="17"/>
      <c r="B645" s="78" t="str">
        <f t="shared" si="97"/>
        <v/>
      </c>
      <c r="J645" s="54" t="str">
        <f>IF(G645&lt;&gt;"",VLOOKUP(G645,'nhân viên sale'!$A$2:$C$1595,2,0),"")</f>
        <v/>
      </c>
      <c r="L645" s="31" t="str">
        <f t="shared" si="99"/>
        <v/>
      </c>
      <c r="M645" s="20"/>
      <c r="N645" s="54" t="str">
        <f t="shared" si="98"/>
        <v/>
      </c>
      <c r="Q645" s="32" t="str">
        <f t="shared" si="96"/>
        <v/>
      </c>
      <c r="T645" s="34">
        <f t="shared" si="100"/>
        <v>0</v>
      </c>
      <c r="U645" s="34">
        <f t="shared" si="101"/>
        <v>0</v>
      </c>
      <c r="X645" s="72" t="str">
        <f t="shared" si="94"/>
        <v/>
      </c>
      <c r="Y645" s="35"/>
      <c r="Z645" s="34" t="str">
        <f t="shared" si="95"/>
        <v/>
      </c>
      <c r="AA645" s="79" t="str">
        <f t="shared" si="102"/>
        <v/>
      </c>
    </row>
    <row r="646" spans="1:27" ht="25.5" customHeight="1" x14ac:dyDescent="0.25">
      <c r="A646" s="17"/>
      <c r="B646" s="78" t="str">
        <f t="shared" si="97"/>
        <v/>
      </c>
      <c r="J646" s="54" t="str">
        <f>IF(G646&lt;&gt;"",VLOOKUP(G646,'nhân viên sale'!$A$2:$C$1595,2,0),"")</f>
        <v/>
      </c>
      <c r="L646" s="31" t="str">
        <f t="shared" si="99"/>
        <v/>
      </c>
      <c r="M646" s="20"/>
      <c r="N646" s="54" t="str">
        <f t="shared" si="98"/>
        <v/>
      </c>
      <c r="Q646" s="32" t="str">
        <f t="shared" si="96"/>
        <v/>
      </c>
      <c r="T646" s="34">
        <f t="shared" si="100"/>
        <v>0</v>
      </c>
      <c r="U646" s="34">
        <f t="shared" si="101"/>
        <v>0</v>
      </c>
      <c r="X646" s="72" t="str">
        <f t="shared" si="94"/>
        <v/>
      </c>
      <c r="Y646" s="35"/>
      <c r="Z646" s="34" t="str">
        <f t="shared" si="95"/>
        <v/>
      </c>
      <c r="AA646" s="79" t="str">
        <f t="shared" si="102"/>
        <v/>
      </c>
    </row>
    <row r="647" spans="1:27" ht="25.5" customHeight="1" x14ac:dyDescent="0.25">
      <c r="A647" s="17"/>
      <c r="B647" s="78" t="str">
        <f t="shared" si="97"/>
        <v/>
      </c>
      <c r="J647" s="54" t="str">
        <f>IF(G647&lt;&gt;"",VLOOKUP(G647,'nhân viên sale'!$A$2:$C$1595,2,0),"")</f>
        <v/>
      </c>
      <c r="L647" s="31" t="str">
        <f t="shared" si="99"/>
        <v/>
      </c>
      <c r="M647" s="20"/>
      <c r="N647" s="54" t="str">
        <f t="shared" si="98"/>
        <v/>
      </c>
      <c r="Q647" s="32" t="str">
        <f t="shared" si="96"/>
        <v/>
      </c>
      <c r="T647" s="34">
        <f t="shared" si="100"/>
        <v>0</v>
      </c>
      <c r="U647" s="34">
        <f t="shared" si="101"/>
        <v>0</v>
      </c>
      <c r="X647" s="72" t="str">
        <f t="shared" si="94"/>
        <v/>
      </c>
      <c r="Y647" s="35"/>
      <c r="Z647" s="34" t="str">
        <f t="shared" si="95"/>
        <v/>
      </c>
      <c r="AA647" s="79" t="str">
        <f t="shared" si="102"/>
        <v/>
      </c>
    </row>
    <row r="648" spans="1:27" ht="25.5" customHeight="1" x14ac:dyDescent="0.25">
      <c r="A648" s="17"/>
      <c r="B648" s="78" t="str">
        <f t="shared" si="97"/>
        <v/>
      </c>
      <c r="J648" s="54" t="str">
        <f>IF(G648&lt;&gt;"",VLOOKUP(G648,'nhân viên sale'!$A$2:$C$1595,2,0),"")</f>
        <v/>
      </c>
      <c r="L648" s="31" t="str">
        <f t="shared" si="99"/>
        <v/>
      </c>
      <c r="M648" s="20"/>
      <c r="N648" s="54" t="str">
        <f t="shared" si="98"/>
        <v/>
      </c>
      <c r="Q648" s="32" t="str">
        <f t="shared" si="96"/>
        <v/>
      </c>
      <c r="T648" s="34">
        <f t="shared" si="100"/>
        <v>0</v>
      </c>
      <c r="U648" s="34">
        <f t="shared" si="101"/>
        <v>0</v>
      </c>
      <c r="X648" s="72" t="str">
        <f t="shared" si="94"/>
        <v/>
      </c>
      <c r="Y648" s="35"/>
      <c r="Z648" s="34" t="str">
        <f t="shared" si="95"/>
        <v/>
      </c>
      <c r="AA648" s="79" t="str">
        <f t="shared" si="102"/>
        <v/>
      </c>
    </row>
    <row r="649" spans="1:27" ht="25.5" customHeight="1" x14ac:dyDescent="0.25">
      <c r="A649" s="17"/>
      <c r="B649" s="78" t="str">
        <f t="shared" si="97"/>
        <v/>
      </c>
      <c r="J649" s="54" t="str">
        <f>IF(G649&lt;&gt;"",VLOOKUP(G649,'nhân viên sale'!$A$2:$C$1595,2,0),"")</f>
        <v/>
      </c>
      <c r="L649" s="31" t="str">
        <f t="shared" si="99"/>
        <v/>
      </c>
      <c r="M649" s="20"/>
      <c r="N649" s="54" t="str">
        <f t="shared" si="98"/>
        <v/>
      </c>
      <c r="Q649" s="32" t="str">
        <f t="shared" si="96"/>
        <v/>
      </c>
      <c r="T649" s="34">
        <f t="shared" si="100"/>
        <v>0</v>
      </c>
      <c r="U649" s="34">
        <f t="shared" si="101"/>
        <v>0</v>
      </c>
      <c r="X649" s="72" t="str">
        <f t="shared" si="94"/>
        <v/>
      </c>
      <c r="Y649" s="35"/>
      <c r="Z649" s="34" t="str">
        <f t="shared" si="95"/>
        <v/>
      </c>
      <c r="AA649" s="79" t="str">
        <f t="shared" si="102"/>
        <v/>
      </c>
    </row>
    <row r="650" spans="1:27" ht="25.5" customHeight="1" x14ac:dyDescent="0.25">
      <c r="A650" s="17"/>
      <c r="B650" s="78" t="str">
        <f t="shared" si="97"/>
        <v/>
      </c>
      <c r="J650" s="54" t="str">
        <f>IF(G650&lt;&gt;"",VLOOKUP(G650,'nhân viên sale'!$A$2:$C$1595,2,0),"")</f>
        <v/>
      </c>
      <c r="L650" s="31" t="str">
        <f t="shared" si="99"/>
        <v/>
      </c>
      <c r="M650" s="20"/>
      <c r="N650" s="54" t="str">
        <f t="shared" si="98"/>
        <v/>
      </c>
      <c r="Q650" s="32" t="str">
        <f t="shared" si="96"/>
        <v/>
      </c>
      <c r="T650" s="34">
        <f t="shared" si="100"/>
        <v>0</v>
      </c>
      <c r="U650" s="34">
        <f t="shared" si="101"/>
        <v>0</v>
      </c>
      <c r="X650" s="72" t="str">
        <f t="shared" ref="X650:X713" si="103">IF(K650&lt;&gt;"",8,"")</f>
        <v/>
      </c>
      <c r="Y650" s="35"/>
      <c r="Z650" s="34" t="str">
        <f t="shared" ref="Z650:Z713" si="104">IF(K650&lt;&gt;"",ROUND(U650*X650*1%,0),"")</f>
        <v/>
      </c>
      <c r="AA650" s="79" t="str">
        <f t="shared" si="102"/>
        <v/>
      </c>
    </row>
    <row r="651" spans="1:27" ht="25.5" customHeight="1" x14ac:dyDescent="0.25">
      <c r="A651" s="17"/>
      <c r="B651" s="78" t="str">
        <f t="shared" si="97"/>
        <v/>
      </c>
      <c r="J651" s="54" t="str">
        <f>IF(G651&lt;&gt;"",VLOOKUP(G651,'nhân viên sale'!$A$2:$C$1595,2,0),"")</f>
        <v/>
      </c>
      <c r="L651" s="31" t="str">
        <f t="shared" si="99"/>
        <v/>
      </c>
      <c r="M651" s="20"/>
      <c r="N651" s="54" t="str">
        <f t="shared" si="98"/>
        <v/>
      </c>
      <c r="Q651" s="32" t="str">
        <f t="shared" si="96"/>
        <v/>
      </c>
      <c r="T651" s="34">
        <f t="shared" si="100"/>
        <v>0</v>
      </c>
      <c r="U651" s="34">
        <f t="shared" si="101"/>
        <v>0</v>
      </c>
      <c r="X651" s="72" t="str">
        <f t="shared" si="103"/>
        <v/>
      </c>
      <c r="Y651" s="35"/>
      <c r="Z651" s="34" t="str">
        <f t="shared" si="104"/>
        <v/>
      </c>
      <c r="AA651" s="79" t="str">
        <f t="shared" si="102"/>
        <v/>
      </c>
    </row>
    <row r="652" spans="1:27" ht="25.5" customHeight="1" x14ac:dyDescent="0.25">
      <c r="A652" s="17"/>
      <c r="B652" s="78" t="str">
        <f t="shared" si="97"/>
        <v/>
      </c>
      <c r="J652" s="54" t="str">
        <f>IF(G652&lt;&gt;"",VLOOKUP(G652,'nhân viên sale'!$A$2:$C$1595,2,0),"")</f>
        <v/>
      </c>
      <c r="L652" s="31" t="str">
        <f t="shared" si="99"/>
        <v/>
      </c>
      <c r="M652" s="20"/>
      <c r="N652" s="54" t="str">
        <f t="shared" si="98"/>
        <v/>
      </c>
      <c r="Q652" s="32" t="str">
        <f t="shared" si="96"/>
        <v/>
      </c>
      <c r="T652" s="34">
        <f t="shared" si="100"/>
        <v>0</v>
      </c>
      <c r="U652" s="34">
        <f t="shared" si="101"/>
        <v>0</v>
      </c>
      <c r="X652" s="72" t="str">
        <f t="shared" si="103"/>
        <v/>
      </c>
      <c r="Y652" s="35"/>
      <c r="Z652" s="34" t="str">
        <f t="shared" si="104"/>
        <v/>
      </c>
      <c r="AA652" s="79" t="str">
        <f t="shared" si="102"/>
        <v/>
      </c>
    </row>
    <row r="653" spans="1:27" ht="25.5" customHeight="1" x14ac:dyDescent="0.25">
      <c r="A653" s="17"/>
      <c r="B653" s="78" t="str">
        <f t="shared" si="97"/>
        <v/>
      </c>
      <c r="J653" s="54" t="str">
        <f>IF(G653&lt;&gt;"",VLOOKUP(G653,'nhân viên sale'!$A$2:$C$1595,2,0),"")</f>
        <v/>
      </c>
      <c r="L653" s="31" t="str">
        <f t="shared" si="99"/>
        <v/>
      </c>
      <c r="M653" s="20"/>
      <c r="N653" s="54" t="str">
        <f t="shared" si="98"/>
        <v/>
      </c>
      <c r="Q653" s="32" t="str">
        <f t="shared" si="96"/>
        <v/>
      </c>
      <c r="T653" s="34">
        <f t="shared" si="100"/>
        <v>0</v>
      </c>
      <c r="U653" s="34">
        <f t="shared" si="101"/>
        <v>0</v>
      </c>
      <c r="X653" s="72" t="str">
        <f t="shared" si="103"/>
        <v/>
      </c>
      <c r="Y653" s="35"/>
      <c r="Z653" s="34" t="str">
        <f t="shared" si="104"/>
        <v/>
      </c>
      <c r="AA653" s="79" t="str">
        <f t="shared" si="102"/>
        <v/>
      </c>
    </row>
    <row r="654" spans="1:27" ht="25.5" customHeight="1" x14ac:dyDescent="0.25">
      <c r="A654" s="17"/>
      <c r="B654" s="78" t="str">
        <f t="shared" si="97"/>
        <v/>
      </c>
      <c r="J654" s="54" t="str">
        <f>IF(G654&lt;&gt;"",VLOOKUP(G654,'nhân viên sale'!$A$2:$C$1595,2,0),"")</f>
        <v/>
      </c>
      <c r="L654" s="31" t="str">
        <f t="shared" si="99"/>
        <v/>
      </c>
      <c r="M654" s="20"/>
      <c r="N654" s="54" t="str">
        <f t="shared" si="98"/>
        <v/>
      </c>
      <c r="Q654" s="32" t="str">
        <f t="shared" si="96"/>
        <v/>
      </c>
      <c r="T654" s="34">
        <f t="shared" si="100"/>
        <v>0</v>
      </c>
      <c r="U654" s="34">
        <f t="shared" si="101"/>
        <v>0</v>
      </c>
      <c r="X654" s="72" t="str">
        <f t="shared" si="103"/>
        <v/>
      </c>
      <c r="Y654" s="35"/>
      <c r="Z654" s="34" t="str">
        <f t="shared" si="104"/>
        <v/>
      </c>
      <c r="AA654" s="79" t="str">
        <f t="shared" si="102"/>
        <v/>
      </c>
    </row>
    <row r="655" spans="1:27" ht="25.5" customHeight="1" x14ac:dyDescent="0.25">
      <c r="A655" s="17"/>
      <c r="B655" s="78" t="str">
        <f t="shared" si="97"/>
        <v/>
      </c>
      <c r="J655" s="54" t="str">
        <f>IF(G655&lt;&gt;"",VLOOKUP(G655,'nhân viên sale'!$A$2:$C$1595,2,0),"")</f>
        <v/>
      </c>
      <c r="L655" s="31" t="str">
        <f t="shared" si="99"/>
        <v/>
      </c>
      <c r="M655" s="20"/>
      <c r="N655" s="54" t="str">
        <f t="shared" si="98"/>
        <v/>
      </c>
      <c r="Q655" s="32" t="str">
        <f t="shared" si="96"/>
        <v/>
      </c>
      <c r="T655" s="34">
        <f t="shared" si="100"/>
        <v>0</v>
      </c>
      <c r="U655" s="34">
        <f t="shared" si="101"/>
        <v>0</v>
      </c>
      <c r="X655" s="72" t="str">
        <f t="shared" si="103"/>
        <v/>
      </c>
      <c r="Y655" s="35"/>
      <c r="Z655" s="34" t="str">
        <f t="shared" si="104"/>
        <v/>
      </c>
      <c r="AA655" s="79" t="str">
        <f t="shared" si="102"/>
        <v/>
      </c>
    </row>
    <row r="656" spans="1:27" ht="25.5" customHeight="1" x14ac:dyDescent="0.25">
      <c r="A656" s="17"/>
      <c r="B656" s="78" t="str">
        <f t="shared" si="97"/>
        <v/>
      </c>
      <c r="J656" s="54" t="str">
        <f>IF(G656&lt;&gt;"",VLOOKUP(G656,'nhân viên sale'!$A$2:$C$1595,2,0),"")</f>
        <v/>
      </c>
      <c r="L656" s="31" t="str">
        <f t="shared" si="99"/>
        <v/>
      </c>
      <c r="M656" s="20"/>
      <c r="N656" s="54" t="str">
        <f t="shared" si="98"/>
        <v/>
      </c>
      <c r="Q656" s="32" t="str">
        <f t="shared" si="96"/>
        <v/>
      </c>
      <c r="T656" s="34">
        <f t="shared" si="100"/>
        <v>0</v>
      </c>
      <c r="U656" s="34">
        <f t="shared" si="101"/>
        <v>0</v>
      </c>
      <c r="X656" s="72" t="str">
        <f t="shared" si="103"/>
        <v/>
      </c>
      <c r="Y656" s="35"/>
      <c r="Z656" s="34" t="str">
        <f t="shared" si="104"/>
        <v/>
      </c>
      <c r="AA656" s="79" t="str">
        <f t="shared" si="102"/>
        <v/>
      </c>
    </row>
    <row r="657" spans="1:27" ht="25.5" customHeight="1" x14ac:dyDescent="0.25">
      <c r="A657" s="17"/>
      <c r="B657" s="78" t="str">
        <f t="shared" si="97"/>
        <v/>
      </c>
      <c r="J657" s="54" t="str">
        <f>IF(G657&lt;&gt;"",VLOOKUP(G657,'nhân viên sale'!$A$2:$C$1595,2,0),"")</f>
        <v/>
      </c>
      <c r="L657" s="31" t="str">
        <f t="shared" si="99"/>
        <v/>
      </c>
      <c r="M657" s="20"/>
      <c r="N657" s="54" t="str">
        <f t="shared" si="98"/>
        <v/>
      </c>
      <c r="Q657" s="32" t="str">
        <f t="shared" si="96"/>
        <v/>
      </c>
      <c r="T657" s="34">
        <f t="shared" si="100"/>
        <v>0</v>
      </c>
      <c r="U657" s="34">
        <f t="shared" si="101"/>
        <v>0</v>
      </c>
      <c r="X657" s="72" t="str">
        <f t="shared" si="103"/>
        <v/>
      </c>
      <c r="Y657" s="35"/>
      <c r="Z657" s="34" t="str">
        <f t="shared" si="104"/>
        <v/>
      </c>
      <c r="AA657" s="79" t="str">
        <f t="shared" si="102"/>
        <v/>
      </c>
    </row>
    <row r="658" spans="1:27" ht="25.5" customHeight="1" x14ac:dyDescent="0.25">
      <c r="A658" s="17"/>
      <c r="B658" s="78" t="str">
        <f t="shared" si="97"/>
        <v/>
      </c>
      <c r="J658" s="54" t="str">
        <f>IF(G658&lt;&gt;"",VLOOKUP(G658,'nhân viên sale'!$A$2:$C$1595,2,0),"")</f>
        <v/>
      </c>
      <c r="L658" s="31" t="str">
        <f t="shared" si="99"/>
        <v/>
      </c>
      <c r="M658" s="20"/>
      <c r="N658" s="54" t="str">
        <f t="shared" si="98"/>
        <v/>
      </c>
      <c r="Q658" s="32" t="str">
        <f t="shared" si="96"/>
        <v/>
      </c>
      <c r="T658" s="34">
        <f t="shared" si="100"/>
        <v>0</v>
      </c>
      <c r="U658" s="34">
        <f t="shared" si="101"/>
        <v>0</v>
      </c>
      <c r="X658" s="72" t="str">
        <f t="shared" si="103"/>
        <v/>
      </c>
      <c r="Y658" s="35"/>
      <c r="Z658" s="34" t="str">
        <f t="shared" si="104"/>
        <v/>
      </c>
      <c r="AA658" s="79" t="str">
        <f t="shared" si="102"/>
        <v/>
      </c>
    </row>
    <row r="659" spans="1:27" ht="25.5" customHeight="1" x14ac:dyDescent="0.25">
      <c r="A659" s="17"/>
      <c r="B659" s="78" t="str">
        <f t="shared" si="97"/>
        <v/>
      </c>
      <c r="J659" s="54" t="str">
        <f>IF(G659&lt;&gt;"",VLOOKUP(G659,'nhân viên sale'!$A$2:$C$1595,2,0),"")</f>
        <v/>
      </c>
      <c r="L659" s="31" t="str">
        <f t="shared" si="99"/>
        <v/>
      </c>
      <c r="M659" s="20"/>
      <c r="N659" s="54" t="str">
        <f t="shared" si="98"/>
        <v/>
      </c>
      <c r="Q659" s="32" t="str">
        <f t="shared" si="96"/>
        <v/>
      </c>
      <c r="T659" s="34">
        <f t="shared" si="100"/>
        <v>0</v>
      </c>
      <c r="U659" s="34">
        <f t="shared" si="101"/>
        <v>0</v>
      </c>
      <c r="X659" s="72" t="str">
        <f t="shared" si="103"/>
        <v/>
      </c>
      <c r="Y659" s="35"/>
      <c r="Z659" s="34" t="str">
        <f t="shared" si="104"/>
        <v/>
      </c>
      <c r="AA659" s="79" t="str">
        <f t="shared" si="102"/>
        <v/>
      </c>
    </row>
    <row r="660" spans="1:27" ht="25.5" customHeight="1" x14ac:dyDescent="0.25">
      <c r="A660" s="17"/>
      <c r="B660" s="78" t="str">
        <f t="shared" si="97"/>
        <v/>
      </c>
      <c r="J660" s="54" t="str">
        <f>IF(G660&lt;&gt;"",VLOOKUP(G660,'nhân viên sale'!$A$2:$C$1595,2,0),"")</f>
        <v/>
      </c>
      <c r="L660" s="31" t="str">
        <f t="shared" si="99"/>
        <v/>
      </c>
      <c r="M660" s="20"/>
      <c r="N660" s="54" t="str">
        <f t="shared" si="98"/>
        <v/>
      </c>
      <c r="Q660" s="32" t="str">
        <f t="shared" si="96"/>
        <v/>
      </c>
      <c r="T660" s="34">
        <f t="shared" si="100"/>
        <v>0</v>
      </c>
      <c r="U660" s="34">
        <f t="shared" si="101"/>
        <v>0</v>
      </c>
      <c r="X660" s="72" t="str">
        <f t="shared" si="103"/>
        <v/>
      </c>
      <c r="Y660" s="35"/>
      <c r="Z660" s="34" t="str">
        <f t="shared" si="104"/>
        <v/>
      </c>
      <c r="AA660" s="79" t="str">
        <f t="shared" si="102"/>
        <v/>
      </c>
    </row>
    <row r="661" spans="1:27" ht="25.5" customHeight="1" x14ac:dyDescent="0.25">
      <c r="A661" s="17"/>
      <c r="B661" s="78" t="str">
        <f t="shared" si="97"/>
        <v/>
      </c>
      <c r="J661" s="54" t="str">
        <f>IF(G661&lt;&gt;"",VLOOKUP(G661,'nhân viên sale'!$A$2:$C$1595,2,0),"")</f>
        <v/>
      </c>
      <c r="L661" s="31" t="str">
        <f t="shared" si="99"/>
        <v/>
      </c>
      <c r="M661" s="20"/>
      <c r="N661" s="54" t="str">
        <f t="shared" si="98"/>
        <v/>
      </c>
      <c r="Q661" s="32" t="str">
        <f t="shared" si="96"/>
        <v/>
      </c>
      <c r="T661" s="34">
        <f t="shared" si="100"/>
        <v>0</v>
      </c>
      <c r="U661" s="34">
        <f t="shared" si="101"/>
        <v>0</v>
      </c>
      <c r="X661" s="72" t="str">
        <f t="shared" si="103"/>
        <v/>
      </c>
      <c r="Y661" s="35"/>
      <c r="Z661" s="34" t="str">
        <f t="shared" si="104"/>
        <v/>
      </c>
      <c r="AA661" s="79" t="str">
        <f t="shared" si="102"/>
        <v/>
      </c>
    </row>
    <row r="662" spans="1:27" ht="25.5" customHeight="1" x14ac:dyDescent="0.25">
      <c r="A662" s="17"/>
      <c r="B662" s="78" t="str">
        <f t="shared" si="97"/>
        <v/>
      </c>
      <c r="J662" s="54" t="str">
        <f>IF(G662&lt;&gt;"",VLOOKUP(G662,'nhân viên sale'!$A$2:$C$1595,2,0),"")</f>
        <v/>
      </c>
      <c r="L662" s="31" t="str">
        <f t="shared" si="99"/>
        <v/>
      </c>
      <c r="M662" s="20"/>
      <c r="N662" s="54" t="str">
        <f t="shared" si="98"/>
        <v/>
      </c>
      <c r="Q662" s="32" t="str">
        <f t="shared" si="96"/>
        <v/>
      </c>
      <c r="T662" s="34">
        <f t="shared" si="100"/>
        <v>0</v>
      </c>
      <c r="U662" s="34">
        <f t="shared" si="101"/>
        <v>0</v>
      </c>
      <c r="X662" s="72" t="str">
        <f t="shared" si="103"/>
        <v/>
      </c>
      <c r="Y662" s="35"/>
      <c r="Z662" s="34" t="str">
        <f t="shared" si="104"/>
        <v/>
      </c>
      <c r="AA662" s="79" t="str">
        <f t="shared" si="102"/>
        <v/>
      </c>
    </row>
    <row r="663" spans="1:27" ht="25.5" customHeight="1" x14ac:dyDescent="0.25">
      <c r="A663" s="17"/>
      <c r="B663" s="78" t="str">
        <f t="shared" si="97"/>
        <v/>
      </c>
      <c r="J663" s="54" t="str">
        <f>IF(G663&lt;&gt;"",VLOOKUP(G663,'nhân viên sale'!$A$2:$C$1595,2,0),"")</f>
        <v/>
      </c>
      <c r="L663" s="31" t="str">
        <f t="shared" si="99"/>
        <v/>
      </c>
      <c r="M663" s="20"/>
      <c r="N663" s="54" t="str">
        <f t="shared" si="98"/>
        <v/>
      </c>
      <c r="Q663" s="32" t="str">
        <f t="shared" si="96"/>
        <v/>
      </c>
      <c r="T663" s="34">
        <f t="shared" si="100"/>
        <v>0</v>
      </c>
      <c r="U663" s="34">
        <f t="shared" si="101"/>
        <v>0</v>
      </c>
      <c r="X663" s="72" t="str">
        <f t="shared" si="103"/>
        <v/>
      </c>
      <c r="Y663" s="35"/>
      <c r="Z663" s="34" t="str">
        <f t="shared" si="104"/>
        <v/>
      </c>
      <c r="AA663" s="79" t="str">
        <f t="shared" si="102"/>
        <v/>
      </c>
    </row>
    <row r="664" spans="1:27" ht="25.5" customHeight="1" x14ac:dyDescent="0.25">
      <c r="A664" s="17"/>
      <c r="B664" s="78" t="str">
        <f t="shared" si="97"/>
        <v/>
      </c>
      <c r="J664" s="54" t="str">
        <f>IF(G664&lt;&gt;"",VLOOKUP(G664,'nhân viên sale'!$A$2:$C$1595,2,0),"")</f>
        <v/>
      </c>
      <c r="L664" s="31" t="str">
        <f t="shared" si="99"/>
        <v/>
      </c>
      <c r="M664" s="20"/>
      <c r="N664" s="54" t="str">
        <f t="shared" si="98"/>
        <v/>
      </c>
      <c r="Q664" s="32" t="str">
        <f t="shared" si="96"/>
        <v/>
      </c>
      <c r="T664" s="34">
        <f t="shared" si="100"/>
        <v>0</v>
      </c>
      <c r="U664" s="34">
        <f t="shared" si="101"/>
        <v>0</v>
      </c>
      <c r="X664" s="72" t="str">
        <f t="shared" si="103"/>
        <v/>
      </c>
      <c r="Y664" s="35"/>
      <c r="Z664" s="34" t="str">
        <f t="shared" si="104"/>
        <v/>
      </c>
      <c r="AA664" s="79" t="str">
        <f t="shared" si="102"/>
        <v/>
      </c>
    </row>
    <row r="665" spans="1:27" ht="25.5" customHeight="1" x14ac:dyDescent="0.25">
      <c r="A665" s="17"/>
      <c r="B665" s="78" t="str">
        <f t="shared" si="97"/>
        <v/>
      </c>
      <c r="J665" s="54" t="str">
        <f>IF(G665&lt;&gt;"",VLOOKUP(G665,'nhân viên sale'!$A$2:$C$1595,2,0),"")</f>
        <v/>
      </c>
      <c r="L665" s="31" t="str">
        <f t="shared" si="99"/>
        <v/>
      </c>
      <c r="M665" s="20"/>
      <c r="N665" s="54" t="str">
        <f t="shared" si="98"/>
        <v/>
      </c>
      <c r="Q665" s="32" t="str">
        <f t="shared" si="96"/>
        <v/>
      </c>
      <c r="T665" s="34">
        <f t="shared" si="100"/>
        <v>0</v>
      </c>
      <c r="U665" s="34">
        <f t="shared" si="101"/>
        <v>0</v>
      </c>
      <c r="X665" s="72" t="str">
        <f t="shared" si="103"/>
        <v/>
      </c>
      <c r="Y665" s="35"/>
      <c r="Z665" s="34" t="str">
        <f t="shared" si="104"/>
        <v/>
      </c>
      <c r="AA665" s="79" t="str">
        <f t="shared" si="102"/>
        <v/>
      </c>
    </row>
    <row r="666" spans="1:27" ht="25.5" customHeight="1" x14ac:dyDescent="0.25">
      <c r="A666" s="17"/>
      <c r="B666" s="78" t="str">
        <f t="shared" si="97"/>
        <v/>
      </c>
      <c r="J666" s="54" t="str">
        <f>IF(G666&lt;&gt;"",VLOOKUP(G666,'nhân viên sale'!$A$2:$C$1595,2,0),"")</f>
        <v/>
      </c>
      <c r="L666" s="31" t="str">
        <f t="shared" si="99"/>
        <v/>
      </c>
      <c r="M666" s="20"/>
      <c r="N666" s="54" t="str">
        <f t="shared" si="98"/>
        <v/>
      </c>
      <c r="Q666" s="32" t="str">
        <f t="shared" si="96"/>
        <v/>
      </c>
      <c r="T666" s="34">
        <f t="shared" si="100"/>
        <v>0</v>
      </c>
      <c r="U666" s="34">
        <f t="shared" si="101"/>
        <v>0</v>
      </c>
      <c r="X666" s="72" t="str">
        <f t="shared" si="103"/>
        <v/>
      </c>
      <c r="Y666" s="35"/>
      <c r="Z666" s="34" t="str">
        <f t="shared" si="104"/>
        <v/>
      </c>
      <c r="AA666" s="79" t="str">
        <f t="shared" si="102"/>
        <v/>
      </c>
    </row>
    <row r="667" spans="1:27" ht="25.5" customHeight="1" x14ac:dyDescent="0.25">
      <c r="A667" s="17"/>
      <c r="B667" s="78" t="str">
        <f t="shared" si="97"/>
        <v/>
      </c>
      <c r="J667" s="54" t="str">
        <f>IF(G667&lt;&gt;"",VLOOKUP(G667,'nhân viên sale'!$A$2:$C$1595,2,0),"")</f>
        <v/>
      </c>
      <c r="L667" s="31" t="str">
        <f t="shared" si="99"/>
        <v/>
      </c>
      <c r="M667" s="20"/>
      <c r="N667" s="54" t="str">
        <f t="shared" si="98"/>
        <v/>
      </c>
      <c r="Q667" s="32" t="str">
        <f t="shared" si="96"/>
        <v/>
      </c>
      <c r="T667" s="34">
        <f t="shared" si="100"/>
        <v>0</v>
      </c>
      <c r="U667" s="34">
        <f t="shared" si="101"/>
        <v>0</v>
      </c>
      <c r="X667" s="72" t="str">
        <f t="shared" si="103"/>
        <v/>
      </c>
      <c r="Y667" s="35"/>
      <c r="Z667" s="34" t="str">
        <f t="shared" si="104"/>
        <v/>
      </c>
      <c r="AA667" s="79" t="str">
        <f t="shared" si="102"/>
        <v/>
      </c>
    </row>
    <row r="668" spans="1:27" ht="25.5" customHeight="1" x14ac:dyDescent="0.25">
      <c r="A668" s="17"/>
      <c r="B668" s="78" t="str">
        <f t="shared" si="97"/>
        <v/>
      </c>
      <c r="J668" s="54" t="str">
        <f>IF(G668&lt;&gt;"",VLOOKUP(G668,'nhân viên sale'!$A$2:$C$1595,2,0),"")</f>
        <v/>
      </c>
      <c r="L668" s="31" t="str">
        <f t="shared" si="99"/>
        <v/>
      </c>
      <c r="M668" s="20"/>
      <c r="N668" s="54" t="str">
        <f t="shared" si="98"/>
        <v/>
      </c>
      <c r="Q668" s="32" t="str">
        <f t="shared" si="96"/>
        <v/>
      </c>
      <c r="T668" s="34">
        <f t="shared" si="100"/>
        <v>0</v>
      </c>
      <c r="U668" s="34">
        <f t="shared" si="101"/>
        <v>0</v>
      </c>
      <c r="X668" s="72" t="str">
        <f t="shared" si="103"/>
        <v/>
      </c>
      <c r="Y668" s="35"/>
      <c r="Z668" s="34" t="str">
        <f t="shared" si="104"/>
        <v/>
      </c>
      <c r="AA668" s="79" t="str">
        <f t="shared" si="102"/>
        <v/>
      </c>
    </row>
    <row r="669" spans="1:27" ht="25.5" customHeight="1" x14ac:dyDescent="0.25">
      <c r="A669" s="17"/>
      <c r="B669" s="78" t="str">
        <f t="shared" si="97"/>
        <v/>
      </c>
      <c r="J669" s="54" t="str">
        <f>IF(G669&lt;&gt;"",VLOOKUP(G669,'nhân viên sale'!$A$2:$C$1595,2,0),"")</f>
        <v/>
      </c>
      <c r="L669" s="31" t="str">
        <f t="shared" si="99"/>
        <v/>
      </c>
      <c r="M669" s="20"/>
      <c r="N669" s="54" t="str">
        <f t="shared" si="98"/>
        <v/>
      </c>
      <c r="Q669" s="32" t="str">
        <f t="shared" si="96"/>
        <v/>
      </c>
      <c r="T669" s="34">
        <f t="shared" si="100"/>
        <v>0</v>
      </c>
      <c r="U669" s="34">
        <f t="shared" si="101"/>
        <v>0</v>
      </c>
      <c r="X669" s="72" t="str">
        <f t="shared" si="103"/>
        <v/>
      </c>
      <c r="Y669" s="35"/>
      <c r="Z669" s="34" t="str">
        <f t="shared" si="104"/>
        <v/>
      </c>
      <c r="AA669" s="79" t="str">
        <f t="shared" si="102"/>
        <v/>
      </c>
    </row>
    <row r="670" spans="1:27" ht="25.5" customHeight="1" x14ac:dyDescent="0.25">
      <c r="A670" s="17"/>
      <c r="B670" s="78" t="str">
        <f t="shared" si="97"/>
        <v/>
      </c>
      <c r="J670" s="54" t="str">
        <f>IF(G670&lt;&gt;"",VLOOKUP(G670,'nhân viên sale'!$A$2:$C$1595,2,0),"")</f>
        <v/>
      </c>
      <c r="L670" s="31" t="str">
        <f t="shared" si="99"/>
        <v/>
      </c>
      <c r="M670" s="20"/>
      <c r="N670" s="54" t="str">
        <f t="shared" si="98"/>
        <v/>
      </c>
      <c r="Q670" s="32" t="str">
        <f t="shared" si="96"/>
        <v/>
      </c>
      <c r="T670" s="34">
        <f t="shared" si="100"/>
        <v>0</v>
      </c>
      <c r="U670" s="34">
        <f t="shared" si="101"/>
        <v>0</v>
      </c>
      <c r="X670" s="72" t="str">
        <f t="shared" si="103"/>
        <v/>
      </c>
      <c r="Y670" s="35"/>
      <c r="Z670" s="34" t="str">
        <f t="shared" si="104"/>
        <v/>
      </c>
      <c r="AA670" s="79" t="str">
        <f t="shared" si="102"/>
        <v/>
      </c>
    </row>
    <row r="671" spans="1:27" ht="25.5" customHeight="1" x14ac:dyDescent="0.25">
      <c r="A671" s="17"/>
      <c r="B671" s="78" t="str">
        <f t="shared" si="97"/>
        <v/>
      </c>
      <c r="J671" s="54" t="str">
        <f>IF(G671&lt;&gt;"",VLOOKUP(G671,'nhân viên sale'!$A$2:$C$1595,2,0),"")</f>
        <v/>
      </c>
      <c r="L671" s="31" t="str">
        <f t="shared" si="99"/>
        <v/>
      </c>
      <c r="M671" s="20"/>
      <c r="N671" s="54" t="str">
        <f t="shared" si="98"/>
        <v/>
      </c>
      <c r="Q671" s="32" t="str">
        <f t="shared" si="96"/>
        <v/>
      </c>
      <c r="T671" s="34">
        <f t="shared" si="100"/>
        <v>0</v>
      </c>
      <c r="U671" s="34">
        <f t="shared" si="101"/>
        <v>0</v>
      </c>
      <c r="X671" s="72" t="str">
        <f t="shared" si="103"/>
        <v/>
      </c>
      <c r="Y671" s="35"/>
      <c r="Z671" s="34" t="str">
        <f t="shared" si="104"/>
        <v/>
      </c>
      <c r="AA671" s="79" t="str">
        <f t="shared" si="102"/>
        <v/>
      </c>
    </row>
    <row r="672" spans="1:27" ht="25.5" customHeight="1" x14ac:dyDescent="0.25">
      <c r="A672" s="17"/>
      <c r="B672" s="78" t="str">
        <f t="shared" si="97"/>
        <v/>
      </c>
      <c r="J672" s="54" t="str">
        <f>IF(G672&lt;&gt;"",VLOOKUP(G672,'nhân viên sale'!$A$2:$C$1595,2,0),"")</f>
        <v/>
      </c>
      <c r="L672" s="31" t="str">
        <f t="shared" si="99"/>
        <v/>
      </c>
      <c r="M672" s="20"/>
      <c r="N672" s="54" t="str">
        <f t="shared" si="98"/>
        <v/>
      </c>
      <c r="Q672" s="32" t="str">
        <f t="shared" si="96"/>
        <v/>
      </c>
      <c r="T672" s="34">
        <f t="shared" si="100"/>
        <v>0</v>
      </c>
      <c r="U672" s="34">
        <f t="shared" si="101"/>
        <v>0</v>
      </c>
      <c r="X672" s="72" t="str">
        <f t="shared" si="103"/>
        <v/>
      </c>
      <c r="Y672" s="35"/>
      <c r="Z672" s="34" t="str">
        <f t="shared" si="104"/>
        <v/>
      </c>
      <c r="AA672" s="79" t="str">
        <f t="shared" si="102"/>
        <v/>
      </c>
    </row>
    <row r="673" spans="1:27" ht="25.5" customHeight="1" x14ac:dyDescent="0.25">
      <c r="A673" s="17"/>
      <c r="B673" s="78" t="str">
        <f t="shared" si="97"/>
        <v/>
      </c>
      <c r="J673" s="54" t="str">
        <f>IF(G673&lt;&gt;"",VLOOKUP(G673,'nhân viên sale'!$A$2:$C$1595,2,0),"")</f>
        <v/>
      </c>
      <c r="L673" s="31" t="str">
        <f t="shared" si="99"/>
        <v/>
      </c>
      <c r="M673" s="20"/>
      <c r="N673" s="54" t="str">
        <f t="shared" si="98"/>
        <v/>
      </c>
      <c r="Q673" s="32" t="str">
        <f t="shared" si="96"/>
        <v/>
      </c>
      <c r="T673" s="34">
        <f t="shared" si="100"/>
        <v>0</v>
      </c>
      <c r="U673" s="34">
        <f t="shared" si="101"/>
        <v>0</v>
      </c>
      <c r="X673" s="72" t="str">
        <f t="shared" si="103"/>
        <v/>
      </c>
      <c r="Y673" s="35"/>
      <c r="Z673" s="34" t="str">
        <f t="shared" si="104"/>
        <v/>
      </c>
      <c r="AA673" s="79" t="str">
        <f t="shared" si="102"/>
        <v/>
      </c>
    </row>
    <row r="674" spans="1:27" ht="25.5" customHeight="1" x14ac:dyDescent="0.25">
      <c r="A674" s="17"/>
      <c r="B674" s="78" t="str">
        <f t="shared" si="97"/>
        <v/>
      </c>
      <c r="J674" s="54" t="str">
        <f>IF(G674&lt;&gt;"",VLOOKUP(G674,'nhân viên sale'!$A$2:$C$1595,2,0),"")</f>
        <v/>
      </c>
      <c r="L674" s="31" t="str">
        <f t="shared" si="99"/>
        <v/>
      </c>
      <c r="M674" s="20"/>
      <c r="N674" s="54" t="str">
        <f t="shared" si="98"/>
        <v/>
      </c>
      <c r="Q674" s="32" t="str">
        <f t="shared" si="96"/>
        <v/>
      </c>
      <c r="T674" s="34">
        <f t="shared" si="100"/>
        <v>0</v>
      </c>
      <c r="U674" s="34">
        <f t="shared" si="101"/>
        <v>0</v>
      </c>
      <c r="X674" s="72" t="str">
        <f t="shared" si="103"/>
        <v/>
      </c>
      <c r="Y674" s="35"/>
      <c r="Z674" s="34" t="str">
        <f t="shared" si="104"/>
        <v/>
      </c>
      <c r="AA674" s="79" t="str">
        <f t="shared" si="102"/>
        <v/>
      </c>
    </row>
    <row r="675" spans="1:27" ht="25.5" customHeight="1" x14ac:dyDescent="0.25">
      <c r="A675" s="17"/>
      <c r="B675" s="78" t="str">
        <f t="shared" si="97"/>
        <v/>
      </c>
      <c r="J675" s="54" t="str">
        <f>IF(G675&lt;&gt;"",VLOOKUP(G675,'nhân viên sale'!$A$2:$C$1595,2,0),"")</f>
        <v/>
      </c>
      <c r="L675" s="31" t="str">
        <f t="shared" si="99"/>
        <v/>
      </c>
      <c r="M675" s="20"/>
      <c r="N675" s="54" t="str">
        <f t="shared" si="98"/>
        <v/>
      </c>
      <c r="Q675" s="32" t="str">
        <f t="shared" si="96"/>
        <v/>
      </c>
      <c r="T675" s="34">
        <f t="shared" si="100"/>
        <v>0</v>
      </c>
      <c r="U675" s="34">
        <f t="shared" si="101"/>
        <v>0</v>
      </c>
      <c r="X675" s="72" t="str">
        <f t="shared" si="103"/>
        <v/>
      </c>
      <c r="Y675" s="35"/>
      <c r="Z675" s="34" t="str">
        <f t="shared" si="104"/>
        <v/>
      </c>
      <c r="AA675" s="79" t="str">
        <f t="shared" si="102"/>
        <v/>
      </c>
    </row>
    <row r="676" spans="1:27" ht="25.5" customHeight="1" x14ac:dyDescent="0.25">
      <c r="A676" s="17"/>
      <c r="B676" s="78" t="str">
        <f t="shared" si="97"/>
        <v/>
      </c>
      <c r="J676" s="54" t="str">
        <f>IF(G676&lt;&gt;"",VLOOKUP(G676,'nhân viên sale'!$A$2:$C$1595,2,0),"")</f>
        <v/>
      </c>
      <c r="L676" s="31" t="str">
        <f t="shared" si="99"/>
        <v/>
      </c>
      <c r="M676" s="20"/>
      <c r="N676" s="54" t="str">
        <f t="shared" si="98"/>
        <v/>
      </c>
      <c r="Q676" s="32" t="str">
        <f t="shared" si="96"/>
        <v/>
      </c>
      <c r="T676" s="34">
        <f t="shared" si="100"/>
        <v>0</v>
      </c>
      <c r="U676" s="34">
        <f t="shared" si="101"/>
        <v>0</v>
      </c>
      <c r="X676" s="72" t="str">
        <f t="shared" si="103"/>
        <v/>
      </c>
      <c r="Y676" s="35"/>
      <c r="Z676" s="34" t="str">
        <f t="shared" si="104"/>
        <v/>
      </c>
      <c r="AA676" s="79" t="str">
        <f t="shared" si="102"/>
        <v/>
      </c>
    </row>
    <row r="677" spans="1:27" ht="25.5" customHeight="1" x14ac:dyDescent="0.25">
      <c r="A677" s="17"/>
      <c r="B677" s="78" t="str">
        <f t="shared" si="97"/>
        <v/>
      </c>
      <c r="J677" s="54" t="str">
        <f>IF(G677&lt;&gt;"",VLOOKUP(G677,'nhân viên sale'!$A$2:$C$1595,2,0),"")</f>
        <v/>
      </c>
      <c r="L677" s="31" t="str">
        <f t="shared" si="99"/>
        <v/>
      </c>
      <c r="M677" s="20"/>
      <c r="N677" s="54" t="str">
        <f t="shared" si="98"/>
        <v/>
      </c>
      <c r="Q677" s="32" t="str">
        <f t="shared" si="96"/>
        <v/>
      </c>
      <c r="T677" s="34">
        <f t="shared" si="100"/>
        <v>0</v>
      </c>
      <c r="U677" s="34">
        <f t="shared" si="101"/>
        <v>0</v>
      </c>
      <c r="X677" s="72" t="str">
        <f t="shared" si="103"/>
        <v/>
      </c>
      <c r="Y677" s="35"/>
      <c r="Z677" s="34" t="str">
        <f t="shared" si="104"/>
        <v/>
      </c>
      <c r="AA677" s="79" t="str">
        <f t="shared" si="102"/>
        <v/>
      </c>
    </row>
    <row r="678" spans="1:27" ht="25.5" customHeight="1" x14ac:dyDescent="0.25">
      <c r="A678" s="17"/>
      <c r="B678" s="78" t="str">
        <f t="shared" si="97"/>
        <v/>
      </c>
      <c r="J678" s="54" t="str">
        <f>IF(G678&lt;&gt;"",VLOOKUP(G678,'nhân viên sale'!$A$2:$C$1595,2,0),"")</f>
        <v/>
      </c>
      <c r="L678" s="31" t="str">
        <f t="shared" si="99"/>
        <v/>
      </c>
      <c r="M678" s="20"/>
      <c r="N678" s="54" t="str">
        <f t="shared" si="98"/>
        <v/>
      </c>
      <c r="Q678" s="32" t="str">
        <f t="shared" si="96"/>
        <v/>
      </c>
      <c r="T678" s="34">
        <f t="shared" si="100"/>
        <v>0</v>
      </c>
      <c r="U678" s="34">
        <f t="shared" si="101"/>
        <v>0</v>
      </c>
      <c r="X678" s="72" t="str">
        <f t="shared" si="103"/>
        <v/>
      </c>
      <c r="Y678" s="35"/>
      <c r="Z678" s="34" t="str">
        <f t="shared" si="104"/>
        <v/>
      </c>
      <c r="AA678" s="79" t="str">
        <f t="shared" si="102"/>
        <v/>
      </c>
    </row>
    <row r="679" spans="1:27" ht="25.5" customHeight="1" x14ac:dyDescent="0.25">
      <c r="A679" s="17"/>
      <c r="B679" s="78" t="str">
        <f t="shared" si="97"/>
        <v/>
      </c>
      <c r="J679" s="54" t="str">
        <f>IF(G679&lt;&gt;"",VLOOKUP(G679,'nhân viên sale'!$A$2:$C$1595,2,0),"")</f>
        <v/>
      </c>
      <c r="L679" s="31" t="str">
        <f t="shared" si="99"/>
        <v/>
      </c>
      <c r="M679" s="20"/>
      <c r="N679" s="54" t="str">
        <f t="shared" si="98"/>
        <v/>
      </c>
      <c r="Q679" s="32" t="str">
        <f t="shared" si="96"/>
        <v/>
      </c>
      <c r="T679" s="34">
        <f t="shared" si="100"/>
        <v>0</v>
      </c>
      <c r="U679" s="34">
        <f t="shared" si="101"/>
        <v>0</v>
      </c>
      <c r="X679" s="72" t="str">
        <f t="shared" si="103"/>
        <v/>
      </c>
      <c r="Y679" s="35"/>
      <c r="Z679" s="34" t="str">
        <f t="shared" si="104"/>
        <v/>
      </c>
      <c r="AA679" s="79" t="str">
        <f t="shared" si="102"/>
        <v/>
      </c>
    </row>
    <row r="680" spans="1:27" ht="25.5" customHeight="1" x14ac:dyDescent="0.25">
      <c r="A680" s="17"/>
      <c r="B680" s="78" t="str">
        <f t="shared" si="97"/>
        <v/>
      </c>
      <c r="J680" s="54" t="str">
        <f>IF(G680&lt;&gt;"",VLOOKUP(G680,'nhân viên sale'!$A$2:$C$1595,2,0),"")</f>
        <v/>
      </c>
      <c r="L680" s="31" t="str">
        <f t="shared" si="99"/>
        <v/>
      </c>
      <c r="M680" s="20"/>
      <c r="N680" s="54" t="str">
        <f t="shared" si="98"/>
        <v/>
      </c>
      <c r="Q680" s="32" t="str">
        <f t="shared" si="96"/>
        <v/>
      </c>
      <c r="T680" s="34">
        <f t="shared" si="100"/>
        <v>0</v>
      </c>
      <c r="U680" s="34">
        <f t="shared" si="101"/>
        <v>0</v>
      </c>
      <c r="X680" s="72" t="str">
        <f t="shared" si="103"/>
        <v/>
      </c>
      <c r="Y680" s="35"/>
      <c r="Z680" s="34" t="str">
        <f t="shared" si="104"/>
        <v/>
      </c>
      <c r="AA680" s="79" t="str">
        <f t="shared" si="102"/>
        <v/>
      </c>
    </row>
    <row r="681" spans="1:27" ht="25.5" customHeight="1" x14ac:dyDescent="0.25">
      <c r="A681" s="17"/>
      <c r="B681" s="78" t="str">
        <f t="shared" si="97"/>
        <v/>
      </c>
      <c r="J681" s="54" t="str">
        <f>IF(G681&lt;&gt;"",VLOOKUP(G681,'nhân viên sale'!$A$2:$C$1595,2,0),"")</f>
        <v/>
      </c>
      <c r="L681" s="31" t="str">
        <f t="shared" si="99"/>
        <v/>
      </c>
      <c r="M681" s="20"/>
      <c r="N681" s="54" t="str">
        <f t="shared" si="98"/>
        <v/>
      </c>
      <c r="Q681" s="32" t="str">
        <f t="shared" si="96"/>
        <v/>
      </c>
      <c r="T681" s="34">
        <f t="shared" si="100"/>
        <v>0</v>
      </c>
      <c r="U681" s="34">
        <f t="shared" si="101"/>
        <v>0</v>
      </c>
      <c r="X681" s="72" t="str">
        <f t="shared" si="103"/>
        <v/>
      </c>
      <c r="Y681" s="35"/>
      <c r="Z681" s="34" t="str">
        <f t="shared" si="104"/>
        <v/>
      </c>
      <c r="AA681" s="79" t="str">
        <f t="shared" si="102"/>
        <v/>
      </c>
    </row>
    <row r="682" spans="1:27" ht="25.5" customHeight="1" x14ac:dyDescent="0.25">
      <c r="A682" s="17"/>
      <c r="B682" s="78" t="str">
        <f t="shared" si="97"/>
        <v/>
      </c>
      <c r="J682" s="54" t="str">
        <f>IF(G682&lt;&gt;"",VLOOKUP(G682,'nhân viên sale'!$A$2:$C$1595,2,0),"")</f>
        <v/>
      </c>
      <c r="L682" s="31" t="str">
        <f t="shared" si="99"/>
        <v/>
      </c>
      <c r="M682" s="20"/>
      <c r="N682" s="54" t="str">
        <f t="shared" si="98"/>
        <v/>
      </c>
      <c r="Q682" s="32" t="str">
        <f t="shared" si="96"/>
        <v/>
      </c>
      <c r="T682" s="34">
        <f t="shared" si="100"/>
        <v>0</v>
      </c>
      <c r="U682" s="34">
        <f t="shared" si="101"/>
        <v>0</v>
      </c>
      <c r="X682" s="72" t="str">
        <f t="shared" si="103"/>
        <v/>
      </c>
      <c r="Y682" s="35"/>
      <c r="Z682" s="34" t="str">
        <f t="shared" si="104"/>
        <v/>
      </c>
      <c r="AA682" s="79" t="str">
        <f t="shared" si="102"/>
        <v/>
      </c>
    </row>
    <row r="683" spans="1:27" ht="25.5" customHeight="1" x14ac:dyDescent="0.25">
      <c r="A683" s="17"/>
      <c r="B683" s="78" t="str">
        <f t="shared" si="97"/>
        <v/>
      </c>
      <c r="J683" s="54" t="str">
        <f>IF(G683&lt;&gt;"",VLOOKUP(G683,'nhân viên sale'!$A$2:$C$1595,2,0),"")</f>
        <v/>
      </c>
      <c r="L683" s="31" t="str">
        <f t="shared" si="99"/>
        <v/>
      </c>
      <c r="M683" s="20"/>
      <c r="N683" s="54" t="str">
        <f t="shared" si="98"/>
        <v/>
      </c>
      <c r="Q683" s="32" t="str">
        <f t="shared" si="96"/>
        <v/>
      </c>
      <c r="T683" s="34">
        <f t="shared" si="100"/>
        <v>0</v>
      </c>
      <c r="U683" s="34">
        <f t="shared" si="101"/>
        <v>0</v>
      </c>
      <c r="X683" s="72" t="str">
        <f t="shared" si="103"/>
        <v/>
      </c>
      <c r="Y683" s="35"/>
      <c r="Z683" s="34" t="str">
        <f t="shared" si="104"/>
        <v/>
      </c>
      <c r="AA683" s="79" t="str">
        <f t="shared" si="102"/>
        <v/>
      </c>
    </row>
    <row r="684" spans="1:27" ht="25.5" customHeight="1" x14ac:dyDescent="0.25">
      <c r="A684" s="17"/>
      <c r="B684" s="78" t="str">
        <f t="shared" si="97"/>
        <v/>
      </c>
      <c r="J684" s="54" t="str">
        <f>IF(G684&lt;&gt;"",VLOOKUP(G684,'nhân viên sale'!$A$2:$C$1595,2,0),"")</f>
        <v/>
      </c>
      <c r="L684" s="31" t="str">
        <f t="shared" si="99"/>
        <v/>
      </c>
      <c r="M684" s="20"/>
      <c r="N684" s="54" t="str">
        <f t="shared" si="98"/>
        <v/>
      </c>
      <c r="Q684" s="32" t="str">
        <f t="shared" si="96"/>
        <v/>
      </c>
      <c r="T684" s="34">
        <f t="shared" si="100"/>
        <v>0</v>
      </c>
      <c r="U684" s="34">
        <f t="shared" si="101"/>
        <v>0</v>
      </c>
      <c r="X684" s="72" t="str">
        <f t="shared" si="103"/>
        <v/>
      </c>
      <c r="Y684" s="35"/>
      <c r="Z684" s="34" t="str">
        <f t="shared" si="104"/>
        <v/>
      </c>
      <c r="AA684" s="79" t="str">
        <f t="shared" si="102"/>
        <v/>
      </c>
    </row>
    <row r="685" spans="1:27" ht="25.5" customHeight="1" x14ac:dyDescent="0.25">
      <c r="A685" s="17"/>
      <c r="B685" s="78" t="str">
        <f t="shared" si="97"/>
        <v/>
      </c>
      <c r="J685" s="54" t="str">
        <f>IF(G685&lt;&gt;"",VLOOKUP(G685,'nhân viên sale'!$A$2:$C$1595,2,0),"")</f>
        <v/>
      </c>
      <c r="L685" s="31" t="str">
        <f t="shared" si="99"/>
        <v/>
      </c>
      <c r="M685" s="20"/>
      <c r="N685" s="54" t="str">
        <f t="shared" si="98"/>
        <v/>
      </c>
      <c r="Q685" s="32" t="str">
        <f t="shared" si="96"/>
        <v/>
      </c>
      <c r="T685" s="34">
        <f t="shared" si="100"/>
        <v>0</v>
      </c>
      <c r="U685" s="34">
        <f t="shared" si="101"/>
        <v>0</v>
      </c>
      <c r="X685" s="72" t="str">
        <f t="shared" si="103"/>
        <v/>
      </c>
      <c r="Y685" s="35"/>
      <c r="Z685" s="34" t="str">
        <f t="shared" si="104"/>
        <v/>
      </c>
      <c r="AA685" s="79" t="str">
        <f t="shared" si="102"/>
        <v/>
      </c>
    </row>
    <row r="686" spans="1:27" ht="25.5" customHeight="1" x14ac:dyDescent="0.25">
      <c r="A686" s="17"/>
      <c r="B686" s="78" t="str">
        <f t="shared" si="97"/>
        <v/>
      </c>
      <c r="J686" s="54" t="str">
        <f>IF(G686&lt;&gt;"",VLOOKUP(G686,'nhân viên sale'!$A$2:$C$1595,2,0),"")</f>
        <v/>
      </c>
      <c r="L686" s="31" t="str">
        <f t="shared" si="99"/>
        <v/>
      </c>
      <c r="M686" s="20"/>
      <c r="N686" s="54" t="str">
        <f t="shared" si="98"/>
        <v/>
      </c>
      <c r="Q686" s="32" t="str">
        <f t="shared" si="96"/>
        <v/>
      </c>
      <c r="T686" s="34">
        <f t="shared" si="100"/>
        <v>0</v>
      </c>
      <c r="U686" s="34">
        <f t="shared" si="101"/>
        <v>0</v>
      </c>
      <c r="X686" s="72" t="str">
        <f t="shared" si="103"/>
        <v/>
      </c>
      <c r="Y686" s="35"/>
      <c r="Z686" s="34" t="str">
        <f t="shared" si="104"/>
        <v/>
      </c>
      <c r="AA686" s="79" t="str">
        <f t="shared" si="102"/>
        <v/>
      </c>
    </row>
    <row r="687" spans="1:27" ht="25.5" customHeight="1" x14ac:dyDescent="0.25">
      <c r="A687" s="17"/>
      <c r="B687" s="78" t="str">
        <f t="shared" si="97"/>
        <v/>
      </c>
      <c r="J687" s="54" t="str">
        <f>IF(G687&lt;&gt;"",VLOOKUP(G687,'nhân viên sale'!$A$2:$C$1595,2,0),"")</f>
        <v/>
      </c>
      <c r="L687" s="31" t="str">
        <f t="shared" si="99"/>
        <v/>
      </c>
      <c r="M687" s="20"/>
      <c r="N687" s="54" t="str">
        <f t="shared" si="98"/>
        <v/>
      </c>
      <c r="Q687" s="32" t="str">
        <f t="shared" si="96"/>
        <v/>
      </c>
      <c r="T687" s="34">
        <f t="shared" si="100"/>
        <v>0</v>
      </c>
      <c r="U687" s="34">
        <f t="shared" si="101"/>
        <v>0</v>
      </c>
      <c r="X687" s="72" t="str">
        <f t="shared" si="103"/>
        <v/>
      </c>
      <c r="Y687" s="35"/>
      <c r="Z687" s="34" t="str">
        <f t="shared" si="104"/>
        <v/>
      </c>
      <c r="AA687" s="79" t="str">
        <f t="shared" si="102"/>
        <v/>
      </c>
    </row>
    <row r="688" spans="1:27" ht="25.5" customHeight="1" x14ac:dyDescent="0.25">
      <c r="A688" s="17"/>
      <c r="B688" s="78" t="str">
        <f t="shared" si="97"/>
        <v/>
      </c>
      <c r="J688" s="54" t="str">
        <f>IF(G688&lt;&gt;"",VLOOKUP(G688,'nhân viên sale'!$A$2:$C$1595,2,0),"")</f>
        <v/>
      </c>
      <c r="L688" s="31" t="str">
        <f t="shared" si="99"/>
        <v/>
      </c>
      <c r="M688" s="20"/>
      <c r="N688" s="54" t="str">
        <f t="shared" si="98"/>
        <v/>
      </c>
      <c r="Q688" s="32" t="str">
        <f t="shared" si="96"/>
        <v/>
      </c>
      <c r="T688" s="34">
        <f t="shared" si="100"/>
        <v>0</v>
      </c>
      <c r="U688" s="34">
        <f t="shared" si="101"/>
        <v>0</v>
      </c>
      <c r="X688" s="72" t="str">
        <f t="shared" si="103"/>
        <v/>
      </c>
      <c r="Y688" s="35"/>
      <c r="Z688" s="34" t="str">
        <f t="shared" si="104"/>
        <v/>
      </c>
      <c r="AA688" s="79" t="str">
        <f t="shared" si="102"/>
        <v/>
      </c>
    </row>
    <row r="689" spans="1:27" ht="25.5" customHeight="1" x14ac:dyDescent="0.25">
      <c r="A689" s="17"/>
      <c r="B689" s="78" t="str">
        <f t="shared" si="97"/>
        <v/>
      </c>
      <c r="J689" s="54" t="str">
        <f>IF(G689&lt;&gt;"",VLOOKUP(G689,'nhân viên sale'!$A$2:$C$1595,2,0),"")</f>
        <v/>
      </c>
      <c r="L689" s="31" t="str">
        <f t="shared" si="99"/>
        <v/>
      </c>
      <c r="M689" s="20"/>
      <c r="N689" s="54" t="str">
        <f t="shared" si="98"/>
        <v/>
      </c>
      <c r="Q689" s="32" t="str">
        <f t="shared" si="96"/>
        <v/>
      </c>
      <c r="T689" s="34">
        <f t="shared" si="100"/>
        <v>0</v>
      </c>
      <c r="U689" s="34">
        <f t="shared" si="101"/>
        <v>0</v>
      </c>
      <c r="X689" s="72" t="str">
        <f t="shared" si="103"/>
        <v/>
      </c>
      <c r="Y689" s="35"/>
      <c r="Z689" s="34" t="str">
        <f t="shared" si="104"/>
        <v/>
      </c>
      <c r="AA689" s="79" t="str">
        <f t="shared" si="102"/>
        <v/>
      </c>
    </row>
    <row r="690" spans="1:27" ht="25.5" customHeight="1" x14ac:dyDescent="0.25">
      <c r="A690" s="17"/>
      <c r="B690" s="78" t="str">
        <f t="shared" si="97"/>
        <v/>
      </c>
      <c r="J690" s="54" t="str">
        <f>IF(G690&lt;&gt;"",VLOOKUP(G690,'nhân viên sale'!$A$2:$C$1595,2,0),"")</f>
        <v/>
      </c>
      <c r="L690" s="31" t="str">
        <f t="shared" si="99"/>
        <v/>
      </c>
      <c r="M690" s="20"/>
      <c r="N690" s="54" t="str">
        <f t="shared" si="98"/>
        <v/>
      </c>
      <c r="Q690" s="32" t="str">
        <f t="shared" si="96"/>
        <v/>
      </c>
      <c r="T690" s="34">
        <f t="shared" si="100"/>
        <v>0</v>
      </c>
      <c r="U690" s="34">
        <f t="shared" si="101"/>
        <v>0</v>
      </c>
      <c r="X690" s="72" t="str">
        <f t="shared" si="103"/>
        <v/>
      </c>
      <c r="Y690" s="35"/>
      <c r="Z690" s="34" t="str">
        <f t="shared" si="104"/>
        <v/>
      </c>
      <c r="AA690" s="79" t="str">
        <f t="shared" si="102"/>
        <v/>
      </c>
    </row>
    <row r="691" spans="1:27" ht="25.5" customHeight="1" x14ac:dyDescent="0.25">
      <c r="A691" s="17"/>
      <c r="B691" s="78" t="str">
        <f t="shared" si="97"/>
        <v/>
      </c>
      <c r="J691" s="54" t="str">
        <f>IF(G691&lt;&gt;"",VLOOKUP(G691,'nhân viên sale'!$A$2:$C$1595,2,0),"")</f>
        <v/>
      </c>
      <c r="L691" s="31" t="str">
        <f t="shared" si="99"/>
        <v/>
      </c>
      <c r="M691" s="20"/>
      <c r="N691" s="54" t="str">
        <f t="shared" si="98"/>
        <v/>
      </c>
      <c r="Q691" s="32" t="str">
        <f t="shared" si="96"/>
        <v/>
      </c>
      <c r="T691" s="34">
        <f t="shared" si="100"/>
        <v>0</v>
      </c>
      <c r="U691" s="34">
        <f t="shared" si="101"/>
        <v>0</v>
      </c>
      <c r="X691" s="72" t="str">
        <f t="shared" si="103"/>
        <v/>
      </c>
      <c r="Y691" s="35"/>
      <c r="Z691" s="34" t="str">
        <f t="shared" si="104"/>
        <v/>
      </c>
      <c r="AA691" s="79" t="str">
        <f t="shared" si="102"/>
        <v/>
      </c>
    </row>
    <row r="692" spans="1:27" ht="25.5" customHeight="1" x14ac:dyDescent="0.25">
      <c r="A692" s="17"/>
      <c r="B692" s="78" t="str">
        <f t="shared" si="97"/>
        <v/>
      </c>
      <c r="J692" s="54" t="str">
        <f>IF(G692&lt;&gt;"",VLOOKUP(G692,'nhân viên sale'!$A$2:$C$1595,2,0),"")</f>
        <v/>
      </c>
      <c r="L692" s="31" t="str">
        <f t="shared" si="99"/>
        <v/>
      </c>
      <c r="M692" s="20"/>
      <c r="N692" s="54" t="str">
        <f t="shared" si="98"/>
        <v/>
      </c>
      <c r="Q692" s="32" t="str">
        <f t="shared" si="96"/>
        <v/>
      </c>
      <c r="T692" s="34">
        <f t="shared" si="100"/>
        <v>0</v>
      </c>
      <c r="U692" s="34">
        <f t="shared" si="101"/>
        <v>0</v>
      </c>
      <c r="X692" s="72" t="str">
        <f t="shared" si="103"/>
        <v/>
      </c>
      <c r="Y692" s="35"/>
      <c r="Z692" s="34" t="str">
        <f t="shared" si="104"/>
        <v/>
      </c>
      <c r="AA692" s="79" t="str">
        <f t="shared" si="102"/>
        <v/>
      </c>
    </row>
    <row r="693" spans="1:27" ht="25.5" customHeight="1" x14ac:dyDescent="0.25">
      <c r="A693" s="17"/>
      <c r="B693" s="78" t="str">
        <f t="shared" si="97"/>
        <v/>
      </c>
      <c r="J693" s="54" t="str">
        <f>IF(G693&lt;&gt;"",VLOOKUP(G693,'nhân viên sale'!$A$2:$C$1595,2,0),"")</f>
        <v/>
      </c>
      <c r="L693" s="31" t="str">
        <f t="shared" si="99"/>
        <v/>
      </c>
      <c r="M693" s="20"/>
      <c r="N693" s="54" t="str">
        <f t="shared" si="98"/>
        <v/>
      </c>
      <c r="Q693" s="32" t="str">
        <f t="shared" si="96"/>
        <v/>
      </c>
      <c r="T693" s="34">
        <f t="shared" si="100"/>
        <v>0</v>
      </c>
      <c r="U693" s="34">
        <f t="shared" si="101"/>
        <v>0</v>
      </c>
      <c r="X693" s="72" t="str">
        <f t="shared" si="103"/>
        <v/>
      </c>
      <c r="Y693" s="35"/>
      <c r="Z693" s="34" t="str">
        <f t="shared" si="104"/>
        <v/>
      </c>
      <c r="AA693" s="79" t="str">
        <f t="shared" si="102"/>
        <v/>
      </c>
    </row>
    <row r="694" spans="1:27" ht="25.5" customHeight="1" x14ac:dyDescent="0.25">
      <c r="A694" s="17"/>
      <c r="B694" s="78" t="str">
        <f t="shared" si="97"/>
        <v/>
      </c>
      <c r="J694" s="54" t="str">
        <f>IF(G694&lt;&gt;"",VLOOKUP(G694,'nhân viên sale'!$A$2:$C$1595,2,0),"")</f>
        <v/>
      </c>
      <c r="L694" s="31" t="str">
        <f t="shared" si="99"/>
        <v/>
      </c>
      <c r="M694" s="20"/>
      <c r="N694" s="54" t="str">
        <f t="shared" si="98"/>
        <v/>
      </c>
      <c r="Q694" s="32" t="str">
        <f t="shared" si="96"/>
        <v/>
      </c>
      <c r="T694" s="34">
        <f t="shared" si="100"/>
        <v>0</v>
      </c>
      <c r="U694" s="34">
        <f t="shared" si="101"/>
        <v>0</v>
      </c>
      <c r="X694" s="72" t="str">
        <f t="shared" si="103"/>
        <v/>
      </c>
      <c r="Y694" s="35"/>
      <c r="Z694" s="34" t="str">
        <f t="shared" si="104"/>
        <v/>
      </c>
      <c r="AA694" s="79" t="str">
        <f t="shared" si="102"/>
        <v/>
      </c>
    </row>
    <row r="695" spans="1:27" ht="25.5" customHeight="1" x14ac:dyDescent="0.25">
      <c r="A695" s="17"/>
      <c r="B695" s="78" t="str">
        <f t="shared" si="97"/>
        <v/>
      </c>
      <c r="J695" s="54" t="str">
        <f>IF(G695&lt;&gt;"",VLOOKUP(G695,'nhân viên sale'!$A$2:$C$1595,2,0),"")</f>
        <v/>
      </c>
      <c r="L695" s="31" t="str">
        <f t="shared" si="99"/>
        <v/>
      </c>
      <c r="M695" s="20"/>
      <c r="N695" s="54" t="str">
        <f t="shared" si="98"/>
        <v/>
      </c>
      <c r="Q695" s="32" t="str">
        <f t="shared" si="96"/>
        <v/>
      </c>
      <c r="T695" s="34">
        <f t="shared" si="100"/>
        <v>0</v>
      </c>
      <c r="U695" s="34">
        <f t="shared" si="101"/>
        <v>0</v>
      </c>
      <c r="X695" s="72" t="str">
        <f t="shared" si="103"/>
        <v/>
      </c>
      <c r="Y695" s="35"/>
      <c r="Z695" s="34" t="str">
        <f t="shared" si="104"/>
        <v/>
      </c>
      <c r="AA695" s="79" t="str">
        <f t="shared" si="102"/>
        <v/>
      </c>
    </row>
    <row r="696" spans="1:27" ht="25.5" customHeight="1" x14ac:dyDescent="0.25">
      <c r="A696" s="17"/>
      <c r="B696" s="78" t="str">
        <f t="shared" si="97"/>
        <v/>
      </c>
      <c r="J696" s="54" t="str">
        <f>IF(G696&lt;&gt;"",VLOOKUP(G696,'nhân viên sale'!$A$2:$C$1595,2,0),"")</f>
        <v/>
      </c>
      <c r="L696" s="31" t="str">
        <f t="shared" si="99"/>
        <v/>
      </c>
      <c r="M696" s="20"/>
      <c r="N696" s="54" t="str">
        <f t="shared" si="98"/>
        <v/>
      </c>
      <c r="Q696" s="32" t="str">
        <f t="shared" si="96"/>
        <v/>
      </c>
      <c r="T696" s="34">
        <f t="shared" si="100"/>
        <v>0</v>
      </c>
      <c r="U696" s="34">
        <f t="shared" si="101"/>
        <v>0</v>
      </c>
      <c r="X696" s="72" t="str">
        <f t="shared" si="103"/>
        <v/>
      </c>
      <c r="Y696" s="35"/>
      <c r="Z696" s="34" t="str">
        <f t="shared" si="104"/>
        <v/>
      </c>
      <c r="AA696" s="79" t="str">
        <f t="shared" si="102"/>
        <v/>
      </c>
    </row>
    <row r="697" spans="1:27" ht="25.5" customHeight="1" x14ac:dyDescent="0.25">
      <c r="A697" s="17"/>
      <c r="B697" s="78" t="str">
        <f t="shared" si="97"/>
        <v/>
      </c>
      <c r="J697" s="54" t="str">
        <f>IF(G697&lt;&gt;"",VLOOKUP(G697,'nhân viên sale'!$A$2:$C$1595,2,0),"")</f>
        <v/>
      </c>
      <c r="L697" s="31" t="str">
        <f t="shared" si="99"/>
        <v/>
      </c>
      <c r="M697" s="20"/>
      <c r="N697" s="54" t="str">
        <f t="shared" si="98"/>
        <v/>
      </c>
      <c r="Q697" s="32" t="str">
        <f t="shared" si="96"/>
        <v/>
      </c>
      <c r="T697" s="34">
        <f t="shared" si="100"/>
        <v>0</v>
      </c>
      <c r="U697" s="34">
        <f t="shared" si="101"/>
        <v>0</v>
      </c>
      <c r="X697" s="72" t="str">
        <f t="shared" si="103"/>
        <v/>
      </c>
      <c r="Y697" s="35"/>
      <c r="Z697" s="34" t="str">
        <f t="shared" si="104"/>
        <v/>
      </c>
      <c r="AA697" s="79" t="str">
        <f t="shared" si="102"/>
        <v/>
      </c>
    </row>
    <row r="698" spans="1:27" ht="25.5" customHeight="1" x14ac:dyDescent="0.25">
      <c r="A698" s="17"/>
      <c r="B698" s="78" t="str">
        <f t="shared" si="97"/>
        <v/>
      </c>
      <c r="J698" s="54" t="str">
        <f>IF(G698&lt;&gt;"",VLOOKUP(G698,'nhân viên sale'!$A$2:$C$1595,2,0),"")</f>
        <v/>
      </c>
      <c r="L698" s="31" t="str">
        <f t="shared" si="99"/>
        <v/>
      </c>
      <c r="M698" s="20"/>
      <c r="N698" s="54" t="str">
        <f t="shared" si="98"/>
        <v/>
      </c>
      <c r="Q698" s="32" t="str">
        <f t="shared" si="96"/>
        <v/>
      </c>
      <c r="T698" s="34">
        <f t="shared" si="100"/>
        <v>0</v>
      </c>
      <c r="U698" s="34">
        <f t="shared" si="101"/>
        <v>0</v>
      </c>
      <c r="X698" s="72" t="str">
        <f t="shared" si="103"/>
        <v/>
      </c>
      <c r="Y698" s="35"/>
      <c r="Z698" s="34" t="str">
        <f t="shared" si="104"/>
        <v/>
      </c>
      <c r="AA698" s="79" t="str">
        <f t="shared" si="102"/>
        <v/>
      </c>
    </row>
    <row r="699" spans="1:27" ht="25.5" customHeight="1" x14ac:dyDescent="0.25">
      <c r="A699" s="17"/>
      <c r="B699" s="78" t="str">
        <f t="shared" si="97"/>
        <v/>
      </c>
      <c r="J699" s="54" t="str">
        <f>IF(G699&lt;&gt;"",VLOOKUP(G699,'nhân viên sale'!$A$2:$C$1595,2,0),"")</f>
        <v/>
      </c>
      <c r="L699" s="31" t="str">
        <f t="shared" si="99"/>
        <v/>
      </c>
      <c r="M699" s="20"/>
      <c r="N699" s="54" t="str">
        <f t="shared" si="98"/>
        <v/>
      </c>
      <c r="Q699" s="32" t="str">
        <f t="shared" si="96"/>
        <v/>
      </c>
      <c r="T699" s="34">
        <f t="shared" si="100"/>
        <v>0</v>
      </c>
      <c r="U699" s="34">
        <f t="shared" si="101"/>
        <v>0</v>
      </c>
      <c r="X699" s="72" t="str">
        <f t="shared" si="103"/>
        <v/>
      </c>
      <c r="Y699" s="35"/>
      <c r="Z699" s="34" t="str">
        <f t="shared" si="104"/>
        <v/>
      </c>
      <c r="AA699" s="79" t="str">
        <f t="shared" si="102"/>
        <v/>
      </c>
    </row>
    <row r="700" spans="1:27" ht="25.5" customHeight="1" x14ac:dyDescent="0.25">
      <c r="A700" s="17"/>
      <c r="B700" s="78" t="str">
        <f t="shared" si="97"/>
        <v/>
      </c>
      <c r="J700" s="54" t="str">
        <f>IF(G700&lt;&gt;"",VLOOKUP(G700,'nhân viên sale'!$A$2:$C$1595,2,0),"")</f>
        <v/>
      </c>
      <c r="L700" s="31" t="str">
        <f t="shared" si="99"/>
        <v/>
      </c>
      <c r="M700" s="20"/>
      <c r="N700" s="54" t="str">
        <f t="shared" si="98"/>
        <v/>
      </c>
      <c r="Q700" s="32" t="str">
        <f t="shared" si="96"/>
        <v/>
      </c>
      <c r="T700" s="34">
        <f t="shared" si="100"/>
        <v>0</v>
      </c>
      <c r="U700" s="34">
        <f t="shared" si="101"/>
        <v>0</v>
      </c>
      <c r="X700" s="72" t="str">
        <f t="shared" si="103"/>
        <v/>
      </c>
      <c r="Y700" s="35"/>
      <c r="Z700" s="34" t="str">
        <f t="shared" si="104"/>
        <v/>
      </c>
      <c r="AA700" s="79" t="str">
        <f t="shared" si="102"/>
        <v/>
      </c>
    </row>
    <row r="701" spans="1:27" ht="25.5" customHeight="1" x14ac:dyDescent="0.25">
      <c r="A701" s="17"/>
      <c r="B701" s="78" t="str">
        <f t="shared" si="97"/>
        <v/>
      </c>
      <c r="J701" s="54" t="str">
        <f>IF(G701&lt;&gt;"",VLOOKUP(G701,'nhân viên sale'!$A$2:$C$1595,2,0),"")</f>
        <v/>
      </c>
      <c r="L701" s="31" t="str">
        <f t="shared" si="99"/>
        <v/>
      </c>
      <c r="M701" s="20"/>
      <c r="N701" s="54" t="str">
        <f t="shared" si="98"/>
        <v/>
      </c>
      <c r="Q701" s="32" t="str">
        <f t="shared" si="96"/>
        <v/>
      </c>
      <c r="T701" s="34">
        <f t="shared" si="100"/>
        <v>0</v>
      </c>
      <c r="U701" s="34">
        <f t="shared" si="101"/>
        <v>0</v>
      </c>
      <c r="X701" s="72" t="str">
        <f t="shared" si="103"/>
        <v/>
      </c>
      <c r="Y701" s="35"/>
      <c r="Z701" s="34" t="str">
        <f t="shared" si="104"/>
        <v/>
      </c>
      <c r="AA701" s="79" t="str">
        <f t="shared" si="102"/>
        <v/>
      </c>
    </row>
    <row r="702" spans="1:27" ht="25.5" customHeight="1" x14ac:dyDescent="0.25">
      <c r="A702" s="17"/>
      <c r="B702" s="78" t="str">
        <f t="shared" si="97"/>
        <v/>
      </c>
      <c r="J702" s="54" t="str">
        <f>IF(G702&lt;&gt;"",VLOOKUP(G702,'nhân viên sale'!$A$2:$C$1595,2,0),"")</f>
        <v/>
      </c>
      <c r="L702" s="31" t="str">
        <f t="shared" si="99"/>
        <v/>
      </c>
      <c r="M702" s="20"/>
      <c r="N702" s="54" t="str">
        <f t="shared" si="98"/>
        <v/>
      </c>
      <c r="Q702" s="32" t="str">
        <f t="shared" si="96"/>
        <v/>
      </c>
      <c r="T702" s="34">
        <f t="shared" si="100"/>
        <v>0</v>
      </c>
      <c r="U702" s="34">
        <f t="shared" si="101"/>
        <v>0</v>
      </c>
      <c r="X702" s="72" t="str">
        <f t="shared" si="103"/>
        <v/>
      </c>
      <c r="Y702" s="35"/>
      <c r="Z702" s="34" t="str">
        <f t="shared" si="104"/>
        <v/>
      </c>
      <c r="AA702" s="79" t="str">
        <f t="shared" si="102"/>
        <v/>
      </c>
    </row>
    <row r="703" spans="1:27" ht="25.5" customHeight="1" x14ac:dyDescent="0.25">
      <c r="A703" s="17"/>
      <c r="B703" s="78" t="str">
        <f t="shared" si="97"/>
        <v/>
      </c>
      <c r="J703" s="54" t="str">
        <f>IF(G703&lt;&gt;"",VLOOKUP(G703,'nhân viên sale'!$A$2:$C$1595,2,0),"")</f>
        <v/>
      </c>
      <c r="L703" s="31" t="str">
        <f t="shared" si="99"/>
        <v/>
      </c>
      <c r="M703" s="20"/>
      <c r="N703" s="54" t="str">
        <f t="shared" si="98"/>
        <v/>
      </c>
      <c r="Q703" s="32" t="str">
        <f t="shared" si="96"/>
        <v/>
      </c>
      <c r="T703" s="34">
        <f t="shared" si="100"/>
        <v>0</v>
      </c>
      <c r="U703" s="34">
        <f t="shared" si="101"/>
        <v>0</v>
      </c>
      <c r="X703" s="72" t="str">
        <f t="shared" si="103"/>
        <v/>
      </c>
      <c r="Y703" s="35"/>
      <c r="Z703" s="34" t="str">
        <f t="shared" si="104"/>
        <v/>
      </c>
      <c r="AA703" s="79" t="str">
        <f t="shared" si="102"/>
        <v/>
      </c>
    </row>
    <row r="704" spans="1:27" ht="25.5" customHeight="1" x14ac:dyDescent="0.25">
      <c r="A704" s="17"/>
      <c r="B704" s="78" t="str">
        <f t="shared" si="97"/>
        <v/>
      </c>
      <c r="J704" s="54" t="str">
        <f>IF(G704&lt;&gt;"",VLOOKUP(G704,'nhân viên sale'!$A$2:$C$1595,2,0),"")</f>
        <v/>
      </c>
      <c r="L704" s="31" t="str">
        <f t="shared" si="99"/>
        <v/>
      </c>
      <c r="M704" s="20"/>
      <c r="N704" s="54" t="str">
        <f t="shared" si="98"/>
        <v/>
      </c>
      <c r="Q704" s="32" t="str">
        <f t="shared" si="96"/>
        <v/>
      </c>
      <c r="T704" s="34">
        <f t="shared" si="100"/>
        <v>0</v>
      </c>
      <c r="U704" s="34">
        <f t="shared" si="101"/>
        <v>0</v>
      </c>
      <c r="X704" s="72" t="str">
        <f t="shared" si="103"/>
        <v/>
      </c>
      <c r="Y704" s="35"/>
      <c r="Z704" s="34" t="str">
        <f t="shared" si="104"/>
        <v/>
      </c>
      <c r="AA704" s="79" t="str">
        <f t="shared" si="102"/>
        <v/>
      </c>
    </row>
    <row r="705" spans="1:27" ht="25.5" customHeight="1" x14ac:dyDescent="0.25">
      <c r="A705" s="17"/>
      <c r="B705" s="78" t="str">
        <f t="shared" si="97"/>
        <v/>
      </c>
      <c r="J705" s="54" t="str">
        <f>IF(G705&lt;&gt;"",VLOOKUP(G705,'nhân viên sale'!$A$2:$C$1595,2,0),"")</f>
        <v/>
      </c>
      <c r="L705" s="31" t="str">
        <f t="shared" si="99"/>
        <v/>
      </c>
      <c r="M705" s="20"/>
      <c r="N705" s="54" t="str">
        <f t="shared" si="98"/>
        <v/>
      </c>
      <c r="Q705" s="32" t="str">
        <f t="shared" si="96"/>
        <v/>
      </c>
      <c r="T705" s="34">
        <f t="shared" si="100"/>
        <v>0</v>
      </c>
      <c r="U705" s="34">
        <f t="shared" si="101"/>
        <v>0</v>
      </c>
      <c r="X705" s="72" t="str">
        <f t="shared" si="103"/>
        <v/>
      </c>
      <c r="Y705" s="35"/>
      <c r="Z705" s="34" t="str">
        <f t="shared" si="104"/>
        <v/>
      </c>
      <c r="AA705" s="79" t="str">
        <f t="shared" si="102"/>
        <v/>
      </c>
    </row>
    <row r="706" spans="1:27" ht="25.5" customHeight="1" x14ac:dyDescent="0.25">
      <c r="A706" s="17"/>
      <c r="B706" s="78" t="str">
        <f t="shared" si="97"/>
        <v/>
      </c>
      <c r="J706" s="54" t="str">
        <f>IF(G706&lt;&gt;"",VLOOKUP(G706,'nhân viên sale'!$A$2:$C$1595,2,0),"")</f>
        <v/>
      </c>
      <c r="L706" s="31" t="str">
        <f t="shared" si="99"/>
        <v/>
      </c>
      <c r="M706" s="20"/>
      <c r="N706" s="54" t="str">
        <f t="shared" si="98"/>
        <v/>
      </c>
      <c r="Q706" s="32" t="str">
        <f t="shared" ref="Q706:Q769" si="105">IF(K706&lt;&gt;"",VLOOKUP(K706,tenhang,3,0),"")</f>
        <v/>
      </c>
      <c r="T706" s="34">
        <f t="shared" si="100"/>
        <v>0</v>
      </c>
      <c r="U706" s="34">
        <f t="shared" si="101"/>
        <v>0</v>
      </c>
      <c r="X706" s="72" t="str">
        <f t="shared" si="103"/>
        <v/>
      </c>
      <c r="Y706" s="35"/>
      <c r="Z706" s="34" t="str">
        <f t="shared" si="104"/>
        <v/>
      </c>
      <c r="AA706" s="79" t="str">
        <f t="shared" si="102"/>
        <v/>
      </c>
    </row>
    <row r="707" spans="1:27" ht="25.5" customHeight="1" x14ac:dyDescent="0.25">
      <c r="A707" s="17"/>
      <c r="B707" s="78" t="str">
        <f t="shared" ref="B707:B770" si="106">IF(I707&lt;&gt;"",IF(AA707&lt;10,"PO2211/0000"&amp;AA707,IF(AA707&lt;100,"PO2211/000"&amp;AA707,IF(AA707&lt;1000,"PO2211/00"&amp;AA707,IF(AA707&lt;10000,"PO2211/0"&amp;AA707,"PO2211/"&amp;AA707)))),"")</f>
        <v/>
      </c>
      <c r="J707" s="54" t="str">
        <f>IF(G707&lt;&gt;"",VLOOKUP(G707,'nhân viên sale'!$A$2:$C$1595,2,0),"")</f>
        <v/>
      </c>
      <c r="L707" s="31" t="str">
        <f t="shared" si="99"/>
        <v/>
      </c>
      <c r="M707" s="20"/>
      <c r="N707" s="54" t="str">
        <f t="shared" ref="N707:N770" si="107">IF(K707&lt;&gt;"","K-HCM","")</f>
        <v/>
      </c>
      <c r="Q707" s="32" t="str">
        <f t="shared" si="105"/>
        <v/>
      </c>
      <c r="T707" s="34">
        <f t="shared" si="100"/>
        <v>0</v>
      </c>
      <c r="U707" s="34">
        <f t="shared" si="101"/>
        <v>0</v>
      </c>
      <c r="X707" s="72" t="str">
        <f t="shared" si="103"/>
        <v/>
      </c>
      <c r="Y707" s="35"/>
      <c r="Z707" s="34" t="str">
        <f t="shared" si="104"/>
        <v/>
      </c>
      <c r="AA707" s="79" t="str">
        <f t="shared" si="102"/>
        <v/>
      </c>
    </row>
    <row r="708" spans="1:27" ht="25.5" customHeight="1" x14ac:dyDescent="0.25">
      <c r="A708" s="17"/>
      <c r="B708" s="78" t="str">
        <f t="shared" si="106"/>
        <v/>
      </c>
      <c r="J708" s="54" t="str">
        <f>IF(G708&lt;&gt;"",VLOOKUP(G708,'nhân viên sale'!$A$2:$C$1595,2,0),"")</f>
        <v/>
      </c>
      <c r="L708" s="31" t="str">
        <f t="shared" ref="L708:L771" si="108">IF(K708&lt;&gt;"",VLOOKUP(K708,tenhang,2,0),"")</f>
        <v/>
      </c>
      <c r="M708" s="20"/>
      <c r="N708" s="54" t="str">
        <f t="shared" si="107"/>
        <v/>
      </c>
      <c r="Q708" s="32" t="str">
        <f t="shared" si="105"/>
        <v/>
      </c>
      <c r="T708" s="34">
        <f t="shared" ref="T708:T771" si="109">IF(K708&lt;&gt;"",VLOOKUP(K708,tenhang,4,0),0)</f>
        <v>0</v>
      </c>
      <c r="U708" s="34">
        <f t="shared" ref="U708:U771" si="110">R708*T708</f>
        <v>0</v>
      </c>
      <c r="X708" s="72" t="str">
        <f t="shared" si="103"/>
        <v/>
      </c>
      <c r="Y708" s="35"/>
      <c r="Z708" s="34" t="str">
        <f t="shared" si="104"/>
        <v/>
      </c>
      <c r="AA708" s="79" t="str">
        <f t="shared" ref="AA708:AA771" si="111">IF(I708&lt;&gt;"",IF(I708=I707,AA707,AA707+1),"")</f>
        <v/>
      </c>
    </row>
    <row r="709" spans="1:27" ht="25.5" customHeight="1" x14ac:dyDescent="0.25">
      <c r="A709" s="17"/>
      <c r="B709" s="78" t="str">
        <f t="shared" si="106"/>
        <v/>
      </c>
      <c r="J709" s="54" t="str">
        <f>IF(G709&lt;&gt;"",VLOOKUP(G709,'nhân viên sale'!$A$2:$C$1595,2,0),"")</f>
        <v/>
      </c>
      <c r="L709" s="31" t="str">
        <f t="shared" si="108"/>
        <v/>
      </c>
      <c r="M709" s="20"/>
      <c r="N709" s="54" t="str">
        <f t="shared" si="107"/>
        <v/>
      </c>
      <c r="Q709" s="32" t="str">
        <f t="shared" si="105"/>
        <v/>
      </c>
      <c r="T709" s="34">
        <f t="shared" si="109"/>
        <v>0</v>
      </c>
      <c r="U709" s="34">
        <f t="shared" si="110"/>
        <v>0</v>
      </c>
      <c r="X709" s="72" t="str">
        <f t="shared" si="103"/>
        <v/>
      </c>
      <c r="Y709" s="35"/>
      <c r="Z709" s="34" t="str">
        <f t="shared" si="104"/>
        <v/>
      </c>
      <c r="AA709" s="79" t="str">
        <f t="shared" si="111"/>
        <v/>
      </c>
    </row>
    <row r="710" spans="1:27" ht="25.5" customHeight="1" x14ac:dyDescent="0.25">
      <c r="A710" s="17"/>
      <c r="B710" s="78" t="str">
        <f t="shared" si="106"/>
        <v/>
      </c>
      <c r="J710" s="54" t="str">
        <f>IF(G710&lt;&gt;"",VLOOKUP(G710,'nhân viên sale'!$A$2:$C$1595,2,0),"")</f>
        <v/>
      </c>
      <c r="L710" s="31" t="str">
        <f t="shared" si="108"/>
        <v/>
      </c>
      <c r="M710" s="20"/>
      <c r="N710" s="54" t="str">
        <f t="shared" si="107"/>
        <v/>
      </c>
      <c r="Q710" s="32" t="str">
        <f t="shared" si="105"/>
        <v/>
      </c>
      <c r="T710" s="34">
        <f t="shared" si="109"/>
        <v>0</v>
      </c>
      <c r="U710" s="34">
        <f t="shared" si="110"/>
        <v>0</v>
      </c>
      <c r="X710" s="72" t="str">
        <f t="shared" si="103"/>
        <v/>
      </c>
      <c r="Y710" s="35"/>
      <c r="Z710" s="34" t="str">
        <f t="shared" si="104"/>
        <v/>
      </c>
      <c r="AA710" s="79" t="str">
        <f t="shared" si="111"/>
        <v/>
      </c>
    </row>
    <row r="711" spans="1:27" ht="25.5" customHeight="1" x14ac:dyDescent="0.25">
      <c r="A711" s="17"/>
      <c r="B711" s="78" t="str">
        <f t="shared" si="106"/>
        <v/>
      </c>
      <c r="J711" s="54" t="str">
        <f>IF(G711&lt;&gt;"",VLOOKUP(G711,'nhân viên sale'!$A$2:$C$1595,2,0),"")</f>
        <v/>
      </c>
      <c r="L711" s="31" t="str">
        <f t="shared" si="108"/>
        <v/>
      </c>
      <c r="M711" s="20"/>
      <c r="N711" s="54" t="str">
        <f t="shared" si="107"/>
        <v/>
      </c>
      <c r="Q711" s="32" t="str">
        <f t="shared" si="105"/>
        <v/>
      </c>
      <c r="T711" s="34">
        <f t="shared" si="109"/>
        <v>0</v>
      </c>
      <c r="U711" s="34">
        <f t="shared" si="110"/>
        <v>0</v>
      </c>
      <c r="X711" s="72" t="str">
        <f t="shared" si="103"/>
        <v/>
      </c>
      <c r="Y711" s="35"/>
      <c r="Z711" s="34" t="str">
        <f t="shared" si="104"/>
        <v/>
      </c>
      <c r="AA711" s="79" t="str">
        <f t="shared" si="111"/>
        <v/>
      </c>
    </row>
    <row r="712" spans="1:27" ht="25.5" customHeight="1" x14ac:dyDescent="0.25">
      <c r="A712" s="17"/>
      <c r="B712" s="78" t="str">
        <f t="shared" si="106"/>
        <v/>
      </c>
      <c r="J712" s="54" t="str">
        <f>IF(G712&lt;&gt;"",VLOOKUP(G712,'nhân viên sale'!$A$2:$C$1595,2,0),"")</f>
        <v/>
      </c>
      <c r="L712" s="31" t="str">
        <f t="shared" si="108"/>
        <v/>
      </c>
      <c r="M712" s="20"/>
      <c r="N712" s="54" t="str">
        <f t="shared" si="107"/>
        <v/>
      </c>
      <c r="Q712" s="32" t="str">
        <f t="shared" si="105"/>
        <v/>
      </c>
      <c r="T712" s="34">
        <f t="shared" si="109"/>
        <v>0</v>
      </c>
      <c r="U712" s="34">
        <f t="shared" si="110"/>
        <v>0</v>
      </c>
      <c r="X712" s="72" t="str">
        <f t="shared" si="103"/>
        <v/>
      </c>
      <c r="Y712" s="35"/>
      <c r="Z712" s="34" t="str">
        <f t="shared" si="104"/>
        <v/>
      </c>
      <c r="AA712" s="79" t="str">
        <f t="shared" si="111"/>
        <v/>
      </c>
    </row>
    <row r="713" spans="1:27" ht="25.5" customHeight="1" x14ac:dyDescent="0.25">
      <c r="A713" s="17"/>
      <c r="B713" s="78" t="str">
        <f t="shared" si="106"/>
        <v/>
      </c>
      <c r="J713" s="54" t="str">
        <f>IF(G713&lt;&gt;"",VLOOKUP(G713,'nhân viên sale'!$A$2:$C$1595,2,0),"")</f>
        <v/>
      </c>
      <c r="L713" s="31" t="str">
        <f t="shared" si="108"/>
        <v/>
      </c>
      <c r="M713" s="20"/>
      <c r="N713" s="54" t="str">
        <f t="shared" si="107"/>
        <v/>
      </c>
      <c r="Q713" s="32" t="str">
        <f t="shared" si="105"/>
        <v/>
      </c>
      <c r="T713" s="34">
        <f t="shared" si="109"/>
        <v>0</v>
      </c>
      <c r="U713" s="34">
        <f t="shared" si="110"/>
        <v>0</v>
      </c>
      <c r="X713" s="72" t="str">
        <f t="shared" si="103"/>
        <v/>
      </c>
      <c r="Y713" s="35"/>
      <c r="Z713" s="34" t="str">
        <f t="shared" si="104"/>
        <v/>
      </c>
      <c r="AA713" s="79" t="str">
        <f t="shared" si="111"/>
        <v/>
      </c>
    </row>
    <row r="714" spans="1:27" ht="25.5" customHeight="1" x14ac:dyDescent="0.25">
      <c r="A714" s="17"/>
      <c r="B714" s="78" t="str">
        <f t="shared" si="106"/>
        <v/>
      </c>
      <c r="J714" s="54" t="str">
        <f>IF(G714&lt;&gt;"",VLOOKUP(G714,'nhân viên sale'!$A$2:$C$1595,2,0),"")</f>
        <v/>
      </c>
      <c r="L714" s="31" t="str">
        <f t="shared" si="108"/>
        <v/>
      </c>
      <c r="M714" s="20"/>
      <c r="N714" s="54" t="str">
        <f t="shared" si="107"/>
        <v/>
      </c>
      <c r="Q714" s="32" t="str">
        <f t="shared" si="105"/>
        <v/>
      </c>
      <c r="T714" s="34">
        <f t="shared" si="109"/>
        <v>0</v>
      </c>
      <c r="U714" s="34">
        <f t="shared" si="110"/>
        <v>0</v>
      </c>
      <c r="X714" s="72" t="str">
        <f t="shared" ref="X714:X777" si="112">IF(K714&lt;&gt;"",8,"")</f>
        <v/>
      </c>
      <c r="Y714" s="35"/>
      <c r="Z714" s="34" t="str">
        <f t="shared" ref="Z714:Z777" si="113">IF(K714&lt;&gt;"",ROUND(U714*X714*1%,0),"")</f>
        <v/>
      </c>
      <c r="AA714" s="79" t="str">
        <f t="shared" si="111"/>
        <v/>
      </c>
    </row>
    <row r="715" spans="1:27" ht="25.5" customHeight="1" x14ac:dyDescent="0.25">
      <c r="A715" s="17"/>
      <c r="B715" s="78" t="str">
        <f t="shared" si="106"/>
        <v/>
      </c>
      <c r="J715" s="54" t="str">
        <f>IF(G715&lt;&gt;"",VLOOKUP(G715,'nhân viên sale'!$A$2:$C$1595,2,0),"")</f>
        <v/>
      </c>
      <c r="L715" s="31" t="str">
        <f t="shared" si="108"/>
        <v/>
      </c>
      <c r="M715" s="20"/>
      <c r="N715" s="54" t="str">
        <f t="shared" si="107"/>
        <v/>
      </c>
      <c r="Q715" s="32" t="str">
        <f t="shared" si="105"/>
        <v/>
      </c>
      <c r="T715" s="34">
        <f t="shared" si="109"/>
        <v>0</v>
      </c>
      <c r="U715" s="34">
        <f t="shared" si="110"/>
        <v>0</v>
      </c>
      <c r="X715" s="72" t="str">
        <f t="shared" si="112"/>
        <v/>
      </c>
      <c r="Y715" s="35"/>
      <c r="Z715" s="34" t="str">
        <f t="shared" si="113"/>
        <v/>
      </c>
      <c r="AA715" s="79" t="str">
        <f t="shared" si="111"/>
        <v/>
      </c>
    </row>
    <row r="716" spans="1:27" ht="25.5" customHeight="1" x14ac:dyDescent="0.25">
      <c r="A716" s="17"/>
      <c r="B716" s="78" t="str">
        <f t="shared" si="106"/>
        <v/>
      </c>
      <c r="J716" s="54" t="str">
        <f>IF(G716&lt;&gt;"",VLOOKUP(G716,'nhân viên sale'!$A$2:$C$1595,2,0),"")</f>
        <v/>
      </c>
      <c r="L716" s="31" t="str">
        <f t="shared" si="108"/>
        <v/>
      </c>
      <c r="M716" s="20"/>
      <c r="N716" s="54" t="str">
        <f t="shared" si="107"/>
        <v/>
      </c>
      <c r="Q716" s="32" t="str">
        <f t="shared" si="105"/>
        <v/>
      </c>
      <c r="T716" s="34">
        <f t="shared" si="109"/>
        <v>0</v>
      </c>
      <c r="U716" s="34">
        <f t="shared" si="110"/>
        <v>0</v>
      </c>
      <c r="X716" s="72" t="str">
        <f t="shared" si="112"/>
        <v/>
      </c>
      <c r="Y716" s="35"/>
      <c r="Z716" s="34" t="str">
        <f t="shared" si="113"/>
        <v/>
      </c>
      <c r="AA716" s="79" t="str">
        <f t="shared" si="111"/>
        <v/>
      </c>
    </row>
    <row r="717" spans="1:27" ht="25.5" customHeight="1" x14ac:dyDescent="0.25">
      <c r="A717" s="17"/>
      <c r="B717" s="78" t="str">
        <f t="shared" si="106"/>
        <v/>
      </c>
      <c r="J717" s="54" t="str">
        <f>IF(G717&lt;&gt;"",VLOOKUP(G717,'nhân viên sale'!$A$2:$C$1595,2,0),"")</f>
        <v/>
      </c>
      <c r="L717" s="31" t="str">
        <f t="shared" si="108"/>
        <v/>
      </c>
      <c r="M717" s="20"/>
      <c r="N717" s="54" t="str">
        <f t="shared" si="107"/>
        <v/>
      </c>
      <c r="Q717" s="32" t="str">
        <f t="shared" si="105"/>
        <v/>
      </c>
      <c r="T717" s="34">
        <f t="shared" si="109"/>
        <v>0</v>
      </c>
      <c r="U717" s="34">
        <f t="shared" si="110"/>
        <v>0</v>
      </c>
      <c r="X717" s="72" t="str">
        <f t="shared" si="112"/>
        <v/>
      </c>
      <c r="Y717" s="35"/>
      <c r="Z717" s="34" t="str">
        <f t="shared" si="113"/>
        <v/>
      </c>
      <c r="AA717" s="79" t="str">
        <f t="shared" si="111"/>
        <v/>
      </c>
    </row>
    <row r="718" spans="1:27" ht="25.5" customHeight="1" x14ac:dyDescent="0.25">
      <c r="A718" s="17"/>
      <c r="B718" s="78" t="str">
        <f t="shared" si="106"/>
        <v/>
      </c>
      <c r="J718" s="54" t="str">
        <f>IF(G718&lt;&gt;"",VLOOKUP(G718,'nhân viên sale'!$A$2:$C$1595,2,0),"")</f>
        <v/>
      </c>
      <c r="L718" s="31" t="str">
        <f t="shared" si="108"/>
        <v/>
      </c>
      <c r="M718" s="20"/>
      <c r="N718" s="54" t="str">
        <f t="shared" si="107"/>
        <v/>
      </c>
      <c r="Q718" s="32" t="str">
        <f t="shared" si="105"/>
        <v/>
      </c>
      <c r="T718" s="34">
        <f t="shared" si="109"/>
        <v>0</v>
      </c>
      <c r="U718" s="34">
        <f t="shared" si="110"/>
        <v>0</v>
      </c>
      <c r="X718" s="72" t="str">
        <f t="shared" si="112"/>
        <v/>
      </c>
      <c r="Y718" s="35"/>
      <c r="Z718" s="34" t="str">
        <f t="shared" si="113"/>
        <v/>
      </c>
      <c r="AA718" s="79" t="str">
        <f t="shared" si="111"/>
        <v/>
      </c>
    </row>
    <row r="719" spans="1:27" ht="25.5" customHeight="1" x14ac:dyDescent="0.25">
      <c r="A719" s="17"/>
      <c r="B719" s="78" t="str">
        <f t="shared" si="106"/>
        <v/>
      </c>
      <c r="J719" s="54" t="str">
        <f>IF(G719&lt;&gt;"",VLOOKUP(G719,'nhân viên sale'!$A$2:$C$1595,2,0),"")</f>
        <v/>
      </c>
      <c r="L719" s="31" t="str">
        <f t="shared" si="108"/>
        <v/>
      </c>
      <c r="M719" s="20"/>
      <c r="N719" s="54" t="str">
        <f t="shared" si="107"/>
        <v/>
      </c>
      <c r="Q719" s="32" t="str">
        <f t="shared" si="105"/>
        <v/>
      </c>
      <c r="T719" s="34">
        <f t="shared" si="109"/>
        <v>0</v>
      </c>
      <c r="U719" s="34">
        <f t="shared" si="110"/>
        <v>0</v>
      </c>
      <c r="X719" s="72" t="str">
        <f t="shared" si="112"/>
        <v/>
      </c>
      <c r="Y719" s="35"/>
      <c r="Z719" s="34" t="str">
        <f t="shared" si="113"/>
        <v/>
      </c>
      <c r="AA719" s="79" t="str">
        <f t="shared" si="111"/>
        <v/>
      </c>
    </row>
    <row r="720" spans="1:27" ht="25.5" customHeight="1" x14ac:dyDescent="0.25">
      <c r="A720" s="17"/>
      <c r="B720" s="78" t="str">
        <f t="shared" si="106"/>
        <v/>
      </c>
      <c r="J720" s="54" t="str">
        <f>IF(G720&lt;&gt;"",VLOOKUP(G720,'nhân viên sale'!$A$2:$C$1595,2,0),"")</f>
        <v/>
      </c>
      <c r="L720" s="31" t="str">
        <f t="shared" si="108"/>
        <v/>
      </c>
      <c r="M720" s="20"/>
      <c r="N720" s="54" t="str">
        <f t="shared" si="107"/>
        <v/>
      </c>
      <c r="Q720" s="32" t="str">
        <f t="shared" si="105"/>
        <v/>
      </c>
      <c r="T720" s="34">
        <f t="shared" si="109"/>
        <v>0</v>
      </c>
      <c r="U720" s="34">
        <f t="shared" si="110"/>
        <v>0</v>
      </c>
      <c r="X720" s="72" t="str">
        <f t="shared" si="112"/>
        <v/>
      </c>
      <c r="Y720" s="35"/>
      <c r="Z720" s="34" t="str">
        <f t="shared" si="113"/>
        <v/>
      </c>
      <c r="AA720" s="79" t="str">
        <f t="shared" si="111"/>
        <v/>
      </c>
    </row>
    <row r="721" spans="1:27" ht="25.5" customHeight="1" x14ac:dyDescent="0.25">
      <c r="A721" s="17"/>
      <c r="B721" s="78" t="str">
        <f t="shared" si="106"/>
        <v/>
      </c>
      <c r="J721" s="54" t="str">
        <f>IF(G721&lt;&gt;"",VLOOKUP(G721,'nhân viên sale'!$A$2:$C$1595,2,0),"")</f>
        <v/>
      </c>
      <c r="L721" s="31" t="str">
        <f t="shared" si="108"/>
        <v/>
      </c>
      <c r="M721" s="20"/>
      <c r="N721" s="54" t="str">
        <f t="shared" si="107"/>
        <v/>
      </c>
      <c r="Q721" s="32" t="str">
        <f t="shared" si="105"/>
        <v/>
      </c>
      <c r="T721" s="34">
        <f t="shared" si="109"/>
        <v>0</v>
      </c>
      <c r="U721" s="34">
        <f t="shared" si="110"/>
        <v>0</v>
      </c>
      <c r="X721" s="72" t="str">
        <f t="shared" si="112"/>
        <v/>
      </c>
      <c r="Y721" s="35"/>
      <c r="Z721" s="34" t="str">
        <f t="shared" si="113"/>
        <v/>
      </c>
      <c r="AA721" s="79" t="str">
        <f t="shared" si="111"/>
        <v/>
      </c>
    </row>
    <row r="722" spans="1:27" ht="25.5" customHeight="1" x14ac:dyDescent="0.25">
      <c r="A722" s="17"/>
      <c r="B722" s="78" t="str">
        <f t="shared" si="106"/>
        <v/>
      </c>
      <c r="J722" s="54" t="str">
        <f>IF(G722&lt;&gt;"",VLOOKUP(G722,'nhân viên sale'!$A$2:$C$1595,2,0),"")</f>
        <v/>
      </c>
      <c r="L722" s="31" t="str">
        <f t="shared" si="108"/>
        <v/>
      </c>
      <c r="M722" s="20"/>
      <c r="N722" s="54" t="str">
        <f t="shared" si="107"/>
        <v/>
      </c>
      <c r="Q722" s="32" t="str">
        <f t="shared" si="105"/>
        <v/>
      </c>
      <c r="T722" s="34">
        <f t="shared" si="109"/>
        <v>0</v>
      </c>
      <c r="U722" s="34">
        <f t="shared" si="110"/>
        <v>0</v>
      </c>
      <c r="X722" s="72" t="str">
        <f t="shared" si="112"/>
        <v/>
      </c>
      <c r="Y722" s="35"/>
      <c r="Z722" s="34" t="str">
        <f t="shared" si="113"/>
        <v/>
      </c>
      <c r="AA722" s="79" t="str">
        <f t="shared" si="111"/>
        <v/>
      </c>
    </row>
    <row r="723" spans="1:27" ht="25.5" customHeight="1" x14ac:dyDescent="0.25">
      <c r="A723" s="17"/>
      <c r="B723" s="78" t="str">
        <f t="shared" si="106"/>
        <v/>
      </c>
      <c r="J723" s="54" t="str">
        <f>IF(G723&lt;&gt;"",VLOOKUP(G723,'nhân viên sale'!$A$2:$C$1595,2,0),"")</f>
        <v/>
      </c>
      <c r="L723" s="31" t="str">
        <f t="shared" si="108"/>
        <v/>
      </c>
      <c r="M723" s="20"/>
      <c r="N723" s="54" t="str">
        <f t="shared" si="107"/>
        <v/>
      </c>
      <c r="Q723" s="32" t="str">
        <f t="shared" si="105"/>
        <v/>
      </c>
      <c r="T723" s="34">
        <f t="shared" si="109"/>
        <v>0</v>
      </c>
      <c r="U723" s="34">
        <f t="shared" si="110"/>
        <v>0</v>
      </c>
      <c r="X723" s="72" t="str">
        <f t="shared" si="112"/>
        <v/>
      </c>
      <c r="Y723" s="35"/>
      <c r="Z723" s="34" t="str">
        <f t="shared" si="113"/>
        <v/>
      </c>
      <c r="AA723" s="79" t="str">
        <f t="shared" si="111"/>
        <v/>
      </c>
    </row>
    <row r="724" spans="1:27" ht="25.5" customHeight="1" x14ac:dyDescent="0.25">
      <c r="A724" s="17"/>
      <c r="B724" s="78" t="str">
        <f t="shared" si="106"/>
        <v/>
      </c>
      <c r="J724" s="54" t="str">
        <f>IF(G724&lt;&gt;"",VLOOKUP(G724,'nhân viên sale'!$A$2:$C$1595,2,0),"")</f>
        <v/>
      </c>
      <c r="L724" s="31" t="str">
        <f t="shared" si="108"/>
        <v/>
      </c>
      <c r="M724" s="20"/>
      <c r="N724" s="54" t="str">
        <f t="shared" si="107"/>
        <v/>
      </c>
      <c r="Q724" s="32" t="str">
        <f t="shared" si="105"/>
        <v/>
      </c>
      <c r="T724" s="34">
        <f t="shared" si="109"/>
        <v>0</v>
      </c>
      <c r="U724" s="34">
        <f t="shared" si="110"/>
        <v>0</v>
      </c>
      <c r="X724" s="72" t="str">
        <f t="shared" si="112"/>
        <v/>
      </c>
      <c r="Y724" s="35"/>
      <c r="Z724" s="34" t="str">
        <f t="shared" si="113"/>
        <v/>
      </c>
      <c r="AA724" s="79" t="str">
        <f t="shared" si="111"/>
        <v/>
      </c>
    </row>
    <row r="725" spans="1:27" ht="25.5" customHeight="1" x14ac:dyDescent="0.25">
      <c r="A725" s="17"/>
      <c r="B725" s="78" t="str">
        <f t="shared" si="106"/>
        <v/>
      </c>
      <c r="J725" s="54" t="str">
        <f>IF(G725&lt;&gt;"",VLOOKUP(G725,'nhân viên sale'!$A$2:$C$1595,2,0),"")</f>
        <v/>
      </c>
      <c r="L725" s="31" t="str">
        <f t="shared" si="108"/>
        <v/>
      </c>
      <c r="M725" s="20"/>
      <c r="N725" s="54" t="str">
        <f t="shared" si="107"/>
        <v/>
      </c>
      <c r="Q725" s="32" t="str">
        <f t="shared" si="105"/>
        <v/>
      </c>
      <c r="T725" s="34">
        <f t="shared" si="109"/>
        <v>0</v>
      </c>
      <c r="U725" s="34">
        <f t="shared" si="110"/>
        <v>0</v>
      </c>
      <c r="X725" s="72" t="str">
        <f t="shared" si="112"/>
        <v/>
      </c>
      <c r="Y725" s="35"/>
      <c r="Z725" s="34" t="str">
        <f t="shared" si="113"/>
        <v/>
      </c>
      <c r="AA725" s="79" t="str">
        <f t="shared" si="111"/>
        <v/>
      </c>
    </row>
    <row r="726" spans="1:27" ht="25.5" customHeight="1" x14ac:dyDescent="0.25">
      <c r="A726" s="17"/>
      <c r="B726" s="78" t="str">
        <f t="shared" si="106"/>
        <v/>
      </c>
      <c r="J726" s="54" t="str">
        <f>IF(G726&lt;&gt;"",VLOOKUP(G726,'nhân viên sale'!$A$2:$C$1595,2,0),"")</f>
        <v/>
      </c>
      <c r="L726" s="31" t="str">
        <f t="shared" si="108"/>
        <v/>
      </c>
      <c r="M726" s="20"/>
      <c r="N726" s="54" t="str">
        <f t="shared" si="107"/>
        <v/>
      </c>
      <c r="Q726" s="32" t="str">
        <f t="shared" si="105"/>
        <v/>
      </c>
      <c r="T726" s="34">
        <f t="shared" si="109"/>
        <v>0</v>
      </c>
      <c r="U726" s="34">
        <f t="shared" si="110"/>
        <v>0</v>
      </c>
      <c r="X726" s="72" t="str">
        <f t="shared" si="112"/>
        <v/>
      </c>
      <c r="Y726" s="35"/>
      <c r="Z726" s="34" t="str">
        <f t="shared" si="113"/>
        <v/>
      </c>
      <c r="AA726" s="79" t="str">
        <f t="shared" si="111"/>
        <v/>
      </c>
    </row>
    <row r="727" spans="1:27" ht="25.5" customHeight="1" x14ac:dyDescent="0.25">
      <c r="A727" s="17"/>
      <c r="B727" s="78" t="str">
        <f t="shared" si="106"/>
        <v/>
      </c>
      <c r="J727" s="54" t="str">
        <f>IF(G727&lt;&gt;"",VLOOKUP(G727,'nhân viên sale'!$A$2:$C$1595,2,0),"")</f>
        <v/>
      </c>
      <c r="L727" s="31" t="str">
        <f t="shared" si="108"/>
        <v/>
      </c>
      <c r="M727" s="20"/>
      <c r="N727" s="54" t="str">
        <f t="shared" si="107"/>
        <v/>
      </c>
      <c r="Q727" s="32" t="str">
        <f t="shared" si="105"/>
        <v/>
      </c>
      <c r="T727" s="34">
        <f t="shared" si="109"/>
        <v>0</v>
      </c>
      <c r="U727" s="34">
        <f t="shared" si="110"/>
        <v>0</v>
      </c>
      <c r="X727" s="72" t="str">
        <f t="shared" si="112"/>
        <v/>
      </c>
      <c r="Y727" s="35"/>
      <c r="Z727" s="34" t="str">
        <f t="shared" si="113"/>
        <v/>
      </c>
      <c r="AA727" s="79" t="str">
        <f t="shared" si="111"/>
        <v/>
      </c>
    </row>
    <row r="728" spans="1:27" ht="25.5" customHeight="1" x14ac:dyDescent="0.25">
      <c r="A728" s="17"/>
      <c r="B728" s="78" t="str">
        <f t="shared" si="106"/>
        <v/>
      </c>
      <c r="J728" s="54" t="str">
        <f>IF(G728&lt;&gt;"",VLOOKUP(G728,'nhân viên sale'!$A$2:$C$1595,2,0),"")</f>
        <v/>
      </c>
      <c r="L728" s="31" t="str">
        <f t="shared" si="108"/>
        <v/>
      </c>
      <c r="M728" s="20"/>
      <c r="N728" s="54" t="str">
        <f t="shared" si="107"/>
        <v/>
      </c>
      <c r="Q728" s="32" t="str">
        <f t="shared" si="105"/>
        <v/>
      </c>
      <c r="T728" s="34">
        <f t="shared" si="109"/>
        <v>0</v>
      </c>
      <c r="U728" s="34">
        <f t="shared" si="110"/>
        <v>0</v>
      </c>
      <c r="X728" s="72" t="str">
        <f t="shared" si="112"/>
        <v/>
      </c>
      <c r="Y728" s="35"/>
      <c r="Z728" s="34" t="str">
        <f t="shared" si="113"/>
        <v/>
      </c>
      <c r="AA728" s="79" t="str">
        <f t="shared" si="111"/>
        <v/>
      </c>
    </row>
    <row r="729" spans="1:27" ht="25.5" customHeight="1" x14ac:dyDescent="0.25">
      <c r="A729" s="17"/>
      <c r="B729" s="78" t="str">
        <f t="shared" si="106"/>
        <v/>
      </c>
      <c r="J729" s="54" t="str">
        <f>IF(G729&lt;&gt;"",VLOOKUP(G729,'nhân viên sale'!$A$2:$C$1595,2,0),"")</f>
        <v/>
      </c>
      <c r="L729" s="31" t="str">
        <f t="shared" si="108"/>
        <v/>
      </c>
      <c r="M729" s="20"/>
      <c r="N729" s="54" t="str">
        <f t="shared" si="107"/>
        <v/>
      </c>
      <c r="Q729" s="32" t="str">
        <f t="shared" si="105"/>
        <v/>
      </c>
      <c r="T729" s="34">
        <f t="shared" si="109"/>
        <v>0</v>
      </c>
      <c r="U729" s="34">
        <f t="shared" si="110"/>
        <v>0</v>
      </c>
      <c r="X729" s="72" t="str">
        <f t="shared" si="112"/>
        <v/>
      </c>
      <c r="Y729" s="35"/>
      <c r="Z729" s="34" t="str">
        <f t="shared" si="113"/>
        <v/>
      </c>
      <c r="AA729" s="79" t="str">
        <f t="shared" si="111"/>
        <v/>
      </c>
    </row>
    <row r="730" spans="1:27" ht="25.5" customHeight="1" x14ac:dyDescent="0.25">
      <c r="A730" s="17"/>
      <c r="B730" s="78" t="str">
        <f t="shared" si="106"/>
        <v/>
      </c>
      <c r="J730" s="54" t="str">
        <f>IF(G730&lt;&gt;"",VLOOKUP(G730,'nhân viên sale'!$A$2:$C$1595,2,0),"")</f>
        <v/>
      </c>
      <c r="L730" s="31" t="str">
        <f t="shared" si="108"/>
        <v/>
      </c>
      <c r="M730" s="20"/>
      <c r="N730" s="54" t="str">
        <f t="shared" si="107"/>
        <v/>
      </c>
      <c r="Q730" s="32" t="str">
        <f t="shared" si="105"/>
        <v/>
      </c>
      <c r="T730" s="34">
        <f t="shared" si="109"/>
        <v>0</v>
      </c>
      <c r="U730" s="34">
        <f t="shared" si="110"/>
        <v>0</v>
      </c>
      <c r="X730" s="72" t="str">
        <f t="shared" si="112"/>
        <v/>
      </c>
      <c r="Y730" s="35"/>
      <c r="Z730" s="34" t="str">
        <f t="shared" si="113"/>
        <v/>
      </c>
      <c r="AA730" s="79" t="str">
        <f t="shared" si="111"/>
        <v/>
      </c>
    </row>
    <row r="731" spans="1:27" ht="25.5" customHeight="1" x14ac:dyDescent="0.25">
      <c r="A731" s="17"/>
      <c r="B731" s="78" t="str">
        <f t="shared" si="106"/>
        <v/>
      </c>
      <c r="J731" s="54" t="str">
        <f>IF(G731&lt;&gt;"",VLOOKUP(G731,'nhân viên sale'!$A$2:$C$1595,2,0),"")</f>
        <v/>
      </c>
      <c r="L731" s="31" t="str">
        <f t="shared" si="108"/>
        <v/>
      </c>
      <c r="M731" s="20"/>
      <c r="N731" s="54" t="str">
        <f t="shared" si="107"/>
        <v/>
      </c>
      <c r="Q731" s="32" t="str">
        <f t="shared" si="105"/>
        <v/>
      </c>
      <c r="T731" s="34">
        <f t="shared" si="109"/>
        <v>0</v>
      </c>
      <c r="U731" s="34">
        <f t="shared" si="110"/>
        <v>0</v>
      </c>
      <c r="X731" s="72" t="str">
        <f t="shared" si="112"/>
        <v/>
      </c>
      <c r="Y731" s="35"/>
      <c r="Z731" s="34" t="str">
        <f t="shared" si="113"/>
        <v/>
      </c>
      <c r="AA731" s="79" t="str">
        <f t="shared" si="111"/>
        <v/>
      </c>
    </row>
    <row r="732" spans="1:27" ht="25.5" customHeight="1" x14ac:dyDescent="0.25">
      <c r="A732" s="17"/>
      <c r="B732" s="78" t="str">
        <f t="shared" si="106"/>
        <v/>
      </c>
      <c r="J732" s="54" t="str">
        <f>IF(G732&lt;&gt;"",VLOOKUP(G732,'nhân viên sale'!$A$2:$C$1595,2,0),"")</f>
        <v/>
      </c>
      <c r="L732" s="31" t="str">
        <f t="shared" si="108"/>
        <v/>
      </c>
      <c r="M732" s="20"/>
      <c r="N732" s="54" t="str">
        <f t="shared" si="107"/>
        <v/>
      </c>
      <c r="Q732" s="32" t="str">
        <f t="shared" si="105"/>
        <v/>
      </c>
      <c r="T732" s="34">
        <f t="shared" si="109"/>
        <v>0</v>
      </c>
      <c r="U732" s="34">
        <f t="shared" si="110"/>
        <v>0</v>
      </c>
      <c r="X732" s="72" t="str">
        <f t="shared" si="112"/>
        <v/>
      </c>
      <c r="Y732" s="35"/>
      <c r="Z732" s="34" t="str">
        <f t="shared" si="113"/>
        <v/>
      </c>
      <c r="AA732" s="79" t="str">
        <f t="shared" si="111"/>
        <v/>
      </c>
    </row>
    <row r="733" spans="1:27" ht="25.5" customHeight="1" x14ac:dyDescent="0.25">
      <c r="A733" s="17"/>
      <c r="B733" s="78" t="str">
        <f t="shared" si="106"/>
        <v/>
      </c>
      <c r="J733" s="54" t="str">
        <f>IF(G733&lt;&gt;"",VLOOKUP(G733,'nhân viên sale'!$A$2:$C$1595,2,0),"")</f>
        <v/>
      </c>
      <c r="L733" s="31" t="str">
        <f t="shared" si="108"/>
        <v/>
      </c>
      <c r="M733" s="20"/>
      <c r="N733" s="54" t="str">
        <f t="shared" si="107"/>
        <v/>
      </c>
      <c r="Q733" s="32" t="str">
        <f t="shared" si="105"/>
        <v/>
      </c>
      <c r="T733" s="34">
        <f t="shared" si="109"/>
        <v>0</v>
      </c>
      <c r="U733" s="34">
        <f t="shared" si="110"/>
        <v>0</v>
      </c>
      <c r="X733" s="72" t="str">
        <f t="shared" si="112"/>
        <v/>
      </c>
      <c r="Y733" s="35"/>
      <c r="Z733" s="34" t="str">
        <f t="shared" si="113"/>
        <v/>
      </c>
      <c r="AA733" s="79" t="str">
        <f t="shared" si="111"/>
        <v/>
      </c>
    </row>
    <row r="734" spans="1:27" ht="25.5" customHeight="1" x14ac:dyDescent="0.25">
      <c r="A734" s="17"/>
      <c r="B734" s="78" t="str">
        <f t="shared" si="106"/>
        <v/>
      </c>
      <c r="J734" s="54" t="str">
        <f>IF(G734&lt;&gt;"",VLOOKUP(G734,'nhân viên sale'!$A$2:$C$1595,2,0),"")</f>
        <v/>
      </c>
      <c r="L734" s="31" t="str">
        <f t="shared" si="108"/>
        <v/>
      </c>
      <c r="M734" s="20"/>
      <c r="N734" s="54" t="str">
        <f t="shared" si="107"/>
        <v/>
      </c>
      <c r="Q734" s="32" t="str">
        <f t="shared" si="105"/>
        <v/>
      </c>
      <c r="T734" s="34">
        <f t="shared" si="109"/>
        <v>0</v>
      </c>
      <c r="U734" s="34">
        <f t="shared" si="110"/>
        <v>0</v>
      </c>
      <c r="X734" s="72" t="str">
        <f t="shared" si="112"/>
        <v/>
      </c>
      <c r="Y734" s="35"/>
      <c r="Z734" s="34" t="str">
        <f t="shared" si="113"/>
        <v/>
      </c>
      <c r="AA734" s="79" t="str">
        <f t="shared" si="111"/>
        <v/>
      </c>
    </row>
    <row r="735" spans="1:27" ht="25.5" customHeight="1" x14ac:dyDescent="0.25">
      <c r="A735" s="17"/>
      <c r="B735" s="78" t="str">
        <f t="shared" si="106"/>
        <v/>
      </c>
      <c r="J735" s="54" t="str">
        <f>IF(G735&lt;&gt;"",VLOOKUP(G735,'nhân viên sale'!$A$2:$C$1595,2,0),"")</f>
        <v/>
      </c>
      <c r="L735" s="31" t="str">
        <f t="shared" si="108"/>
        <v/>
      </c>
      <c r="M735" s="20"/>
      <c r="N735" s="54" t="str">
        <f t="shared" si="107"/>
        <v/>
      </c>
      <c r="Q735" s="32" t="str">
        <f t="shared" si="105"/>
        <v/>
      </c>
      <c r="T735" s="34">
        <f t="shared" si="109"/>
        <v>0</v>
      </c>
      <c r="U735" s="34">
        <f t="shared" si="110"/>
        <v>0</v>
      </c>
      <c r="X735" s="72" t="str">
        <f t="shared" si="112"/>
        <v/>
      </c>
      <c r="Y735" s="35"/>
      <c r="Z735" s="34" t="str">
        <f t="shared" si="113"/>
        <v/>
      </c>
      <c r="AA735" s="79" t="str">
        <f t="shared" si="111"/>
        <v/>
      </c>
    </row>
    <row r="736" spans="1:27" ht="25.5" customHeight="1" x14ac:dyDescent="0.25">
      <c r="A736" s="17"/>
      <c r="B736" s="78" t="str">
        <f t="shared" si="106"/>
        <v/>
      </c>
      <c r="J736" s="54" t="str">
        <f>IF(G736&lt;&gt;"",VLOOKUP(G736,'nhân viên sale'!$A$2:$C$1595,2,0),"")</f>
        <v/>
      </c>
      <c r="L736" s="31" t="str">
        <f t="shared" si="108"/>
        <v/>
      </c>
      <c r="M736" s="20"/>
      <c r="N736" s="54" t="str">
        <f t="shared" si="107"/>
        <v/>
      </c>
      <c r="Q736" s="32" t="str">
        <f t="shared" si="105"/>
        <v/>
      </c>
      <c r="T736" s="34">
        <f t="shared" si="109"/>
        <v>0</v>
      </c>
      <c r="U736" s="34">
        <f t="shared" si="110"/>
        <v>0</v>
      </c>
      <c r="X736" s="72" t="str">
        <f t="shared" si="112"/>
        <v/>
      </c>
      <c r="Y736" s="35"/>
      <c r="Z736" s="34" t="str">
        <f t="shared" si="113"/>
        <v/>
      </c>
      <c r="AA736" s="79" t="str">
        <f t="shared" si="111"/>
        <v/>
      </c>
    </row>
    <row r="737" spans="1:27" ht="25.5" customHeight="1" x14ac:dyDescent="0.25">
      <c r="A737" s="17"/>
      <c r="B737" s="78" t="str">
        <f t="shared" si="106"/>
        <v/>
      </c>
      <c r="J737" s="54" t="str">
        <f>IF(G737&lt;&gt;"",VLOOKUP(G737,'nhân viên sale'!$A$2:$C$1595,2,0),"")</f>
        <v/>
      </c>
      <c r="L737" s="31" t="str">
        <f t="shared" si="108"/>
        <v/>
      </c>
      <c r="M737" s="20"/>
      <c r="N737" s="54" t="str">
        <f t="shared" si="107"/>
        <v/>
      </c>
      <c r="Q737" s="32" t="str">
        <f t="shared" si="105"/>
        <v/>
      </c>
      <c r="T737" s="34">
        <f t="shared" si="109"/>
        <v>0</v>
      </c>
      <c r="U737" s="34">
        <f t="shared" si="110"/>
        <v>0</v>
      </c>
      <c r="X737" s="72" t="str">
        <f t="shared" si="112"/>
        <v/>
      </c>
      <c r="Y737" s="35"/>
      <c r="Z737" s="34" t="str">
        <f t="shared" si="113"/>
        <v/>
      </c>
      <c r="AA737" s="79" t="str">
        <f t="shared" si="111"/>
        <v/>
      </c>
    </row>
    <row r="738" spans="1:27" ht="25.5" customHeight="1" x14ac:dyDescent="0.25">
      <c r="A738" s="17"/>
      <c r="B738" s="78" t="str">
        <f t="shared" si="106"/>
        <v/>
      </c>
      <c r="J738" s="54" t="str">
        <f>IF(G738&lt;&gt;"",VLOOKUP(G738,'nhân viên sale'!$A$2:$C$1595,2,0),"")</f>
        <v/>
      </c>
      <c r="L738" s="31" t="str">
        <f t="shared" si="108"/>
        <v/>
      </c>
      <c r="M738" s="20"/>
      <c r="N738" s="54" t="str">
        <f t="shared" si="107"/>
        <v/>
      </c>
      <c r="Q738" s="32" t="str">
        <f t="shared" si="105"/>
        <v/>
      </c>
      <c r="T738" s="34">
        <f t="shared" si="109"/>
        <v>0</v>
      </c>
      <c r="U738" s="34">
        <f t="shared" si="110"/>
        <v>0</v>
      </c>
      <c r="X738" s="72" t="str">
        <f t="shared" si="112"/>
        <v/>
      </c>
      <c r="Y738" s="35"/>
      <c r="Z738" s="34" t="str">
        <f t="shared" si="113"/>
        <v/>
      </c>
      <c r="AA738" s="79" t="str">
        <f t="shared" si="111"/>
        <v/>
      </c>
    </row>
    <row r="739" spans="1:27" ht="25.5" customHeight="1" x14ac:dyDescent="0.25">
      <c r="A739" s="17"/>
      <c r="B739" s="78" t="str">
        <f t="shared" si="106"/>
        <v/>
      </c>
      <c r="J739" s="54" t="str">
        <f>IF(G739&lt;&gt;"",VLOOKUP(G739,'nhân viên sale'!$A$2:$C$1595,2,0),"")</f>
        <v/>
      </c>
      <c r="L739" s="31" t="str">
        <f t="shared" si="108"/>
        <v/>
      </c>
      <c r="M739" s="20"/>
      <c r="N739" s="54" t="str">
        <f t="shared" si="107"/>
        <v/>
      </c>
      <c r="Q739" s="32" t="str">
        <f t="shared" si="105"/>
        <v/>
      </c>
      <c r="T739" s="34">
        <f t="shared" si="109"/>
        <v>0</v>
      </c>
      <c r="U739" s="34">
        <f t="shared" si="110"/>
        <v>0</v>
      </c>
      <c r="X739" s="72" t="str">
        <f t="shared" si="112"/>
        <v/>
      </c>
      <c r="Y739" s="35"/>
      <c r="Z739" s="34" t="str">
        <f t="shared" si="113"/>
        <v/>
      </c>
      <c r="AA739" s="79" t="str">
        <f t="shared" si="111"/>
        <v/>
      </c>
    </row>
    <row r="740" spans="1:27" ht="25.5" customHeight="1" x14ac:dyDescent="0.25">
      <c r="A740" s="17"/>
      <c r="B740" s="78" t="str">
        <f t="shared" si="106"/>
        <v/>
      </c>
      <c r="J740" s="54" t="str">
        <f>IF(G740&lt;&gt;"",VLOOKUP(G740,'nhân viên sale'!$A$2:$C$1595,2,0),"")</f>
        <v/>
      </c>
      <c r="L740" s="31" t="str">
        <f t="shared" si="108"/>
        <v/>
      </c>
      <c r="M740" s="20"/>
      <c r="N740" s="54" t="str">
        <f t="shared" si="107"/>
        <v/>
      </c>
      <c r="Q740" s="32" t="str">
        <f t="shared" si="105"/>
        <v/>
      </c>
      <c r="T740" s="34">
        <f t="shared" si="109"/>
        <v>0</v>
      </c>
      <c r="U740" s="34">
        <f t="shared" si="110"/>
        <v>0</v>
      </c>
      <c r="X740" s="72" t="str">
        <f t="shared" si="112"/>
        <v/>
      </c>
      <c r="Y740" s="35"/>
      <c r="Z740" s="34" t="str">
        <f t="shared" si="113"/>
        <v/>
      </c>
      <c r="AA740" s="79" t="str">
        <f t="shared" si="111"/>
        <v/>
      </c>
    </row>
    <row r="741" spans="1:27" ht="25.5" customHeight="1" x14ac:dyDescent="0.25">
      <c r="A741" s="17"/>
      <c r="B741" s="78" t="str">
        <f t="shared" si="106"/>
        <v/>
      </c>
      <c r="J741" s="54" t="str">
        <f>IF(G741&lt;&gt;"",VLOOKUP(G741,'nhân viên sale'!$A$2:$C$1595,2,0),"")</f>
        <v/>
      </c>
      <c r="L741" s="31" t="str">
        <f t="shared" si="108"/>
        <v/>
      </c>
      <c r="M741" s="20"/>
      <c r="N741" s="54" t="str">
        <f t="shared" si="107"/>
        <v/>
      </c>
      <c r="Q741" s="32" t="str">
        <f t="shared" si="105"/>
        <v/>
      </c>
      <c r="T741" s="34">
        <f t="shared" si="109"/>
        <v>0</v>
      </c>
      <c r="U741" s="34">
        <f t="shared" si="110"/>
        <v>0</v>
      </c>
      <c r="X741" s="72" t="str">
        <f t="shared" si="112"/>
        <v/>
      </c>
      <c r="Y741" s="35"/>
      <c r="Z741" s="34" t="str">
        <f t="shared" si="113"/>
        <v/>
      </c>
      <c r="AA741" s="79" t="str">
        <f t="shared" si="111"/>
        <v/>
      </c>
    </row>
    <row r="742" spans="1:27" ht="25.5" customHeight="1" x14ac:dyDescent="0.25">
      <c r="A742" s="17"/>
      <c r="B742" s="78" t="str">
        <f t="shared" si="106"/>
        <v/>
      </c>
      <c r="J742" s="54" t="str">
        <f>IF(G742&lt;&gt;"",VLOOKUP(G742,'nhân viên sale'!$A$2:$C$1595,2,0),"")</f>
        <v/>
      </c>
      <c r="L742" s="31" t="str">
        <f t="shared" si="108"/>
        <v/>
      </c>
      <c r="M742" s="20"/>
      <c r="N742" s="54" t="str">
        <f t="shared" si="107"/>
        <v/>
      </c>
      <c r="Q742" s="32" t="str">
        <f t="shared" si="105"/>
        <v/>
      </c>
      <c r="T742" s="34">
        <f t="shared" si="109"/>
        <v>0</v>
      </c>
      <c r="U742" s="34">
        <f t="shared" si="110"/>
        <v>0</v>
      </c>
      <c r="X742" s="72" t="str">
        <f t="shared" si="112"/>
        <v/>
      </c>
      <c r="Y742" s="35"/>
      <c r="Z742" s="34" t="str">
        <f t="shared" si="113"/>
        <v/>
      </c>
      <c r="AA742" s="79" t="str">
        <f t="shared" si="111"/>
        <v/>
      </c>
    </row>
    <row r="743" spans="1:27" ht="25.5" customHeight="1" x14ac:dyDescent="0.25">
      <c r="A743" s="17"/>
      <c r="B743" s="78" t="str">
        <f t="shared" si="106"/>
        <v/>
      </c>
      <c r="J743" s="54" t="str">
        <f>IF(G743&lt;&gt;"",VLOOKUP(G743,'nhân viên sale'!$A$2:$C$1595,2,0),"")</f>
        <v/>
      </c>
      <c r="L743" s="31" t="str">
        <f t="shared" si="108"/>
        <v/>
      </c>
      <c r="M743" s="20"/>
      <c r="N743" s="54" t="str">
        <f t="shared" si="107"/>
        <v/>
      </c>
      <c r="Q743" s="32" t="str">
        <f t="shared" si="105"/>
        <v/>
      </c>
      <c r="T743" s="34">
        <f t="shared" si="109"/>
        <v>0</v>
      </c>
      <c r="U743" s="34">
        <f t="shared" si="110"/>
        <v>0</v>
      </c>
      <c r="X743" s="72" t="str">
        <f t="shared" si="112"/>
        <v/>
      </c>
      <c r="Y743" s="35"/>
      <c r="Z743" s="34" t="str">
        <f t="shared" si="113"/>
        <v/>
      </c>
      <c r="AA743" s="79" t="str">
        <f t="shared" si="111"/>
        <v/>
      </c>
    </row>
    <row r="744" spans="1:27" ht="25.5" customHeight="1" x14ac:dyDescent="0.25">
      <c r="A744" s="17"/>
      <c r="B744" s="78" t="str">
        <f t="shared" si="106"/>
        <v/>
      </c>
      <c r="J744" s="54" t="str">
        <f>IF(G744&lt;&gt;"",VLOOKUP(G744,'nhân viên sale'!$A$2:$C$1595,2,0),"")</f>
        <v/>
      </c>
      <c r="L744" s="31" t="str">
        <f t="shared" si="108"/>
        <v/>
      </c>
      <c r="M744" s="20"/>
      <c r="N744" s="54" t="str">
        <f t="shared" si="107"/>
        <v/>
      </c>
      <c r="Q744" s="32" t="str">
        <f t="shared" si="105"/>
        <v/>
      </c>
      <c r="T744" s="34">
        <f t="shared" si="109"/>
        <v>0</v>
      </c>
      <c r="U744" s="34">
        <f t="shared" si="110"/>
        <v>0</v>
      </c>
      <c r="X744" s="72" t="str">
        <f t="shared" si="112"/>
        <v/>
      </c>
      <c r="Y744" s="35"/>
      <c r="Z744" s="34" t="str">
        <f t="shared" si="113"/>
        <v/>
      </c>
      <c r="AA744" s="79" t="str">
        <f t="shared" si="111"/>
        <v/>
      </c>
    </row>
    <row r="745" spans="1:27" ht="25.5" customHeight="1" x14ac:dyDescent="0.25">
      <c r="A745" s="17"/>
      <c r="B745" s="78" t="str">
        <f t="shared" si="106"/>
        <v/>
      </c>
      <c r="J745" s="54" t="str">
        <f>IF(G745&lt;&gt;"",VLOOKUP(G745,'nhân viên sale'!$A$2:$C$1595,2,0),"")</f>
        <v/>
      </c>
      <c r="L745" s="31" t="str">
        <f t="shared" si="108"/>
        <v/>
      </c>
      <c r="M745" s="20"/>
      <c r="N745" s="54" t="str">
        <f t="shared" si="107"/>
        <v/>
      </c>
      <c r="Q745" s="32" t="str">
        <f t="shared" si="105"/>
        <v/>
      </c>
      <c r="T745" s="34">
        <f t="shared" si="109"/>
        <v>0</v>
      </c>
      <c r="U745" s="34">
        <f t="shared" si="110"/>
        <v>0</v>
      </c>
      <c r="X745" s="72" t="str">
        <f t="shared" si="112"/>
        <v/>
      </c>
      <c r="Y745" s="35"/>
      <c r="Z745" s="34" t="str">
        <f t="shared" si="113"/>
        <v/>
      </c>
      <c r="AA745" s="79" t="str">
        <f t="shared" si="111"/>
        <v/>
      </c>
    </row>
    <row r="746" spans="1:27" ht="25.5" customHeight="1" x14ac:dyDescent="0.25">
      <c r="A746" s="17"/>
      <c r="B746" s="78" t="str">
        <f t="shared" si="106"/>
        <v/>
      </c>
      <c r="J746" s="54" t="str">
        <f>IF(G746&lt;&gt;"",VLOOKUP(G746,'nhân viên sale'!$A$2:$C$1595,2,0),"")</f>
        <v/>
      </c>
      <c r="L746" s="31" t="str">
        <f t="shared" si="108"/>
        <v/>
      </c>
      <c r="M746" s="20"/>
      <c r="N746" s="54" t="str">
        <f t="shared" si="107"/>
        <v/>
      </c>
      <c r="Q746" s="32" t="str">
        <f t="shared" si="105"/>
        <v/>
      </c>
      <c r="T746" s="34">
        <f t="shared" si="109"/>
        <v>0</v>
      </c>
      <c r="U746" s="34">
        <f t="shared" si="110"/>
        <v>0</v>
      </c>
      <c r="X746" s="72" t="str">
        <f t="shared" si="112"/>
        <v/>
      </c>
      <c r="Y746" s="35"/>
      <c r="Z746" s="34" t="str">
        <f t="shared" si="113"/>
        <v/>
      </c>
      <c r="AA746" s="79" t="str">
        <f t="shared" si="111"/>
        <v/>
      </c>
    </row>
    <row r="747" spans="1:27" ht="25.5" customHeight="1" x14ac:dyDescent="0.25">
      <c r="A747" s="17"/>
      <c r="B747" s="78" t="str">
        <f t="shared" si="106"/>
        <v/>
      </c>
      <c r="J747" s="54" t="str">
        <f>IF(G747&lt;&gt;"",VLOOKUP(G747,'nhân viên sale'!$A$2:$C$1595,2,0),"")</f>
        <v/>
      </c>
      <c r="L747" s="31" t="str">
        <f t="shared" si="108"/>
        <v/>
      </c>
      <c r="M747" s="20"/>
      <c r="N747" s="54" t="str">
        <f t="shared" si="107"/>
        <v/>
      </c>
      <c r="Q747" s="32" t="str">
        <f t="shared" si="105"/>
        <v/>
      </c>
      <c r="T747" s="34">
        <f t="shared" si="109"/>
        <v>0</v>
      </c>
      <c r="U747" s="34">
        <f t="shared" si="110"/>
        <v>0</v>
      </c>
      <c r="X747" s="72" t="str">
        <f t="shared" si="112"/>
        <v/>
      </c>
      <c r="Y747" s="35"/>
      <c r="Z747" s="34" t="str">
        <f t="shared" si="113"/>
        <v/>
      </c>
      <c r="AA747" s="79" t="str">
        <f t="shared" si="111"/>
        <v/>
      </c>
    </row>
    <row r="748" spans="1:27" ht="25.5" customHeight="1" x14ac:dyDescent="0.25">
      <c r="A748" s="17"/>
      <c r="B748" s="78" t="str">
        <f t="shared" si="106"/>
        <v/>
      </c>
      <c r="J748" s="54" t="str">
        <f>IF(G748&lt;&gt;"",VLOOKUP(G748,'nhân viên sale'!$A$2:$C$1595,2,0),"")</f>
        <v/>
      </c>
      <c r="L748" s="31" t="str">
        <f t="shared" si="108"/>
        <v/>
      </c>
      <c r="M748" s="20"/>
      <c r="N748" s="54" t="str">
        <f t="shared" si="107"/>
        <v/>
      </c>
      <c r="Q748" s="32" t="str">
        <f t="shared" si="105"/>
        <v/>
      </c>
      <c r="T748" s="34">
        <f t="shared" si="109"/>
        <v>0</v>
      </c>
      <c r="U748" s="34">
        <f t="shared" si="110"/>
        <v>0</v>
      </c>
      <c r="X748" s="72" t="str">
        <f t="shared" si="112"/>
        <v/>
      </c>
      <c r="Y748" s="35"/>
      <c r="Z748" s="34" t="str">
        <f t="shared" si="113"/>
        <v/>
      </c>
      <c r="AA748" s="79" t="str">
        <f t="shared" si="111"/>
        <v/>
      </c>
    </row>
    <row r="749" spans="1:27" ht="25.5" customHeight="1" x14ac:dyDescent="0.25">
      <c r="A749" s="17"/>
      <c r="B749" s="78" t="str">
        <f t="shared" si="106"/>
        <v/>
      </c>
      <c r="J749" s="54" t="str">
        <f>IF(G749&lt;&gt;"",VLOOKUP(G749,'nhân viên sale'!$A$2:$C$1595,2,0),"")</f>
        <v/>
      </c>
      <c r="L749" s="31" t="str">
        <f t="shared" si="108"/>
        <v/>
      </c>
      <c r="M749" s="20"/>
      <c r="N749" s="54" t="str">
        <f t="shared" si="107"/>
        <v/>
      </c>
      <c r="Q749" s="32" t="str">
        <f t="shared" si="105"/>
        <v/>
      </c>
      <c r="T749" s="34">
        <f t="shared" si="109"/>
        <v>0</v>
      </c>
      <c r="U749" s="34">
        <f t="shared" si="110"/>
        <v>0</v>
      </c>
      <c r="X749" s="72" t="str">
        <f t="shared" si="112"/>
        <v/>
      </c>
      <c r="Y749" s="35"/>
      <c r="Z749" s="34" t="str">
        <f t="shared" si="113"/>
        <v/>
      </c>
      <c r="AA749" s="79" t="str">
        <f t="shared" si="111"/>
        <v/>
      </c>
    </row>
    <row r="750" spans="1:27" ht="25.5" customHeight="1" x14ac:dyDescent="0.25">
      <c r="A750" s="17"/>
      <c r="B750" s="78" t="str">
        <f t="shared" si="106"/>
        <v/>
      </c>
      <c r="J750" s="54" t="str">
        <f>IF(G750&lt;&gt;"",VLOOKUP(G750,'nhân viên sale'!$A$2:$C$1595,2,0),"")</f>
        <v/>
      </c>
      <c r="L750" s="31" t="str">
        <f t="shared" si="108"/>
        <v/>
      </c>
      <c r="M750" s="20"/>
      <c r="N750" s="54" t="str">
        <f t="shared" si="107"/>
        <v/>
      </c>
      <c r="Q750" s="32" t="str">
        <f t="shared" si="105"/>
        <v/>
      </c>
      <c r="T750" s="34">
        <f t="shared" si="109"/>
        <v>0</v>
      </c>
      <c r="U750" s="34">
        <f t="shared" si="110"/>
        <v>0</v>
      </c>
      <c r="X750" s="72" t="str">
        <f t="shared" si="112"/>
        <v/>
      </c>
      <c r="Y750" s="35"/>
      <c r="Z750" s="34" t="str">
        <f t="shared" si="113"/>
        <v/>
      </c>
      <c r="AA750" s="79" t="str">
        <f t="shared" si="111"/>
        <v/>
      </c>
    </row>
    <row r="751" spans="1:27" ht="25.5" customHeight="1" x14ac:dyDescent="0.25">
      <c r="A751" s="17"/>
      <c r="B751" s="78" t="str">
        <f t="shared" si="106"/>
        <v/>
      </c>
      <c r="J751" s="54" t="str">
        <f>IF(G751&lt;&gt;"",VLOOKUP(G751,'nhân viên sale'!$A$2:$C$1595,2,0),"")</f>
        <v/>
      </c>
      <c r="L751" s="31" t="str">
        <f t="shared" si="108"/>
        <v/>
      </c>
      <c r="M751" s="20"/>
      <c r="N751" s="54" t="str">
        <f t="shared" si="107"/>
        <v/>
      </c>
      <c r="Q751" s="32" t="str">
        <f t="shared" si="105"/>
        <v/>
      </c>
      <c r="T751" s="34">
        <f t="shared" si="109"/>
        <v>0</v>
      </c>
      <c r="U751" s="34">
        <f t="shared" si="110"/>
        <v>0</v>
      </c>
      <c r="X751" s="72" t="str">
        <f t="shared" si="112"/>
        <v/>
      </c>
      <c r="Y751" s="35"/>
      <c r="Z751" s="34" t="str">
        <f t="shared" si="113"/>
        <v/>
      </c>
      <c r="AA751" s="79" t="str">
        <f t="shared" si="111"/>
        <v/>
      </c>
    </row>
    <row r="752" spans="1:27" ht="25.5" customHeight="1" x14ac:dyDescent="0.25">
      <c r="A752" s="17"/>
      <c r="B752" s="78" t="str">
        <f t="shared" si="106"/>
        <v/>
      </c>
      <c r="J752" s="54" t="str">
        <f>IF(G752&lt;&gt;"",VLOOKUP(G752,'nhân viên sale'!$A$2:$C$1595,2,0),"")</f>
        <v/>
      </c>
      <c r="L752" s="31" t="str">
        <f t="shared" si="108"/>
        <v/>
      </c>
      <c r="M752" s="20"/>
      <c r="N752" s="54" t="str">
        <f t="shared" si="107"/>
        <v/>
      </c>
      <c r="Q752" s="32" t="str">
        <f t="shared" si="105"/>
        <v/>
      </c>
      <c r="T752" s="34">
        <f t="shared" si="109"/>
        <v>0</v>
      </c>
      <c r="U752" s="34">
        <f t="shared" si="110"/>
        <v>0</v>
      </c>
      <c r="X752" s="72" t="str">
        <f t="shared" si="112"/>
        <v/>
      </c>
      <c r="Y752" s="35"/>
      <c r="Z752" s="34" t="str">
        <f t="shared" si="113"/>
        <v/>
      </c>
      <c r="AA752" s="79" t="str">
        <f t="shared" si="111"/>
        <v/>
      </c>
    </row>
    <row r="753" spans="1:27" ht="25.5" customHeight="1" x14ac:dyDescent="0.25">
      <c r="A753" s="17"/>
      <c r="B753" s="78" t="str">
        <f t="shared" si="106"/>
        <v/>
      </c>
      <c r="J753" s="54" t="str">
        <f>IF(G753&lt;&gt;"",VLOOKUP(G753,'nhân viên sale'!$A$2:$C$1595,2,0),"")</f>
        <v/>
      </c>
      <c r="L753" s="31" t="str">
        <f t="shared" si="108"/>
        <v/>
      </c>
      <c r="M753" s="20"/>
      <c r="N753" s="54" t="str">
        <f t="shared" si="107"/>
        <v/>
      </c>
      <c r="Q753" s="32" t="str">
        <f t="shared" si="105"/>
        <v/>
      </c>
      <c r="T753" s="34">
        <f t="shared" si="109"/>
        <v>0</v>
      </c>
      <c r="U753" s="34">
        <f t="shared" si="110"/>
        <v>0</v>
      </c>
      <c r="X753" s="72" t="str">
        <f t="shared" si="112"/>
        <v/>
      </c>
      <c r="Y753" s="35"/>
      <c r="Z753" s="34" t="str">
        <f t="shared" si="113"/>
        <v/>
      </c>
      <c r="AA753" s="79" t="str">
        <f t="shared" si="111"/>
        <v/>
      </c>
    </row>
    <row r="754" spans="1:27" ht="25.5" customHeight="1" x14ac:dyDescent="0.25">
      <c r="A754" s="17"/>
      <c r="B754" s="78" t="str">
        <f t="shared" si="106"/>
        <v/>
      </c>
      <c r="J754" s="54" t="str">
        <f>IF(G754&lt;&gt;"",VLOOKUP(G754,'nhân viên sale'!$A$2:$C$1595,2,0),"")</f>
        <v/>
      </c>
      <c r="L754" s="31" t="str">
        <f t="shared" si="108"/>
        <v/>
      </c>
      <c r="M754" s="20"/>
      <c r="N754" s="54" t="str">
        <f t="shared" si="107"/>
        <v/>
      </c>
      <c r="Q754" s="32" t="str">
        <f t="shared" si="105"/>
        <v/>
      </c>
      <c r="T754" s="34">
        <f t="shared" si="109"/>
        <v>0</v>
      </c>
      <c r="U754" s="34">
        <f t="shared" si="110"/>
        <v>0</v>
      </c>
      <c r="X754" s="72" t="str">
        <f t="shared" si="112"/>
        <v/>
      </c>
      <c r="Y754" s="35"/>
      <c r="Z754" s="34" t="str">
        <f t="shared" si="113"/>
        <v/>
      </c>
      <c r="AA754" s="79" t="str">
        <f t="shared" si="111"/>
        <v/>
      </c>
    </row>
    <row r="755" spans="1:27" ht="25.5" customHeight="1" x14ac:dyDescent="0.25">
      <c r="A755" s="17"/>
      <c r="B755" s="78" t="str">
        <f t="shared" si="106"/>
        <v/>
      </c>
      <c r="J755" s="54" t="str">
        <f>IF(G755&lt;&gt;"",VLOOKUP(G755,'nhân viên sale'!$A$2:$C$1595,2,0),"")</f>
        <v/>
      </c>
      <c r="L755" s="31" t="str">
        <f t="shared" si="108"/>
        <v/>
      </c>
      <c r="M755" s="20"/>
      <c r="N755" s="54" t="str">
        <f t="shared" si="107"/>
        <v/>
      </c>
      <c r="Q755" s="32" t="str">
        <f t="shared" si="105"/>
        <v/>
      </c>
      <c r="T755" s="34">
        <f t="shared" si="109"/>
        <v>0</v>
      </c>
      <c r="U755" s="34">
        <f t="shared" si="110"/>
        <v>0</v>
      </c>
      <c r="X755" s="72" t="str">
        <f t="shared" si="112"/>
        <v/>
      </c>
      <c r="Y755" s="35"/>
      <c r="Z755" s="34" t="str">
        <f t="shared" si="113"/>
        <v/>
      </c>
      <c r="AA755" s="79" t="str">
        <f t="shared" si="111"/>
        <v/>
      </c>
    </row>
    <row r="756" spans="1:27" ht="25.5" customHeight="1" x14ac:dyDescent="0.25">
      <c r="A756" s="17"/>
      <c r="B756" s="78" t="str">
        <f t="shared" si="106"/>
        <v/>
      </c>
      <c r="J756" s="54" t="str">
        <f>IF(G756&lt;&gt;"",VLOOKUP(G756,'nhân viên sale'!$A$2:$C$1595,2,0),"")</f>
        <v/>
      </c>
      <c r="L756" s="31" t="str">
        <f t="shared" si="108"/>
        <v/>
      </c>
      <c r="M756" s="20"/>
      <c r="N756" s="54" t="str">
        <f t="shared" si="107"/>
        <v/>
      </c>
      <c r="Q756" s="32" t="str">
        <f t="shared" si="105"/>
        <v/>
      </c>
      <c r="T756" s="34">
        <f t="shared" si="109"/>
        <v>0</v>
      </c>
      <c r="U756" s="34">
        <f t="shared" si="110"/>
        <v>0</v>
      </c>
      <c r="X756" s="72" t="str">
        <f t="shared" si="112"/>
        <v/>
      </c>
      <c r="Y756" s="35"/>
      <c r="Z756" s="34" t="str">
        <f t="shared" si="113"/>
        <v/>
      </c>
      <c r="AA756" s="79" t="str">
        <f t="shared" si="111"/>
        <v/>
      </c>
    </row>
    <row r="757" spans="1:27" ht="25.5" customHeight="1" x14ac:dyDescent="0.25">
      <c r="A757" s="17"/>
      <c r="B757" s="78" t="str">
        <f t="shared" si="106"/>
        <v/>
      </c>
      <c r="J757" s="54" t="str">
        <f>IF(G757&lt;&gt;"",VLOOKUP(G757,'nhân viên sale'!$A$2:$C$1595,2,0),"")</f>
        <v/>
      </c>
      <c r="L757" s="31" t="str">
        <f t="shared" si="108"/>
        <v/>
      </c>
      <c r="M757" s="20"/>
      <c r="N757" s="54" t="str">
        <f t="shared" si="107"/>
        <v/>
      </c>
      <c r="Q757" s="32" t="str">
        <f t="shared" si="105"/>
        <v/>
      </c>
      <c r="T757" s="34">
        <f t="shared" si="109"/>
        <v>0</v>
      </c>
      <c r="U757" s="34">
        <f t="shared" si="110"/>
        <v>0</v>
      </c>
      <c r="X757" s="72" t="str">
        <f t="shared" si="112"/>
        <v/>
      </c>
      <c r="Y757" s="35"/>
      <c r="Z757" s="34" t="str">
        <f t="shared" si="113"/>
        <v/>
      </c>
      <c r="AA757" s="79" t="str">
        <f t="shared" si="111"/>
        <v/>
      </c>
    </row>
    <row r="758" spans="1:27" ht="25.5" customHeight="1" x14ac:dyDescent="0.25">
      <c r="A758" s="17"/>
      <c r="B758" s="78" t="str">
        <f t="shared" si="106"/>
        <v/>
      </c>
      <c r="J758" s="54" t="str">
        <f>IF(G758&lt;&gt;"",VLOOKUP(G758,'nhân viên sale'!$A$2:$C$1595,2,0),"")</f>
        <v/>
      </c>
      <c r="L758" s="31" t="str">
        <f t="shared" si="108"/>
        <v/>
      </c>
      <c r="M758" s="20"/>
      <c r="N758" s="54" t="str">
        <f t="shared" si="107"/>
        <v/>
      </c>
      <c r="Q758" s="32" t="str">
        <f t="shared" si="105"/>
        <v/>
      </c>
      <c r="T758" s="34">
        <f t="shared" si="109"/>
        <v>0</v>
      </c>
      <c r="U758" s="34">
        <f t="shared" si="110"/>
        <v>0</v>
      </c>
      <c r="X758" s="72" t="str">
        <f t="shared" si="112"/>
        <v/>
      </c>
      <c r="Y758" s="35"/>
      <c r="Z758" s="34" t="str">
        <f t="shared" si="113"/>
        <v/>
      </c>
      <c r="AA758" s="79" t="str">
        <f t="shared" si="111"/>
        <v/>
      </c>
    </row>
    <row r="759" spans="1:27" ht="25.5" customHeight="1" x14ac:dyDescent="0.25">
      <c r="A759" s="17"/>
      <c r="B759" s="78" t="str">
        <f t="shared" si="106"/>
        <v/>
      </c>
      <c r="J759" s="54" t="str">
        <f>IF(G759&lt;&gt;"",VLOOKUP(G759,'nhân viên sale'!$A$2:$C$1595,2,0),"")</f>
        <v/>
      </c>
      <c r="L759" s="31" t="str">
        <f t="shared" si="108"/>
        <v/>
      </c>
      <c r="M759" s="20"/>
      <c r="N759" s="54" t="str">
        <f t="shared" si="107"/>
        <v/>
      </c>
      <c r="Q759" s="32" t="str">
        <f t="shared" si="105"/>
        <v/>
      </c>
      <c r="T759" s="34">
        <f t="shared" si="109"/>
        <v>0</v>
      </c>
      <c r="U759" s="34">
        <f t="shared" si="110"/>
        <v>0</v>
      </c>
      <c r="X759" s="72" t="str">
        <f t="shared" si="112"/>
        <v/>
      </c>
      <c r="Y759" s="35"/>
      <c r="Z759" s="34" t="str">
        <f t="shared" si="113"/>
        <v/>
      </c>
      <c r="AA759" s="79" t="str">
        <f t="shared" si="111"/>
        <v/>
      </c>
    </row>
    <row r="760" spans="1:27" ht="25.5" customHeight="1" x14ac:dyDescent="0.25">
      <c r="A760" s="17"/>
      <c r="B760" s="78" t="str">
        <f t="shared" si="106"/>
        <v/>
      </c>
      <c r="J760" s="54" t="str">
        <f>IF(G760&lt;&gt;"",VLOOKUP(G760,'nhân viên sale'!$A$2:$C$1595,2,0),"")</f>
        <v/>
      </c>
      <c r="L760" s="31" t="str">
        <f t="shared" si="108"/>
        <v/>
      </c>
      <c r="M760" s="20"/>
      <c r="N760" s="54" t="str">
        <f t="shared" si="107"/>
        <v/>
      </c>
      <c r="Q760" s="32" t="str">
        <f t="shared" si="105"/>
        <v/>
      </c>
      <c r="T760" s="34">
        <f t="shared" si="109"/>
        <v>0</v>
      </c>
      <c r="U760" s="34">
        <f t="shared" si="110"/>
        <v>0</v>
      </c>
      <c r="X760" s="72" t="str">
        <f t="shared" si="112"/>
        <v/>
      </c>
      <c r="Y760" s="35"/>
      <c r="Z760" s="34" t="str">
        <f t="shared" si="113"/>
        <v/>
      </c>
      <c r="AA760" s="79" t="str">
        <f t="shared" si="111"/>
        <v/>
      </c>
    </row>
    <row r="761" spans="1:27" ht="25.5" customHeight="1" x14ac:dyDescent="0.25">
      <c r="A761" s="17"/>
      <c r="B761" s="78" t="str">
        <f t="shared" si="106"/>
        <v/>
      </c>
      <c r="J761" s="54" t="str">
        <f>IF(G761&lt;&gt;"",VLOOKUP(G761,'nhân viên sale'!$A$2:$C$1595,2,0),"")</f>
        <v/>
      </c>
      <c r="L761" s="31" t="str">
        <f t="shared" si="108"/>
        <v/>
      </c>
      <c r="M761" s="20"/>
      <c r="N761" s="54" t="str">
        <f t="shared" si="107"/>
        <v/>
      </c>
      <c r="Q761" s="32" t="str">
        <f t="shared" si="105"/>
        <v/>
      </c>
      <c r="T761" s="34">
        <f t="shared" si="109"/>
        <v>0</v>
      </c>
      <c r="U761" s="34">
        <f t="shared" si="110"/>
        <v>0</v>
      </c>
      <c r="X761" s="72" t="str">
        <f t="shared" si="112"/>
        <v/>
      </c>
      <c r="Y761" s="35"/>
      <c r="Z761" s="34" t="str">
        <f t="shared" si="113"/>
        <v/>
      </c>
      <c r="AA761" s="79" t="str">
        <f t="shared" si="111"/>
        <v/>
      </c>
    </row>
    <row r="762" spans="1:27" ht="25.5" customHeight="1" x14ac:dyDescent="0.25">
      <c r="A762" s="17"/>
      <c r="B762" s="78" t="str">
        <f t="shared" si="106"/>
        <v/>
      </c>
      <c r="J762" s="54" t="str">
        <f>IF(G762&lt;&gt;"",VLOOKUP(G762,'nhân viên sale'!$A$2:$C$1595,2,0),"")</f>
        <v/>
      </c>
      <c r="L762" s="31" t="str">
        <f t="shared" si="108"/>
        <v/>
      </c>
      <c r="M762" s="20"/>
      <c r="N762" s="54" t="str">
        <f t="shared" si="107"/>
        <v/>
      </c>
      <c r="Q762" s="32" t="str">
        <f t="shared" si="105"/>
        <v/>
      </c>
      <c r="T762" s="34">
        <f t="shared" si="109"/>
        <v>0</v>
      </c>
      <c r="U762" s="34">
        <f t="shared" si="110"/>
        <v>0</v>
      </c>
      <c r="X762" s="72" t="str">
        <f t="shared" si="112"/>
        <v/>
      </c>
      <c r="Y762" s="35"/>
      <c r="Z762" s="34" t="str">
        <f t="shared" si="113"/>
        <v/>
      </c>
      <c r="AA762" s="79" t="str">
        <f t="shared" si="111"/>
        <v/>
      </c>
    </row>
    <row r="763" spans="1:27" ht="25.5" customHeight="1" x14ac:dyDescent="0.25">
      <c r="A763" s="17"/>
      <c r="B763" s="78" t="str">
        <f t="shared" si="106"/>
        <v/>
      </c>
      <c r="J763" s="54" t="str">
        <f>IF(G763&lt;&gt;"",VLOOKUP(G763,'nhân viên sale'!$A$2:$C$1595,2,0),"")</f>
        <v/>
      </c>
      <c r="L763" s="31" t="str">
        <f t="shared" si="108"/>
        <v/>
      </c>
      <c r="M763" s="20"/>
      <c r="N763" s="54" t="str">
        <f t="shared" si="107"/>
        <v/>
      </c>
      <c r="Q763" s="32" t="str">
        <f t="shared" si="105"/>
        <v/>
      </c>
      <c r="T763" s="34">
        <f t="shared" si="109"/>
        <v>0</v>
      </c>
      <c r="U763" s="34">
        <f t="shared" si="110"/>
        <v>0</v>
      </c>
      <c r="X763" s="72" t="str">
        <f t="shared" si="112"/>
        <v/>
      </c>
      <c r="Y763" s="35"/>
      <c r="Z763" s="34" t="str">
        <f t="shared" si="113"/>
        <v/>
      </c>
      <c r="AA763" s="79" t="str">
        <f t="shared" si="111"/>
        <v/>
      </c>
    </row>
    <row r="764" spans="1:27" ht="25.5" customHeight="1" x14ac:dyDescent="0.25">
      <c r="A764" s="17"/>
      <c r="B764" s="78" t="str">
        <f t="shared" si="106"/>
        <v/>
      </c>
      <c r="J764" s="54" t="str">
        <f>IF(G764&lt;&gt;"",VLOOKUP(G764,'nhân viên sale'!$A$2:$C$1595,2,0),"")</f>
        <v/>
      </c>
      <c r="L764" s="31" t="str">
        <f t="shared" si="108"/>
        <v/>
      </c>
      <c r="M764" s="20"/>
      <c r="N764" s="54" t="str">
        <f t="shared" si="107"/>
        <v/>
      </c>
      <c r="Q764" s="32" t="str">
        <f t="shared" si="105"/>
        <v/>
      </c>
      <c r="T764" s="34">
        <f t="shared" si="109"/>
        <v>0</v>
      </c>
      <c r="U764" s="34">
        <f t="shared" si="110"/>
        <v>0</v>
      </c>
      <c r="X764" s="72" t="str">
        <f t="shared" si="112"/>
        <v/>
      </c>
      <c r="Y764" s="35"/>
      <c r="Z764" s="34" t="str">
        <f t="shared" si="113"/>
        <v/>
      </c>
      <c r="AA764" s="79" t="str">
        <f t="shared" si="111"/>
        <v/>
      </c>
    </row>
    <row r="765" spans="1:27" ht="25.5" customHeight="1" x14ac:dyDescent="0.25">
      <c r="A765" s="17"/>
      <c r="B765" s="78" t="str">
        <f t="shared" si="106"/>
        <v/>
      </c>
      <c r="J765" s="54" t="str">
        <f>IF(G765&lt;&gt;"",VLOOKUP(G765,'nhân viên sale'!$A$2:$C$1595,2,0),"")</f>
        <v/>
      </c>
      <c r="L765" s="31" t="str">
        <f t="shared" si="108"/>
        <v/>
      </c>
      <c r="M765" s="20"/>
      <c r="N765" s="54" t="str">
        <f t="shared" si="107"/>
        <v/>
      </c>
      <c r="Q765" s="32" t="str">
        <f t="shared" si="105"/>
        <v/>
      </c>
      <c r="T765" s="34">
        <f t="shared" si="109"/>
        <v>0</v>
      </c>
      <c r="U765" s="34">
        <f t="shared" si="110"/>
        <v>0</v>
      </c>
      <c r="X765" s="72" t="str">
        <f t="shared" si="112"/>
        <v/>
      </c>
      <c r="Y765" s="35"/>
      <c r="Z765" s="34" t="str">
        <f t="shared" si="113"/>
        <v/>
      </c>
      <c r="AA765" s="79" t="str">
        <f t="shared" si="111"/>
        <v/>
      </c>
    </row>
    <row r="766" spans="1:27" ht="25.5" customHeight="1" x14ac:dyDescent="0.25">
      <c r="A766" s="17"/>
      <c r="B766" s="78" t="str">
        <f t="shared" si="106"/>
        <v/>
      </c>
      <c r="J766" s="54" t="str">
        <f>IF(G766&lt;&gt;"",VLOOKUP(G766,'nhân viên sale'!$A$2:$C$1595,2,0),"")</f>
        <v/>
      </c>
      <c r="L766" s="31" t="str">
        <f t="shared" si="108"/>
        <v/>
      </c>
      <c r="M766" s="20"/>
      <c r="N766" s="54" t="str">
        <f t="shared" si="107"/>
        <v/>
      </c>
      <c r="Q766" s="32" t="str">
        <f t="shared" si="105"/>
        <v/>
      </c>
      <c r="T766" s="34">
        <f t="shared" si="109"/>
        <v>0</v>
      </c>
      <c r="U766" s="34">
        <f t="shared" si="110"/>
        <v>0</v>
      </c>
      <c r="X766" s="72" t="str">
        <f t="shared" si="112"/>
        <v/>
      </c>
      <c r="Y766" s="35"/>
      <c r="Z766" s="34" t="str">
        <f t="shared" si="113"/>
        <v/>
      </c>
      <c r="AA766" s="79" t="str">
        <f t="shared" si="111"/>
        <v/>
      </c>
    </row>
    <row r="767" spans="1:27" ht="25.5" customHeight="1" x14ac:dyDescent="0.25">
      <c r="A767" s="17"/>
      <c r="B767" s="78" t="str">
        <f t="shared" si="106"/>
        <v/>
      </c>
      <c r="J767" s="54" t="str">
        <f>IF(G767&lt;&gt;"",VLOOKUP(G767,'nhân viên sale'!$A$2:$C$1595,2,0),"")</f>
        <v/>
      </c>
      <c r="L767" s="31" t="str">
        <f t="shared" si="108"/>
        <v/>
      </c>
      <c r="M767" s="20"/>
      <c r="N767" s="54" t="str">
        <f t="shared" si="107"/>
        <v/>
      </c>
      <c r="Q767" s="32" t="str">
        <f t="shared" si="105"/>
        <v/>
      </c>
      <c r="T767" s="34">
        <f t="shared" si="109"/>
        <v>0</v>
      </c>
      <c r="U767" s="34">
        <f t="shared" si="110"/>
        <v>0</v>
      </c>
      <c r="X767" s="72" t="str">
        <f t="shared" si="112"/>
        <v/>
      </c>
      <c r="Y767" s="35"/>
      <c r="Z767" s="34" t="str">
        <f t="shared" si="113"/>
        <v/>
      </c>
      <c r="AA767" s="79" t="str">
        <f t="shared" si="111"/>
        <v/>
      </c>
    </row>
    <row r="768" spans="1:27" ht="25.5" customHeight="1" x14ac:dyDescent="0.25">
      <c r="A768" s="17"/>
      <c r="B768" s="78" t="str">
        <f t="shared" si="106"/>
        <v/>
      </c>
      <c r="J768" s="54" t="str">
        <f>IF(G768&lt;&gt;"",VLOOKUP(G768,'nhân viên sale'!$A$2:$C$1595,2,0),"")</f>
        <v/>
      </c>
      <c r="L768" s="31" t="str">
        <f t="shared" si="108"/>
        <v/>
      </c>
      <c r="M768" s="20"/>
      <c r="N768" s="54" t="str">
        <f t="shared" si="107"/>
        <v/>
      </c>
      <c r="Q768" s="32" t="str">
        <f t="shared" si="105"/>
        <v/>
      </c>
      <c r="T768" s="34">
        <f t="shared" si="109"/>
        <v>0</v>
      </c>
      <c r="U768" s="34">
        <f t="shared" si="110"/>
        <v>0</v>
      </c>
      <c r="X768" s="72" t="str">
        <f t="shared" si="112"/>
        <v/>
      </c>
      <c r="Y768" s="35"/>
      <c r="Z768" s="34" t="str">
        <f t="shared" si="113"/>
        <v/>
      </c>
      <c r="AA768" s="79" t="str">
        <f t="shared" si="111"/>
        <v/>
      </c>
    </row>
    <row r="769" spans="1:27" ht="25.5" customHeight="1" x14ac:dyDescent="0.25">
      <c r="A769" s="17"/>
      <c r="B769" s="78" t="str">
        <f t="shared" si="106"/>
        <v/>
      </c>
      <c r="J769" s="54" t="str">
        <f>IF(G769&lt;&gt;"",VLOOKUP(G769,'nhân viên sale'!$A$2:$C$1595,2,0),"")</f>
        <v/>
      </c>
      <c r="L769" s="31" t="str">
        <f t="shared" si="108"/>
        <v/>
      </c>
      <c r="M769" s="20"/>
      <c r="N769" s="54" t="str">
        <f t="shared" si="107"/>
        <v/>
      </c>
      <c r="Q769" s="32" t="str">
        <f t="shared" si="105"/>
        <v/>
      </c>
      <c r="T769" s="34">
        <f t="shared" si="109"/>
        <v>0</v>
      </c>
      <c r="U769" s="34">
        <f t="shared" si="110"/>
        <v>0</v>
      </c>
      <c r="X769" s="72" t="str">
        <f t="shared" si="112"/>
        <v/>
      </c>
      <c r="Y769" s="35"/>
      <c r="Z769" s="34" t="str">
        <f t="shared" si="113"/>
        <v/>
      </c>
      <c r="AA769" s="79" t="str">
        <f t="shared" si="111"/>
        <v/>
      </c>
    </row>
    <row r="770" spans="1:27" ht="25.5" customHeight="1" x14ac:dyDescent="0.25">
      <c r="A770" s="17"/>
      <c r="B770" s="78" t="str">
        <f t="shared" si="106"/>
        <v/>
      </c>
      <c r="J770" s="54" t="str">
        <f>IF(G770&lt;&gt;"",VLOOKUP(G770,'nhân viên sale'!$A$2:$C$1595,2,0),"")</f>
        <v/>
      </c>
      <c r="L770" s="31" t="str">
        <f t="shared" si="108"/>
        <v/>
      </c>
      <c r="M770" s="20"/>
      <c r="N770" s="54" t="str">
        <f t="shared" si="107"/>
        <v/>
      </c>
      <c r="Q770" s="32" t="str">
        <f t="shared" ref="Q770:Q833" si="114">IF(K770&lt;&gt;"",VLOOKUP(K770,tenhang,3,0),"")</f>
        <v/>
      </c>
      <c r="T770" s="34">
        <f t="shared" si="109"/>
        <v>0</v>
      </c>
      <c r="U770" s="34">
        <f t="shared" si="110"/>
        <v>0</v>
      </c>
      <c r="X770" s="72" t="str">
        <f t="shared" si="112"/>
        <v/>
      </c>
      <c r="Y770" s="35"/>
      <c r="Z770" s="34" t="str">
        <f t="shared" si="113"/>
        <v/>
      </c>
      <c r="AA770" s="79" t="str">
        <f t="shared" si="111"/>
        <v/>
      </c>
    </row>
    <row r="771" spans="1:27" ht="25.5" customHeight="1" x14ac:dyDescent="0.25">
      <c r="A771" s="17"/>
      <c r="B771" s="78" t="str">
        <f t="shared" ref="B771:B834" si="115">IF(I771&lt;&gt;"",IF(AA771&lt;10,"PO2211/0000"&amp;AA771,IF(AA771&lt;100,"PO2211/000"&amp;AA771,IF(AA771&lt;1000,"PO2211/00"&amp;AA771,IF(AA771&lt;10000,"PO2211/0"&amp;AA771,"PO2211/"&amp;AA771)))),"")</f>
        <v/>
      </c>
      <c r="J771" s="54" t="str">
        <f>IF(G771&lt;&gt;"",VLOOKUP(G771,'nhân viên sale'!$A$2:$C$1595,2,0),"")</f>
        <v/>
      </c>
      <c r="L771" s="31" t="str">
        <f t="shared" si="108"/>
        <v/>
      </c>
      <c r="M771" s="20"/>
      <c r="N771" s="54" t="str">
        <f t="shared" ref="N771:N834" si="116">IF(K771&lt;&gt;"","K-HCM","")</f>
        <v/>
      </c>
      <c r="Q771" s="32" t="str">
        <f t="shared" si="114"/>
        <v/>
      </c>
      <c r="T771" s="34">
        <f t="shared" si="109"/>
        <v>0</v>
      </c>
      <c r="U771" s="34">
        <f t="shared" si="110"/>
        <v>0</v>
      </c>
      <c r="X771" s="72" t="str">
        <f t="shared" si="112"/>
        <v/>
      </c>
      <c r="Y771" s="35"/>
      <c r="Z771" s="34" t="str">
        <f t="shared" si="113"/>
        <v/>
      </c>
      <c r="AA771" s="79" t="str">
        <f t="shared" si="111"/>
        <v/>
      </c>
    </row>
    <row r="772" spans="1:27" ht="25.5" customHeight="1" x14ac:dyDescent="0.25">
      <c r="A772" s="17"/>
      <c r="B772" s="78" t="str">
        <f t="shared" si="115"/>
        <v/>
      </c>
      <c r="J772" s="54" t="str">
        <f>IF(G772&lt;&gt;"",VLOOKUP(G772,'nhân viên sale'!$A$2:$C$1595,2,0),"")</f>
        <v/>
      </c>
      <c r="L772" s="31" t="str">
        <f t="shared" ref="L772:L835" si="117">IF(K772&lt;&gt;"",VLOOKUP(K772,tenhang,2,0),"")</f>
        <v/>
      </c>
      <c r="M772" s="20"/>
      <c r="N772" s="54" t="str">
        <f t="shared" si="116"/>
        <v/>
      </c>
      <c r="Q772" s="32" t="str">
        <f t="shared" si="114"/>
        <v/>
      </c>
      <c r="T772" s="34">
        <f t="shared" ref="T772:T835" si="118">IF(K772&lt;&gt;"",VLOOKUP(K772,tenhang,4,0),0)</f>
        <v>0</v>
      </c>
      <c r="U772" s="34">
        <f t="shared" ref="U772:U835" si="119">R772*T772</f>
        <v>0</v>
      </c>
      <c r="X772" s="72" t="str">
        <f t="shared" si="112"/>
        <v/>
      </c>
      <c r="Y772" s="35"/>
      <c r="Z772" s="34" t="str">
        <f t="shared" si="113"/>
        <v/>
      </c>
      <c r="AA772" s="79" t="str">
        <f t="shared" ref="AA772:AA835" si="120">IF(I772&lt;&gt;"",IF(I772=I771,AA771,AA771+1),"")</f>
        <v/>
      </c>
    </row>
    <row r="773" spans="1:27" ht="25.5" customHeight="1" x14ac:dyDescent="0.25">
      <c r="A773" s="17"/>
      <c r="B773" s="78" t="str">
        <f t="shared" si="115"/>
        <v/>
      </c>
      <c r="J773" s="54" t="str">
        <f>IF(G773&lt;&gt;"",VLOOKUP(G773,'nhân viên sale'!$A$2:$C$1595,2,0),"")</f>
        <v/>
      </c>
      <c r="L773" s="31" t="str">
        <f t="shared" si="117"/>
        <v/>
      </c>
      <c r="M773" s="20"/>
      <c r="N773" s="54" t="str">
        <f t="shared" si="116"/>
        <v/>
      </c>
      <c r="Q773" s="32" t="str">
        <f t="shared" si="114"/>
        <v/>
      </c>
      <c r="T773" s="34">
        <f t="shared" si="118"/>
        <v>0</v>
      </c>
      <c r="U773" s="34">
        <f t="shared" si="119"/>
        <v>0</v>
      </c>
      <c r="X773" s="72" t="str">
        <f t="shared" si="112"/>
        <v/>
      </c>
      <c r="Y773" s="35"/>
      <c r="Z773" s="34" t="str">
        <f t="shared" si="113"/>
        <v/>
      </c>
      <c r="AA773" s="79" t="str">
        <f t="shared" si="120"/>
        <v/>
      </c>
    </row>
    <row r="774" spans="1:27" ht="25.5" customHeight="1" x14ac:dyDescent="0.25">
      <c r="A774" s="17"/>
      <c r="B774" s="78" t="str">
        <f t="shared" si="115"/>
        <v/>
      </c>
      <c r="J774" s="54" t="str">
        <f>IF(G774&lt;&gt;"",VLOOKUP(G774,'nhân viên sale'!$A$2:$C$1595,2,0),"")</f>
        <v/>
      </c>
      <c r="L774" s="31" t="str">
        <f t="shared" si="117"/>
        <v/>
      </c>
      <c r="M774" s="20"/>
      <c r="N774" s="54" t="str">
        <f t="shared" si="116"/>
        <v/>
      </c>
      <c r="Q774" s="32" t="str">
        <f t="shared" si="114"/>
        <v/>
      </c>
      <c r="T774" s="34">
        <f t="shared" si="118"/>
        <v>0</v>
      </c>
      <c r="U774" s="34">
        <f t="shared" si="119"/>
        <v>0</v>
      </c>
      <c r="X774" s="72" t="str">
        <f t="shared" si="112"/>
        <v/>
      </c>
      <c r="Y774" s="35"/>
      <c r="Z774" s="34" t="str">
        <f t="shared" si="113"/>
        <v/>
      </c>
      <c r="AA774" s="79" t="str">
        <f t="shared" si="120"/>
        <v/>
      </c>
    </row>
    <row r="775" spans="1:27" ht="25.5" customHeight="1" x14ac:dyDescent="0.25">
      <c r="A775" s="17"/>
      <c r="B775" s="78" t="str">
        <f t="shared" si="115"/>
        <v/>
      </c>
      <c r="J775" s="54" t="str">
        <f>IF(G775&lt;&gt;"",VLOOKUP(G775,'nhân viên sale'!$A$2:$C$1595,2,0),"")</f>
        <v/>
      </c>
      <c r="L775" s="31" t="str">
        <f t="shared" si="117"/>
        <v/>
      </c>
      <c r="M775" s="20"/>
      <c r="N775" s="54" t="str">
        <f t="shared" si="116"/>
        <v/>
      </c>
      <c r="Q775" s="32" t="str">
        <f t="shared" si="114"/>
        <v/>
      </c>
      <c r="T775" s="34">
        <f t="shared" si="118"/>
        <v>0</v>
      </c>
      <c r="U775" s="34">
        <f t="shared" si="119"/>
        <v>0</v>
      </c>
      <c r="X775" s="72" t="str">
        <f t="shared" si="112"/>
        <v/>
      </c>
      <c r="Y775" s="35"/>
      <c r="Z775" s="34" t="str">
        <f t="shared" si="113"/>
        <v/>
      </c>
      <c r="AA775" s="79" t="str">
        <f t="shared" si="120"/>
        <v/>
      </c>
    </row>
    <row r="776" spans="1:27" ht="25.5" customHeight="1" x14ac:dyDescent="0.25">
      <c r="A776" s="17"/>
      <c r="B776" s="78" t="str">
        <f t="shared" si="115"/>
        <v/>
      </c>
      <c r="J776" s="54" t="str">
        <f>IF(G776&lt;&gt;"",VLOOKUP(G776,'nhân viên sale'!$A$2:$C$1595,2,0),"")</f>
        <v/>
      </c>
      <c r="L776" s="31" t="str">
        <f t="shared" si="117"/>
        <v/>
      </c>
      <c r="M776" s="20"/>
      <c r="N776" s="54" t="str">
        <f t="shared" si="116"/>
        <v/>
      </c>
      <c r="Q776" s="32" t="str">
        <f t="shared" si="114"/>
        <v/>
      </c>
      <c r="T776" s="34">
        <f t="shared" si="118"/>
        <v>0</v>
      </c>
      <c r="U776" s="34">
        <f t="shared" si="119"/>
        <v>0</v>
      </c>
      <c r="X776" s="72" t="str">
        <f t="shared" si="112"/>
        <v/>
      </c>
      <c r="Y776" s="35"/>
      <c r="Z776" s="34" t="str">
        <f t="shared" si="113"/>
        <v/>
      </c>
      <c r="AA776" s="79" t="str">
        <f t="shared" si="120"/>
        <v/>
      </c>
    </row>
    <row r="777" spans="1:27" ht="25.5" customHeight="1" x14ac:dyDescent="0.25">
      <c r="A777" s="17"/>
      <c r="B777" s="78" t="str">
        <f t="shared" si="115"/>
        <v/>
      </c>
      <c r="J777" s="54" t="str">
        <f>IF(G777&lt;&gt;"",VLOOKUP(G777,'nhân viên sale'!$A$2:$C$1595,2,0),"")</f>
        <v/>
      </c>
      <c r="L777" s="31" t="str">
        <f t="shared" si="117"/>
        <v/>
      </c>
      <c r="M777" s="20"/>
      <c r="N777" s="54" t="str">
        <f t="shared" si="116"/>
        <v/>
      </c>
      <c r="Q777" s="32" t="str">
        <f t="shared" si="114"/>
        <v/>
      </c>
      <c r="T777" s="34">
        <f t="shared" si="118"/>
        <v>0</v>
      </c>
      <c r="U777" s="34">
        <f t="shared" si="119"/>
        <v>0</v>
      </c>
      <c r="X777" s="72" t="str">
        <f t="shared" si="112"/>
        <v/>
      </c>
      <c r="Y777" s="35"/>
      <c r="Z777" s="34" t="str">
        <f t="shared" si="113"/>
        <v/>
      </c>
      <c r="AA777" s="79" t="str">
        <f t="shared" si="120"/>
        <v/>
      </c>
    </row>
    <row r="778" spans="1:27" ht="25.5" customHeight="1" x14ac:dyDescent="0.25">
      <c r="A778" s="17"/>
      <c r="B778" s="78" t="str">
        <f t="shared" si="115"/>
        <v/>
      </c>
      <c r="J778" s="54" t="str">
        <f>IF(G778&lt;&gt;"",VLOOKUP(G778,'nhân viên sale'!$A$2:$C$1595,2,0),"")</f>
        <v/>
      </c>
      <c r="L778" s="31" t="str">
        <f t="shared" si="117"/>
        <v/>
      </c>
      <c r="M778" s="20"/>
      <c r="N778" s="54" t="str">
        <f t="shared" si="116"/>
        <v/>
      </c>
      <c r="Q778" s="32" t="str">
        <f t="shared" si="114"/>
        <v/>
      </c>
      <c r="T778" s="34">
        <f t="shared" si="118"/>
        <v>0</v>
      </c>
      <c r="U778" s="34">
        <f t="shared" si="119"/>
        <v>0</v>
      </c>
      <c r="X778" s="72" t="str">
        <f t="shared" ref="X778:X841" si="121">IF(K778&lt;&gt;"",8,"")</f>
        <v/>
      </c>
      <c r="Y778" s="35"/>
      <c r="Z778" s="34" t="str">
        <f t="shared" ref="Z778:Z841" si="122">IF(K778&lt;&gt;"",ROUND(U778*X778*1%,0),"")</f>
        <v/>
      </c>
      <c r="AA778" s="79" t="str">
        <f t="shared" si="120"/>
        <v/>
      </c>
    </row>
    <row r="779" spans="1:27" ht="25.5" customHeight="1" x14ac:dyDescent="0.25">
      <c r="A779" s="17"/>
      <c r="B779" s="78" t="str">
        <f t="shared" si="115"/>
        <v/>
      </c>
      <c r="J779" s="54" t="str">
        <f>IF(G779&lt;&gt;"",VLOOKUP(G779,'nhân viên sale'!$A$2:$C$1595,2,0),"")</f>
        <v/>
      </c>
      <c r="L779" s="31" t="str">
        <f t="shared" si="117"/>
        <v/>
      </c>
      <c r="M779" s="20"/>
      <c r="N779" s="54" t="str">
        <f t="shared" si="116"/>
        <v/>
      </c>
      <c r="Q779" s="32" t="str">
        <f t="shared" si="114"/>
        <v/>
      </c>
      <c r="T779" s="34">
        <f t="shared" si="118"/>
        <v>0</v>
      </c>
      <c r="U779" s="34">
        <f t="shared" si="119"/>
        <v>0</v>
      </c>
      <c r="X779" s="72" t="str">
        <f t="shared" si="121"/>
        <v/>
      </c>
      <c r="Y779" s="35"/>
      <c r="Z779" s="34" t="str">
        <f t="shared" si="122"/>
        <v/>
      </c>
      <c r="AA779" s="79" t="str">
        <f t="shared" si="120"/>
        <v/>
      </c>
    </row>
    <row r="780" spans="1:27" ht="25.5" customHeight="1" x14ac:dyDescent="0.25">
      <c r="A780" s="17"/>
      <c r="B780" s="78" t="str">
        <f t="shared" si="115"/>
        <v/>
      </c>
      <c r="J780" s="54" t="str">
        <f>IF(G780&lt;&gt;"",VLOOKUP(G780,'nhân viên sale'!$A$2:$C$1595,2,0),"")</f>
        <v/>
      </c>
      <c r="L780" s="31" t="str">
        <f t="shared" si="117"/>
        <v/>
      </c>
      <c r="M780" s="20"/>
      <c r="N780" s="54" t="str">
        <f t="shared" si="116"/>
        <v/>
      </c>
      <c r="Q780" s="32" t="str">
        <f t="shared" si="114"/>
        <v/>
      </c>
      <c r="T780" s="34">
        <f t="shared" si="118"/>
        <v>0</v>
      </c>
      <c r="U780" s="34">
        <f t="shared" si="119"/>
        <v>0</v>
      </c>
      <c r="X780" s="72" t="str">
        <f t="shared" si="121"/>
        <v/>
      </c>
      <c r="Y780" s="35"/>
      <c r="Z780" s="34" t="str">
        <f t="shared" si="122"/>
        <v/>
      </c>
      <c r="AA780" s="79" t="str">
        <f t="shared" si="120"/>
        <v/>
      </c>
    </row>
    <row r="781" spans="1:27" ht="25.5" customHeight="1" x14ac:dyDescent="0.25">
      <c r="A781" s="17"/>
      <c r="B781" s="78" t="str">
        <f t="shared" si="115"/>
        <v/>
      </c>
      <c r="J781" s="54" t="str">
        <f>IF(G781&lt;&gt;"",VLOOKUP(G781,'nhân viên sale'!$A$2:$C$1595,2,0),"")</f>
        <v/>
      </c>
      <c r="L781" s="31" t="str">
        <f t="shared" si="117"/>
        <v/>
      </c>
      <c r="M781" s="20"/>
      <c r="N781" s="54" t="str">
        <f t="shared" si="116"/>
        <v/>
      </c>
      <c r="Q781" s="32" t="str">
        <f t="shared" si="114"/>
        <v/>
      </c>
      <c r="T781" s="34">
        <f t="shared" si="118"/>
        <v>0</v>
      </c>
      <c r="U781" s="34">
        <f t="shared" si="119"/>
        <v>0</v>
      </c>
      <c r="X781" s="72" t="str">
        <f t="shared" si="121"/>
        <v/>
      </c>
      <c r="Y781" s="35"/>
      <c r="Z781" s="34" t="str">
        <f t="shared" si="122"/>
        <v/>
      </c>
      <c r="AA781" s="79" t="str">
        <f t="shared" si="120"/>
        <v/>
      </c>
    </row>
    <row r="782" spans="1:27" ht="25.5" customHeight="1" x14ac:dyDescent="0.25">
      <c r="A782" s="17"/>
      <c r="B782" s="78" t="str">
        <f t="shared" si="115"/>
        <v/>
      </c>
      <c r="J782" s="54" t="str">
        <f>IF(G782&lt;&gt;"",VLOOKUP(G782,'nhân viên sale'!$A$2:$C$1595,2,0),"")</f>
        <v/>
      </c>
      <c r="L782" s="31" t="str">
        <f t="shared" si="117"/>
        <v/>
      </c>
      <c r="M782" s="20"/>
      <c r="N782" s="54" t="str">
        <f t="shared" si="116"/>
        <v/>
      </c>
      <c r="Q782" s="32" t="str">
        <f t="shared" si="114"/>
        <v/>
      </c>
      <c r="T782" s="34">
        <f t="shared" si="118"/>
        <v>0</v>
      </c>
      <c r="U782" s="34">
        <f t="shared" si="119"/>
        <v>0</v>
      </c>
      <c r="X782" s="72" t="str">
        <f t="shared" si="121"/>
        <v/>
      </c>
      <c r="Y782" s="35"/>
      <c r="Z782" s="34" t="str">
        <f t="shared" si="122"/>
        <v/>
      </c>
      <c r="AA782" s="79" t="str">
        <f t="shared" si="120"/>
        <v/>
      </c>
    </row>
    <row r="783" spans="1:27" ht="25.5" customHeight="1" x14ac:dyDescent="0.25">
      <c r="A783" s="17"/>
      <c r="B783" s="78" t="str">
        <f t="shared" si="115"/>
        <v/>
      </c>
      <c r="J783" s="54" t="str">
        <f>IF(G783&lt;&gt;"",VLOOKUP(G783,'nhân viên sale'!$A$2:$C$1595,2,0),"")</f>
        <v/>
      </c>
      <c r="L783" s="31" t="str">
        <f t="shared" si="117"/>
        <v/>
      </c>
      <c r="M783" s="20"/>
      <c r="N783" s="54" t="str">
        <f t="shared" si="116"/>
        <v/>
      </c>
      <c r="Q783" s="32" t="str">
        <f t="shared" si="114"/>
        <v/>
      </c>
      <c r="T783" s="34">
        <f t="shared" si="118"/>
        <v>0</v>
      </c>
      <c r="U783" s="34">
        <f t="shared" si="119"/>
        <v>0</v>
      </c>
      <c r="X783" s="72" t="str">
        <f t="shared" si="121"/>
        <v/>
      </c>
      <c r="Y783" s="35"/>
      <c r="Z783" s="34" t="str">
        <f t="shared" si="122"/>
        <v/>
      </c>
      <c r="AA783" s="79" t="str">
        <f t="shared" si="120"/>
        <v/>
      </c>
    </row>
    <row r="784" spans="1:27" ht="25.5" customHeight="1" x14ac:dyDescent="0.25">
      <c r="A784" s="17"/>
      <c r="B784" s="78" t="str">
        <f t="shared" si="115"/>
        <v/>
      </c>
      <c r="J784" s="54" t="str">
        <f>IF(G784&lt;&gt;"",VLOOKUP(G784,'nhân viên sale'!$A$2:$C$1595,2,0),"")</f>
        <v/>
      </c>
      <c r="L784" s="31" t="str">
        <f t="shared" si="117"/>
        <v/>
      </c>
      <c r="M784" s="20"/>
      <c r="N784" s="54" t="str">
        <f t="shared" si="116"/>
        <v/>
      </c>
      <c r="Q784" s="32" t="str">
        <f t="shared" si="114"/>
        <v/>
      </c>
      <c r="T784" s="34">
        <f t="shared" si="118"/>
        <v>0</v>
      </c>
      <c r="U784" s="34">
        <f t="shared" si="119"/>
        <v>0</v>
      </c>
      <c r="X784" s="72" t="str">
        <f t="shared" si="121"/>
        <v/>
      </c>
      <c r="Y784" s="35"/>
      <c r="Z784" s="34" t="str">
        <f t="shared" si="122"/>
        <v/>
      </c>
      <c r="AA784" s="79" t="str">
        <f t="shared" si="120"/>
        <v/>
      </c>
    </row>
    <row r="785" spans="1:27" ht="25.5" customHeight="1" x14ac:dyDescent="0.25">
      <c r="A785" s="17"/>
      <c r="B785" s="78" t="str">
        <f t="shared" si="115"/>
        <v/>
      </c>
      <c r="J785" s="54" t="str">
        <f>IF(G785&lt;&gt;"",VLOOKUP(G785,'nhân viên sale'!$A$2:$C$1595,2,0),"")</f>
        <v/>
      </c>
      <c r="L785" s="31" t="str">
        <f t="shared" si="117"/>
        <v/>
      </c>
      <c r="M785" s="20"/>
      <c r="N785" s="54" t="str">
        <f t="shared" si="116"/>
        <v/>
      </c>
      <c r="Q785" s="32" t="str">
        <f t="shared" si="114"/>
        <v/>
      </c>
      <c r="T785" s="34">
        <f t="shared" si="118"/>
        <v>0</v>
      </c>
      <c r="U785" s="34">
        <f t="shared" si="119"/>
        <v>0</v>
      </c>
      <c r="X785" s="72" t="str">
        <f t="shared" si="121"/>
        <v/>
      </c>
      <c r="Y785" s="35"/>
      <c r="Z785" s="34" t="str">
        <f t="shared" si="122"/>
        <v/>
      </c>
      <c r="AA785" s="79" t="str">
        <f t="shared" si="120"/>
        <v/>
      </c>
    </row>
    <row r="786" spans="1:27" ht="25.5" customHeight="1" x14ac:dyDescent="0.25">
      <c r="A786" s="17"/>
      <c r="B786" s="78" t="str">
        <f t="shared" si="115"/>
        <v/>
      </c>
      <c r="J786" s="54" t="str">
        <f>IF(G786&lt;&gt;"",VLOOKUP(G786,'nhân viên sale'!$A$2:$C$1595,2,0),"")</f>
        <v/>
      </c>
      <c r="L786" s="31" t="str">
        <f t="shared" si="117"/>
        <v/>
      </c>
      <c r="M786" s="20"/>
      <c r="N786" s="54" t="str">
        <f t="shared" si="116"/>
        <v/>
      </c>
      <c r="Q786" s="32" t="str">
        <f t="shared" si="114"/>
        <v/>
      </c>
      <c r="T786" s="34">
        <f t="shared" si="118"/>
        <v>0</v>
      </c>
      <c r="U786" s="34">
        <f t="shared" si="119"/>
        <v>0</v>
      </c>
      <c r="X786" s="72" t="str">
        <f t="shared" si="121"/>
        <v/>
      </c>
      <c r="Y786" s="35"/>
      <c r="Z786" s="34" t="str">
        <f t="shared" si="122"/>
        <v/>
      </c>
      <c r="AA786" s="79" t="str">
        <f t="shared" si="120"/>
        <v/>
      </c>
    </row>
    <row r="787" spans="1:27" ht="25.5" customHeight="1" x14ac:dyDescent="0.25">
      <c r="A787" s="17"/>
      <c r="B787" s="78" t="str">
        <f t="shared" si="115"/>
        <v/>
      </c>
      <c r="J787" s="54" t="str">
        <f>IF(G787&lt;&gt;"",VLOOKUP(G787,'nhân viên sale'!$A$2:$C$1595,2,0),"")</f>
        <v/>
      </c>
      <c r="L787" s="31" t="str">
        <f t="shared" si="117"/>
        <v/>
      </c>
      <c r="M787" s="20"/>
      <c r="N787" s="54" t="str">
        <f t="shared" si="116"/>
        <v/>
      </c>
      <c r="Q787" s="32" t="str">
        <f t="shared" si="114"/>
        <v/>
      </c>
      <c r="T787" s="34">
        <f t="shared" si="118"/>
        <v>0</v>
      </c>
      <c r="U787" s="34">
        <f t="shared" si="119"/>
        <v>0</v>
      </c>
      <c r="X787" s="72" t="str">
        <f t="shared" si="121"/>
        <v/>
      </c>
      <c r="Y787" s="35"/>
      <c r="Z787" s="34" t="str">
        <f t="shared" si="122"/>
        <v/>
      </c>
      <c r="AA787" s="79" t="str">
        <f t="shared" si="120"/>
        <v/>
      </c>
    </row>
    <row r="788" spans="1:27" ht="25.5" customHeight="1" x14ac:dyDescent="0.25">
      <c r="A788" s="17"/>
      <c r="B788" s="78" t="str">
        <f t="shared" si="115"/>
        <v/>
      </c>
      <c r="J788" s="54" t="str">
        <f>IF(G788&lt;&gt;"",VLOOKUP(G788,'nhân viên sale'!$A$2:$C$1595,2,0),"")</f>
        <v/>
      </c>
      <c r="L788" s="31" t="str">
        <f t="shared" si="117"/>
        <v/>
      </c>
      <c r="M788" s="20"/>
      <c r="N788" s="54" t="str">
        <f t="shared" si="116"/>
        <v/>
      </c>
      <c r="Q788" s="32" t="str">
        <f t="shared" si="114"/>
        <v/>
      </c>
      <c r="T788" s="34">
        <f t="shared" si="118"/>
        <v>0</v>
      </c>
      <c r="U788" s="34">
        <f t="shared" si="119"/>
        <v>0</v>
      </c>
      <c r="X788" s="72" t="str">
        <f t="shared" si="121"/>
        <v/>
      </c>
      <c r="Y788" s="35"/>
      <c r="Z788" s="34" t="str">
        <f t="shared" si="122"/>
        <v/>
      </c>
      <c r="AA788" s="79" t="str">
        <f t="shared" si="120"/>
        <v/>
      </c>
    </row>
    <row r="789" spans="1:27" ht="25.5" customHeight="1" x14ac:dyDescent="0.25">
      <c r="A789" s="17"/>
      <c r="B789" s="78" t="str">
        <f t="shared" si="115"/>
        <v/>
      </c>
      <c r="J789" s="54" t="str">
        <f>IF(G789&lt;&gt;"",VLOOKUP(G789,'nhân viên sale'!$A$2:$C$1595,2,0),"")</f>
        <v/>
      </c>
      <c r="L789" s="31" t="str">
        <f t="shared" si="117"/>
        <v/>
      </c>
      <c r="M789" s="20"/>
      <c r="N789" s="54" t="str">
        <f t="shared" si="116"/>
        <v/>
      </c>
      <c r="Q789" s="32" t="str">
        <f t="shared" si="114"/>
        <v/>
      </c>
      <c r="T789" s="34">
        <f t="shared" si="118"/>
        <v>0</v>
      </c>
      <c r="U789" s="34">
        <f t="shared" si="119"/>
        <v>0</v>
      </c>
      <c r="X789" s="72" t="str">
        <f t="shared" si="121"/>
        <v/>
      </c>
      <c r="Y789" s="35"/>
      <c r="Z789" s="34" t="str">
        <f t="shared" si="122"/>
        <v/>
      </c>
      <c r="AA789" s="79" t="str">
        <f t="shared" si="120"/>
        <v/>
      </c>
    </row>
    <row r="790" spans="1:27" ht="25.5" customHeight="1" x14ac:dyDescent="0.25">
      <c r="A790" s="17"/>
      <c r="B790" s="78" t="str">
        <f t="shared" si="115"/>
        <v/>
      </c>
      <c r="J790" s="54" t="str">
        <f>IF(G790&lt;&gt;"",VLOOKUP(G790,'nhân viên sale'!$A$2:$C$1595,2,0),"")</f>
        <v/>
      </c>
      <c r="L790" s="31" t="str">
        <f t="shared" si="117"/>
        <v/>
      </c>
      <c r="M790" s="20"/>
      <c r="N790" s="54" t="str">
        <f t="shared" si="116"/>
        <v/>
      </c>
      <c r="Q790" s="32" t="str">
        <f t="shared" si="114"/>
        <v/>
      </c>
      <c r="T790" s="34">
        <f t="shared" si="118"/>
        <v>0</v>
      </c>
      <c r="U790" s="34">
        <f t="shared" si="119"/>
        <v>0</v>
      </c>
      <c r="X790" s="72" t="str">
        <f t="shared" si="121"/>
        <v/>
      </c>
      <c r="Y790" s="35"/>
      <c r="Z790" s="34" t="str">
        <f t="shared" si="122"/>
        <v/>
      </c>
      <c r="AA790" s="79" t="str">
        <f t="shared" si="120"/>
        <v/>
      </c>
    </row>
    <row r="791" spans="1:27" ht="25.5" customHeight="1" x14ac:dyDescent="0.25">
      <c r="A791" s="17"/>
      <c r="B791" s="78" t="str">
        <f t="shared" si="115"/>
        <v/>
      </c>
      <c r="J791" s="54" t="str">
        <f>IF(G791&lt;&gt;"",VLOOKUP(G791,'nhân viên sale'!$A$2:$C$1595,2,0),"")</f>
        <v/>
      </c>
      <c r="L791" s="31" t="str">
        <f t="shared" si="117"/>
        <v/>
      </c>
      <c r="M791" s="20"/>
      <c r="N791" s="54" t="str">
        <f t="shared" si="116"/>
        <v/>
      </c>
      <c r="Q791" s="32" t="str">
        <f t="shared" si="114"/>
        <v/>
      </c>
      <c r="T791" s="34">
        <f t="shared" si="118"/>
        <v>0</v>
      </c>
      <c r="U791" s="34">
        <f t="shared" si="119"/>
        <v>0</v>
      </c>
      <c r="X791" s="72" t="str">
        <f t="shared" si="121"/>
        <v/>
      </c>
      <c r="Y791" s="35"/>
      <c r="Z791" s="34" t="str">
        <f t="shared" si="122"/>
        <v/>
      </c>
      <c r="AA791" s="79" t="str">
        <f t="shared" si="120"/>
        <v/>
      </c>
    </row>
    <row r="792" spans="1:27" ht="25.5" customHeight="1" x14ac:dyDescent="0.25">
      <c r="A792" s="17"/>
      <c r="B792" s="78" t="str">
        <f t="shared" si="115"/>
        <v/>
      </c>
      <c r="J792" s="54" t="str">
        <f>IF(G792&lt;&gt;"",VLOOKUP(G792,'nhân viên sale'!$A$2:$C$1595,2,0),"")</f>
        <v/>
      </c>
      <c r="L792" s="31" t="str">
        <f t="shared" si="117"/>
        <v/>
      </c>
      <c r="M792" s="20"/>
      <c r="N792" s="54" t="str">
        <f t="shared" si="116"/>
        <v/>
      </c>
      <c r="Q792" s="32" t="str">
        <f t="shared" si="114"/>
        <v/>
      </c>
      <c r="T792" s="34">
        <f t="shared" si="118"/>
        <v>0</v>
      </c>
      <c r="U792" s="34">
        <f t="shared" si="119"/>
        <v>0</v>
      </c>
      <c r="X792" s="72" t="str">
        <f t="shared" si="121"/>
        <v/>
      </c>
      <c r="Y792" s="35"/>
      <c r="Z792" s="34" t="str">
        <f t="shared" si="122"/>
        <v/>
      </c>
      <c r="AA792" s="79" t="str">
        <f t="shared" si="120"/>
        <v/>
      </c>
    </row>
    <row r="793" spans="1:27" ht="25.5" customHeight="1" x14ac:dyDescent="0.25">
      <c r="A793" s="17"/>
      <c r="B793" s="78" t="str">
        <f t="shared" si="115"/>
        <v/>
      </c>
      <c r="J793" s="54" t="str">
        <f>IF(G793&lt;&gt;"",VLOOKUP(G793,'nhân viên sale'!$A$2:$C$1595,2,0),"")</f>
        <v/>
      </c>
      <c r="L793" s="31" t="str">
        <f t="shared" si="117"/>
        <v/>
      </c>
      <c r="M793" s="20"/>
      <c r="N793" s="54" t="str">
        <f t="shared" si="116"/>
        <v/>
      </c>
      <c r="Q793" s="32" t="str">
        <f t="shared" si="114"/>
        <v/>
      </c>
      <c r="T793" s="34">
        <f t="shared" si="118"/>
        <v>0</v>
      </c>
      <c r="U793" s="34">
        <f t="shared" si="119"/>
        <v>0</v>
      </c>
      <c r="X793" s="72" t="str">
        <f t="shared" si="121"/>
        <v/>
      </c>
      <c r="Y793" s="35"/>
      <c r="Z793" s="34" t="str">
        <f t="shared" si="122"/>
        <v/>
      </c>
      <c r="AA793" s="79" t="str">
        <f t="shared" si="120"/>
        <v/>
      </c>
    </row>
    <row r="794" spans="1:27" ht="25.5" customHeight="1" x14ac:dyDescent="0.25">
      <c r="A794" s="17"/>
      <c r="B794" s="78" t="str">
        <f t="shared" si="115"/>
        <v/>
      </c>
      <c r="J794" s="54" t="str">
        <f>IF(G794&lt;&gt;"",VLOOKUP(G794,'nhân viên sale'!$A$2:$C$1595,2,0),"")</f>
        <v/>
      </c>
      <c r="L794" s="31" t="str">
        <f t="shared" si="117"/>
        <v/>
      </c>
      <c r="M794" s="20"/>
      <c r="N794" s="54" t="str">
        <f t="shared" si="116"/>
        <v/>
      </c>
      <c r="Q794" s="32" t="str">
        <f t="shared" si="114"/>
        <v/>
      </c>
      <c r="T794" s="34">
        <f t="shared" si="118"/>
        <v>0</v>
      </c>
      <c r="U794" s="34">
        <f t="shared" si="119"/>
        <v>0</v>
      </c>
      <c r="X794" s="72" t="str">
        <f t="shared" si="121"/>
        <v/>
      </c>
      <c r="Y794" s="35"/>
      <c r="Z794" s="34" t="str">
        <f t="shared" si="122"/>
        <v/>
      </c>
      <c r="AA794" s="79" t="str">
        <f t="shared" si="120"/>
        <v/>
      </c>
    </row>
    <row r="795" spans="1:27" ht="25.5" customHeight="1" x14ac:dyDescent="0.25">
      <c r="A795" s="17"/>
      <c r="B795" s="78" t="str">
        <f t="shared" si="115"/>
        <v/>
      </c>
      <c r="J795" s="54" t="str">
        <f>IF(G795&lt;&gt;"",VLOOKUP(G795,'nhân viên sale'!$A$2:$C$1595,2,0),"")</f>
        <v/>
      </c>
      <c r="L795" s="31" t="str">
        <f t="shared" si="117"/>
        <v/>
      </c>
      <c r="M795" s="20"/>
      <c r="N795" s="54" t="str">
        <f t="shared" si="116"/>
        <v/>
      </c>
      <c r="Q795" s="32" t="str">
        <f t="shared" si="114"/>
        <v/>
      </c>
      <c r="T795" s="34">
        <f t="shared" si="118"/>
        <v>0</v>
      </c>
      <c r="U795" s="34">
        <f t="shared" si="119"/>
        <v>0</v>
      </c>
      <c r="X795" s="72" t="str">
        <f t="shared" si="121"/>
        <v/>
      </c>
      <c r="Y795" s="35"/>
      <c r="Z795" s="34" t="str">
        <f t="shared" si="122"/>
        <v/>
      </c>
      <c r="AA795" s="79" t="str">
        <f t="shared" si="120"/>
        <v/>
      </c>
    </row>
    <row r="796" spans="1:27" ht="25.5" customHeight="1" x14ac:dyDescent="0.25">
      <c r="A796" s="17"/>
      <c r="B796" s="78" t="str">
        <f t="shared" si="115"/>
        <v/>
      </c>
      <c r="J796" s="54" t="str">
        <f>IF(G796&lt;&gt;"",VLOOKUP(G796,'nhân viên sale'!$A$2:$C$1595,2,0),"")</f>
        <v/>
      </c>
      <c r="L796" s="31" t="str">
        <f t="shared" si="117"/>
        <v/>
      </c>
      <c r="M796" s="20"/>
      <c r="N796" s="54" t="str">
        <f t="shared" si="116"/>
        <v/>
      </c>
      <c r="Q796" s="32" t="str">
        <f t="shared" si="114"/>
        <v/>
      </c>
      <c r="T796" s="34">
        <f t="shared" si="118"/>
        <v>0</v>
      </c>
      <c r="U796" s="34">
        <f t="shared" si="119"/>
        <v>0</v>
      </c>
      <c r="X796" s="72" t="str">
        <f t="shared" si="121"/>
        <v/>
      </c>
      <c r="Y796" s="35"/>
      <c r="Z796" s="34" t="str">
        <f t="shared" si="122"/>
        <v/>
      </c>
      <c r="AA796" s="79" t="str">
        <f t="shared" si="120"/>
        <v/>
      </c>
    </row>
    <row r="797" spans="1:27" ht="25.5" customHeight="1" x14ac:dyDescent="0.25">
      <c r="A797" s="17"/>
      <c r="B797" s="78" t="str">
        <f t="shared" si="115"/>
        <v/>
      </c>
      <c r="J797" s="54" t="str">
        <f>IF(G797&lt;&gt;"",VLOOKUP(G797,'nhân viên sale'!$A$2:$C$1595,2,0),"")</f>
        <v/>
      </c>
      <c r="L797" s="31" t="str">
        <f t="shared" si="117"/>
        <v/>
      </c>
      <c r="M797" s="20"/>
      <c r="N797" s="54" t="str">
        <f t="shared" si="116"/>
        <v/>
      </c>
      <c r="Q797" s="32" t="str">
        <f t="shared" si="114"/>
        <v/>
      </c>
      <c r="T797" s="34">
        <f t="shared" si="118"/>
        <v>0</v>
      </c>
      <c r="U797" s="34">
        <f t="shared" si="119"/>
        <v>0</v>
      </c>
      <c r="X797" s="72" t="str">
        <f t="shared" si="121"/>
        <v/>
      </c>
      <c r="Y797" s="35"/>
      <c r="Z797" s="34" t="str">
        <f t="shared" si="122"/>
        <v/>
      </c>
      <c r="AA797" s="79" t="str">
        <f t="shared" si="120"/>
        <v/>
      </c>
    </row>
    <row r="798" spans="1:27" ht="25.5" customHeight="1" x14ac:dyDescent="0.25">
      <c r="A798" s="17"/>
      <c r="B798" s="78" t="str">
        <f t="shared" si="115"/>
        <v/>
      </c>
      <c r="J798" s="54" t="str">
        <f>IF(G798&lt;&gt;"",VLOOKUP(G798,'nhân viên sale'!$A$2:$C$1595,2,0),"")</f>
        <v/>
      </c>
      <c r="L798" s="31" t="str">
        <f t="shared" si="117"/>
        <v/>
      </c>
      <c r="M798" s="20"/>
      <c r="N798" s="54" t="str">
        <f t="shared" si="116"/>
        <v/>
      </c>
      <c r="Q798" s="32" t="str">
        <f t="shared" si="114"/>
        <v/>
      </c>
      <c r="T798" s="34">
        <f t="shared" si="118"/>
        <v>0</v>
      </c>
      <c r="U798" s="34">
        <f t="shared" si="119"/>
        <v>0</v>
      </c>
      <c r="X798" s="72" t="str">
        <f t="shared" si="121"/>
        <v/>
      </c>
      <c r="Y798" s="35"/>
      <c r="Z798" s="34" t="str">
        <f t="shared" si="122"/>
        <v/>
      </c>
      <c r="AA798" s="79" t="str">
        <f t="shared" si="120"/>
        <v/>
      </c>
    </row>
    <row r="799" spans="1:27" ht="25.5" customHeight="1" x14ac:dyDescent="0.25">
      <c r="A799" s="17"/>
      <c r="B799" s="78" t="str">
        <f t="shared" si="115"/>
        <v/>
      </c>
      <c r="J799" s="54" t="str">
        <f>IF(G799&lt;&gt;"",VLOOKUP(G799,'nhân viên sale'!$A$2:$C$1595,2,0),"")</f>
        <v/>
      </c>
      <c r="L799" s="31" t="str">
        <f t="shared" si="117"/>
        <v/>
      </c>
      <c r="M799" s="20"/>
      <c r="N799" s="54" t="str">
        <f t="shared" si="116"/>
        <v/>
      </c>
      <c r="Q799" s="32" t="str">
        <f t="shared" si="114"/>
        <v/>
      </c>
      <c r="T799" s="34">
        <f t="shared" si="118"/>
        <v>0</v>
      </c>
      <c r="U799" s="34">
        <f t="shared" si="119"/>
        <v>0</v>
      </c>
      <c r="X799" s="72" t="str">
        <f t="shared" si="121"/>
        <v/>
      </c>
      <c r="Y799" s="35"/>
      <c r="Z799" s="34" t="str">
        <f t="shared" si="122"/>
        <v/>
      </c>
      <c r="AA799" s="79" t="str">
        <f t="shared" si="120"/>
        <v/>
      </c>
    </row>
    <row r="800" spans="1:27" ht="25.5" customHeight="1" x14ac:dyDescent="0.25">
      <c r="A800" s="17"/>
      <c r="B800" s="78" t="str">
        <f t="shared" si="115"/>
        <v/>
      </c>
      <c r="J800" s="54" t="str">
        <f>IF(G800&lt;&gt;"",VLOOKUP(G800,'nhân viên sale'!$A$2:$C$1595,2,0),"")</f>
        <v/>
      </c>
      <c r="L800" s="31" t="str">
        <f t="shared" si="117"/>
        <v/>
      </c>
      <c r="M800" s="20"/>
      <c r="N800" s="54" t="str">
        <f t="shared" si="116"/>
        <v/>
      </c>
      <c r="Q800" s="32" t="str">
        <f t="shared" si="114"/>
        <v/>
      </c>
      <c r="T800" s="34">
        <f t="shared" si="118"/>
        <v>0</v>
      </c>
      <c r="U800" s="34">
        <f t="shared" si="119"/>
        <v>0</v>
      </c>
      <c r="X800" s="72" t="str">
        <f t="shared" si="121"/>
        <v/>
      </c>
      <c r="Y800" s="35"/>
      <c r="Z800" s="34" t="str">
        <f t="shared" si="122"/>
        <v/>
      </c>
      <c r="AA800" s="79" t="str">
        <f t="shared" si="120"/>
        <v/>
      </c>
    </row>
    <row r="801" spans="1:27" ht="25.5" customHeight="1" x14ac:dyDescent="0.25">
      <c r="A801" s="17"/>
      <c r="B801" s="78" t="str">
        <f t="shared" si="115"/>
        <v/>
      </c>
      <c r="J801" s="54" t="str">
        <f>IF(G801&lt;&gt;"",VLOOKUP(G801,'nhân viên sale'!$A$2:$C$1595,2,0),"")</f>
        <v/>
      </c>
      <c r="L801" s="31" t="str">
        <f t="shared" si="117"/>
        <v/>
      </c>
      <c r="M801" s="20"/>
      <c r="N801" s="54" t="str">
        <f t="shared" si="116"/>
        <v/>
      </c>
      <c r="Q801" s="32" t="str">
        <f t="shared" si="114"/>
        <v/>
      </c>
      <c r="T801" s="34">
        <f t="shared" si="118"/>
        <v>0</v>
      </c>
      <c r="U801" s="34">
        <f t="shared" si="119"/>
        <v>0</v>
      </c>
      <c r="X801" s="72" t="str">
        <f t="shared" si="121"/>
        <v/>
      </c>
      <c r="Y801" s="35"/>
      <c r="Z801" s="34" t="str">
        <f t="shared" si="122"/>
        <v/>
      </c>
      <c r="AA801" s="79" t="str">
        <f t="shared" si="120"/>
        <v/>
      </c>
    </row>
    <row r="802" spans="1:27" ht="25.5" customHeight="1" x14ac:dyDescent="0.25">
      <c r="A802" s="17"/>
      <c r="B802" s="78" t="str">
        <f t="shared" si="115"/>
        <v/>
      </c>
      <c r="J802" s="54" t="str">
        <f>IF(G802&lt;&gt;"",VLOOKUP(G802,'nhân viên sale'!$A$2:$C$1595,2,0),"")</f>
        <v/>
      </c>
      <c r="L802" s="31" t="str">
        <f t="shared" si="117"/>
        <v/>
      </c>
      <c r="M802" s="20"/>
      <c r="N802" s="54" t="str">
        <f t="shared" si="116"/>
        <v/>
      </c>
      <c r="Q802" s="32" t="str">
        <f t="shared" si="114"/>
        <v/>
      </c>
      <c r="T802" s="34">
        <f t="shared" si="118"/>
        <v>0</v>
      </c>
      <c r="U802" s="34">
        <f t="shared" si="119"/>
        <v>0</v>
      </c>
      <c r="X802" s="72" t="str">
        <f t="shared" si="121"/>
        <v/>
      </c>
      <c r="Y802" s="35"/>
      <c r="Z802" s="34" t="str">
        <f t="shared" si="122"/>
        <v/>
      </c>
      <c r="AA802" s="79" t="str">
        <f t="shared" si="120"/>
        <v/>
      </c>
    </row>
    <row r="803" spans="1:27" ht="25.5" customHeight="1" x14ac:dyDescent="0.25">
      <c r="A803" s="17"/>
      <c r="B803" s="78" t="str">
        <f t="shared" si="115"/>
        <v/>
      </c>
      <c r="J803" s="54" t="str">
        <f>IF(G803&lt;&gt;"",VLOOKUP(G803,'nhân viên sale'!$A$2:$C$1595,2,0),"")</f>
        <v/>
      </c>
      <c r="L803" s="31" t="str">
        <f t="shared" si="117"/>
        <v/>
      </c>
      <c r="M803" s="20"/>
      <c r="N803" s="54" t="str">
        <f t="shared" si="116"/>
        <v/>
      </c>
      <c r="Q803" s="32" t="str">
        <f t="shared" si="114"/>
        <v/>
      </c>
      <c r="T803" s="34">
        <f t="shared" si="118"/>
        <v>0</v>
      </c>
      <c r="U803" s="34">
        <f t="shared" si="119"/>
        <v>0</v>
      </c>
      <c r="X803" s="72" t="str">
        <f t="shared" si="121"/>
        <v/>
      </c>
      <c r="Y803" s="35"/>
      <c r="Z803" s="34" t="str">
        <f t="shared" si="122"/>
        <v/>
      </c>
      <c r="AA803" s="79" t="str">
        <f t="shared" si="120"/>
        <v/>
      </c>
    </row>
    <row r="804" spans="1:27" ht="25.5" customHeight="1" x14ac:dyDescent="0.25">
      <c r="A804" s="17"/>
      <c r="B804" s="78" t="str">
        <f t="shared" si="115"/>
        <v/>
      </c>
      <c r="J804" s="54" t="str">
        <f>IF(G804&lt;&gt;"",VLOOKUP(G804,'nhân viên sale'!$A$2:$C$1595,2,0),"")</f>
        <v/>
      </c>
      <c r="L804" s="31" t="str">
        <f t="shared" si="117"/>
        <v/>
      </c>
      <c r="M804" s="20"/>
      <c r="N804" s="54" t="str">
        <f t="shared" si="116"/>
        <v/>
      </c>
      <c r="Q804" s="32" t="str">
        <f t="shared" si="114"/>
        <v/>
      </c>
      <c r="T804" s="34">
        <f t="shared" si="118"/>
        <v>0</v>
      </c>
      <c r="U804" s="34">
        <f t="shared" si="119"/>
        <v>0</v>
      </c>
      <c r="X804" s="72" t="str">
        <f t="shared" si="121"/>
        <v/>
      </c>
      <c r="Y804" s="35"/>
      <c r="Z804" s="34" t="str">
        <f t="shared" si="122"/>
        <v/>
      </c>
      <c r="AA804" s="79" t="str">
        <f t="shared" si="120"/>
        <v/>
      </c>
    </row>
    <row r="805" spans="1:27" ht="25.5" customHeight="1" x14ac:dyDescent="0.25">
      <c r="A805" s="17"/>
      <c r="B805" s="78" t="str">
        <f t="shared" si="115"/>
        <v/>
      </c>
      <c r="J805" s="54" t="str">
        <f>IF(G805&lt;&gt;"",VLOOKUP(G805,'nhân viên sale'!$A$2:$C$1595,2,0),"")</f>
        <v/>
      </c>
      <c r="L805" s="31" t="str">
        <f t="shared" si="117"/>
        <v/>
      </c>
      <c r="M805" s="20"/>
      <c r="N805" s="54" t="str">
        <f t="shared" si="116"/>
        <v/>
      </c>
      <c r="Q805" s="32" t="str">
        <f t="shared" si="114"/>
        <v/>
      </c>
      <c r="T805" s="34">
        <f t="shared" si="118"/>
        <v>0</v>
      </c>
      <c r="U805" s="34">
        <f t="shared" si="119"/>
        <v>0</v>
      </c>
      <c r="X805" s="72" t="str">
        <f t="shared" si="121"/>
        <v/>
      </c>
      <c r="Y805" s="35"/>
      <c r="Z805" s="34" t="str">
        <f t="shared" si="122"/>
        <v/>
      </c>
      <c r="AA805" s="79" t="str">
        <f t="shared" si="120"/>
        <v/>
      </c>
    </row>
    <row r="806" spans="1:27" ht="25.5" customHeight="1" x14ac:dyDescent="0.25">
      <c r="A806" s="17"/>
      <c r="B806" s="78" t="str">
        <f t="shared" si="115"/>
        <v/>
      </c>
      <c r="J806" s="54" t="str">
        <f>IF(G806&lt;&gt;"",VLOOKUP(G806,'nhân viên sale'!$A$2:$C$1595,2,0),"")</f>
        <v/>
      </c>
      <c r="L806" s="31" t="str">
        <f t="shared" si="117"/>
        <v/>
      </c>
      <c r="M806" s="20"/>
      <c r="N806" s="54" t="str">
        <f t="shared" si="116"/>
        <v/>
      </c>
      <c r="Q806" s="32" t="str">
        <f t="shared" si="114"/>
        <v/>
      </c>
      <c r="T806" s="34">
        <f t="shared" si="118"/>
        <v>0</v>
      </c>
      <c r="U806" s="34">
        <f t="shared" si="119"/>
        <v>0</v>
      </c>
      <c r="X806" s="72" t="str">
        <f t="shared" si="121"/>
        <v/>
      </c>
      <c r="Y806" s="35"/>
      <c r="Z806" s="34" t="str">
        <f t="shared" si="122"/>
        <v/>
      </c>
      <c r="AA806" s="79" t="str">
        <f t="shared" si="120"/>
        <v/>
      </c>
    </row>
    <row r="807" spans="1:27" ht="25.5" customHeight="1" x14ac:dyDescent="0.25">
      <c r="A807" s="17"/>
      <c r="B807" s="78" t="str">
        <f t="shared" si="115"/>
        <v/>
      </c>
      <c r="J807" s="54" t="str">
        <f>IF(G807&lt;&gt;"",VLOOKUP(G807,'nhân viên sale'!$A$2:$C$1595,2,0),"")</f>
        <v/>
      </c>
      <c r="L807" s="31" t="str">
        <f t="shared" si="117"/>
        <v/>
      </c>
      <c r="M807" s="20"/>
      <c r="N807" s="54" t="str">
        <f t="shared" si="116"/>
        <v/>
      </c>
      <c r="Q807" s="32" t="str">
        <f t="shared" si="114"/>
        <v/>
      </c>
      <c r="T807" s="34">
        <f t="shared" si="118"/>
        <v>0</v>
      </c>
      <c r="U807" s="34">
        <f t="shared" si="119"/>
        <v>0</v>
      </c>
      <c r="X807" s="72" t="str">
        <f t="shared" si="121"/>
        <v/>
      </c>
      <c r="Y807" s="35"/>
      <c r="Z807" s="34" t="str">
        <f t="shared" si="122"/>
        <v/>
      </c>
      <c r="AA807" s="79" t="str">
        <f t="shared" si="120"/>
        <v/>
      </c>
    </row>
    <row r="808" spans="1:27" ht="25.5" customHeight="1" x14ac:dyDescent="0.25">
      <c r="A808" s="17"/>
      <c r="B808" s="78" t="str">
        <f t="shared" si="115"/>
        <v/>
      </c>
      <c r="J808" s="54" t="str">
        <f>IF(G808&lt;&gt;"",VLOOKUP(G808,'nhân viên sale'!$A$2:$C$1595,2,0),"")</f>
        <v/>
      </c>
      <c r="L808" s="31" t="str">
        <f t="shared" si="117"/>
        <v/>
      </c>
      <c r="M808" s="20"/>
      <c r="N808" s="54" t="str">
        <f t="shared" si="116"/>
        <v/>
      </c>
      <c r="Q808" s="32" t="str">
        <f t="shared" si="114"/>
        <v/>
      </c>
      <c r="T808" s="34">
        <f t="shared" si="118"/>
        <v>0</v>
      </c>
      <c r="U808" s="34">
        <f t="shared" si="119"/>
        <v>0</v>
      </c>
      <c r="X808" s="72" t="str">
        <f t="shared" si="121"/>
        <v/>
      </c>
      <c r="Y808" s="35"/>
      <c r="Z808" s="34" t="str">
        <f t="shared" si="122"/>
        <v/>
      </c>
      <c r="AA808" s="79" t="str">
        <f t="shared" si="120"/>
        <v/>
      </c>
    </row>
    <row r="809" spans="1:27" ht="25.5" customHeight="1" x14ac:dyDescent="0.25">
      <c r="A809" s="17"/>
      <c r="B809" s="78" t="str">
        <f t="shared" si="115"/>
        <v/>
      </c>
      <c r="J809" s="54" t="str">
        <f>IF(G809&lt;&gt;"",VLOOKUP(G809,'nhân viên sale'!$A$2:$C$1595,2,0),"")</f>
        <v/>
      </c>
      <c r="L809" s="31" t="str">
        <f t="shared" si="117"/>
        <v/>
      </c>
      <c r="M809" s="20"/>
      <c r="N809" s="54" t="str">
        <f t="shared" si="116"/>
        <v/>
      </c>
      <c r="Q809" s="32" t="str">
        <f t="shared" si="114"/>
        <v/>
      </c>
      <c r="T809" s="34">
        <f t="shared" si="118"/>
        <v>0</v>
      </c>
      <c r="U809" s="34">
        <f t="shared" si="119"/>
        <v>0</v>
      </c>
      <c r="X809" s="72" t="str">
        <f t="shared" si="121"/>
        <v/>
      </c>
      <c r="Y809" s="35"/>
      <c r="Z809" s="34" t="str">
        <f t="shared" si="122"/>
        <v/>
      </c>
      <c r="AA809" s="79" t="str">
        <f t="shared" si="120"/>
        <v/>
      </c>
    </row>
    <row r="810" spans="1:27" ht="25.5" customHeight="1" x14ac:dyDescent="0.25">
      <c r="A810" s="17"/>
      <c r="B810" s="78" t="str">
        <f t="shared" si="115"/>
        <v/>
      </c>
      <c r="J810" s="54" t="str">
        <f>IF(G810&lt;&gt;"",VLOOKUP(G810,'nhân viên sale'!$A$2:$C$1595,2,0),"")</f>
        <v/>
      </c>
      <c r="L810" s="31" t="str">
        <f t="shared" si="117"/>
        <v/>
      </c>
      <c r="M810" s="20"/>
      <c r="N810" s="54" t="str">
        <f t="shared" si="116"/>
        <v/>
      </c>
      <c r="Q810" s="32" t="str">
        <f t="shared" si="114"/>
        <v/>
      </c>
      <c r="T810" s="34">
        <f t="shared" si="118"/>
        <v>0</v>
      </c>
      <c r="U810" s="34">
        <f t="shared" si="119"/>
        <v>0</v>
      </c>
      <c r="X810" s="72" t="str">
        <f t="shared" si="121"/>
        <v/>
      </c>
      <c r="Y810" s="35"/>
      <c r="Z810" s="34" t="str">
        <f t="shared" si="122"/>
        <v/>
      </c>
      <c r="AA810" s="79" t="str">
        <f t="shared" si="120"/>
        <v/>
      </c>
    </row>
    <row r="811" spans="1:27" ht="25.5" customHeight="1" x14ac:dyDescent="0.25">
      <c r="A811" s="17"/>
      <c r="B811" s="78" t="str">
        <f t="shared" si="115"/>
        <v/>
      </c>
      <c r="J811" s="54" t="str">
        <f>IF(G811&lt;&gt;"",VLOOKUP(G811,'nhân viên sale'!$A$2:$C$1595,2,0),"")</f>
        <v/>
      </c>
      <c r="L811" s="31" t="str">
        <f t="shared" si="117"/>
        <v/>
      </c>
      <c r="M811" s="20"/>
      <c r="N811" s="54" t="str">
        <f t="shared" si="116"/>
        <v/>
      </c>
      <c r="Q811" s="32" t="str">
        <f t="shared" si="114"/>
        <v/>
      </c>
      <c r="T811" s="34">
        <f t="shared" si="118"/>
        <v>0</v>
      </c>
      <c r="U811" s="34">
        <f t="shared" si="119"/>
        <v>0</v>
      </c>
      <c r="X811" s="72" t="str">
        <f t="shared" si="121"/>
        <v/>
      </c>
      <c r="Y811" s="35"/>
      <c r="Z811" s="34" t="str">
        <f t="shared" si="122"/>
        <v/>
      </c>
      <c r="AA811" s="79" t="str">
        <f t="shared" si="120"/>
        <v/>
      </c>
    </row>
    <row r="812" spans="1:27" ht="25.5" customHeight="1" x14ac:dyDescent="0.25">
      <c r="A812" s="17"/>
      <c r="B812" s="78" t="str">
        <f t="shared" si="115"/>
        <v/>
      </c>
      <c r="J812" s="54" t="str">
        <f>IF(G812&lt;&gt;"",VLOOKUP(G812,'nhân viên sale'!$A$2:$C$1595,2,0),"")</f>
        <v/>
      </c>
      <c r="L812" s="31" t="str">
        <f t="shared" si="117"/>
        <v/>
      </c>
      <c r="M812" s="20"/>
      <c r="N812" s="54" t="str">
        <f t="shared" si="116"/>
        <v/>
      </c>
      <c r="Q812" s="32" t="str">
        <f t="shared" si="114"/>
        <v/>
      </c>
      <c r="T812" s="34">
        <f t="shared" si="118"/>
        <v>0</v>
      </c>
      <c r="U812" s="34">
        <f t="shared" si="119"/>
        <v>0</v>
      </c>
      <c r="X812" s="72" t="str">
        <f t="shared" si="121"/>
        <v/>
      </c>
      <c r="Y812" s="35"/>
      <c r="Z812" s="34" t="str">
        <f t="shared" si="122"/>
        <v/>
      </c>
      <c r="AA812" s="79" t="str">
        <f t="shared" si="120"/>
        <v/>
      </c>
    </row>
    <row r="813" spans="1:27" ht="25.5" customHeight="1" x14ac:dyDescent="0.25">
      <c r="A813" s="17"/>
      <c r="B813" s="78" t="str">
        <f t="shared" si="115"/>
        <v/>
      </c>
      <c r="J813" s="54" t="str">
        <f>IF(G813&lt;&gt;"",VLOOKUP(G813,'nhân viên sale'!$A$2:$C$1595,2,0),"")</f>
        <v/>
      </c>
      <c r="L813" s="31" t="str">
        <f t="shared" si="117"/>
        <v/>
      </c>
      <c r="M813" s="20"/>
      <c r="N813" s="54" t="str">
        <f t="shared" si="116"/>
        <v/>
      </c>
      <c r="Q813" s="32" t="str">
        <f t="shared" si="114"/>
        <v/>
      </c>
      <c r="T813" s="34">
        <f t="shared" si="118"/>
        <v>0</v>
      </c>
      <c r="U813" s="34">
        <f t="shared" si="119"/>
        <v>0</v>
      </c>
      <c r="X813" s="72" t="str">
        <f t="shared" si="121"/>
        <v/>
      </c>
      <c r="Y813" s="35"/>
      <c r="Z813" s="34" t="str">
        <f t="shared" si="122"/>
        <v/>
      </c>
      <c r="AA813" s="79" t="str">
        <f t="shared" si="120"/>
        <v/>
      </c>
    </row>
    <row r="814" spans="1:27" ht="25.5" customHeight="1" x14ac:dyDescent="0.25">
      <c r="A814" s="17"/>
      <c r="B814" s="78" t="str">
        <f t="shared" si="115"/>
        <v/>
      </c>
      <c r="J814" s="54" t="str">
        <f>IF(G814&lt;&gt;"",VLOOKUP(G814,'nhân viên sale'!$A$2:$C$1595,2,0),"")</f>
        <v/>
      </c>
      <c r="L814" s="31" t="str">
        <f t="shared" si="117"/>
        <v/>
      </c>
      <c r="M814" s="20"/>
      <c r="N814" s="54" t="str">
        <f t="shared" si="116"/>
        <v/>
      </c>
      <c r="Q814" s="32" t="str">
        <f t="shared" si="114"/>
        <v/>
      </c>
      <c r="T814" s="34">
        <f t="shared" si="118"/>
        <v>0</v>
      </c>
      <c r="U814" s="34">
        <f t="shared" si="119"/>
        <v>0</v>
      </c>
      <c r="X814" s="72" t="str">
        <f t="shared" si="121"/>
        <v/>
      </c>
      <c r="Y814" s="35"/>
      <c r="Z814" s="34" t="str">
        <f t="shared" si="122"/>
        <v/>
      </c>
      <c r="AA814" s="79" t="str">
        <f t="shared" si="120"/>
        <v/>
      </c>
    </row>
    <row r="815" spans="1:27" ht="25.5" customHeight="1" x14ac:dyDescent="0.25">
      <c r="A815" s="17"/>
      <c r="B815" s="78" t="str">
        <f t="shared" si="115"/>
        <v/>
      </c>
      <c r="J815" s="54" t="str">
        <f>IF(G815&lt;&gt;"",VLOOKUP(G815,'nhân viên sale'!$A$2:$C$1595,2,0),"")</f>
        <v/>
      </c>
      <c r="L815" s="31" t="str">
        <f t="shared" si="117"/>
        <v/>
      </c>
      <c r="M815" s="20"/>
      <c r="N815" s="54" t="str">
        <f t="shared" si="116"/>
        <v/>
      </c>
      <c r="Q815" s="32" t="str">
        <f t="shared" si="114"/>
        <v/>
      </c>
      <c r="T815" s="34">
        <f t="shared" si="118"/>
        <v>0</v>
      </c>
      <c r="U815" s="34">
        <f t="shared" si="119"/>
        <v>0</v>
      </c>
      <c r="X815" s="72" t="str">
        <f t="shared" si="121"/>
        <v/>
      </c>
      <c r="Y815" s="35"/>
      <c r="Z815" s="34" t="str">
        <f t="shared" si="122"/>
        <v/>
      </c>
      <c r="AA815" s="79" t="str">
        <f t="shared" si="120"/>
        <v/>
      </c>
    </row>
    <row r="816" spans="1:27" ht="25.5" customHeight="1" x14ac:dyDescent="0.25">
      <c r="A816" s="17"/>
      <c r="B816" s="78" t="str">
        <f t="shared" si="115"/>
        <v/>
      </c>
      <c r="J816" s="54" t="str">
        <f>IF(G816&lt;&gt;"",VLOOKUP(G816,'nhân viên sale'!$A$2:$C$1595,2,0),"")</f>
        <v/>
      </c>
      <c r="L816" s="31" t="str">
        <f t="shared" si="117"/>
        <v/>
      </c>
      <c r="M816" s="20"/>
      <c r="N816" s="54" t="str">
        <f t="shared" si="116"/>
        <v/>
      </c>
      <c r="Q816" s="32" t="str">
        <f t="shared" si="114"/>
        <v/>
      </c>
      <c r="T816" s="34">
        <f t="shared" si="118"/>
        <v>0</v>
      </c>
      <c r="U816" s="34">
        <f t="shared" si="119"/>
        <v>0</v>
      </c>
      <c r="X816" s="72" t="str">
        <f t="shared" si="121"/>
        <v/>
      </c>
      <c r="Y816" s="35"/>
      <c r="Z816" s="34" t="str">
        <f t="shared" si="122"/>
        <v/>
      </c>
      <c r="AA816" s="79" t="str">
        <f t="shared" si="120"/>
        <v/>
      </c>
    </row>
    <row r="817" spans="1:27" ht="25.5" customHeight="1" x14ac:dyDescent="0.25">
      <c r="A817" s="17"/>
      <c r="B817" s="78" t="str">
        <f t="shared" si="115"/>
        <v/>
      </c>
      <c r="J817" s="54" t="str">
        <f>IF(G817&lt;&gt;"",VLOOKUP(G817,'nhân viên sale'!$A$2:$C$1595,2,0),"")</f>
        <v/>
      </c>
      <c r="L817" s="31" t="str">
        <f t="shared" si="117"/>
        <v/>
      </c>
      <c r="M817" s="20"/>
      <c r="N817" s="54" t="str">
        <f t="shared" si="116"/>
        <v/>
      </c>
      <c r="Q817" s="32" t="str">
        <f t="shared" si="114"/>
        <v/>
      </c>
      <c r="T817" s="34">
        <f t="shared" si="118"/>
        <v>0</v>
      </c>
      <c r="U817" s="34">
        <f t="shared" si="119"/>
        <v>0</v>
      </c>
      <c r="X817" s="72" t="str">
        <f t="shared" si="121"/>
        <v/>
      </c>
      <c r="Y817" s="35"/>
      <c r="Z817" s="34" t="str">
        <f t="shared" si="122"/>
        <v/>
      </c>
      <c r="AA817" s="79" t="str">
        <f t="shared" si="120"/>
        <v/>
      </c>
    </row>
    <row r="818" spans="1:27" ht="25.5" customHeight="1" x14ac:dyDescent="0.25">
      <c r="A818" s="17"/>
      <c r="B818" s="78" t="str">
        <f t="shared" si="115"/>
        <v/>
      </c>
      <c r="J818" s="54" t="str">
        <f>IF(G818&lt;&gt;"",VLOOKUP(G818,'nhân viên sale'!$A$2:$C$1595,2,0),"")</f>
        <v/>
      </c>
      <c r="L818" s="31" t="str">
        <f t="shared" si="117"/>
        <v/>
      </c>
      <c r="M818" s="20"/>
      <c r="N818" s="54" t="str">
        <f t="shared" si="116"/>
        <v/>
      </c>
      <c r="Q818" s="32" t="str">
        <f t="shared" si="114"/>
        <v/>
      </c>
      <c r="T818" s="34">
        <f t="shared" si="118"/>
        <v>0</v>
      </c>
      <c r="U818" s="34">
        <f t="shared" si="119"/>
        <v>0</v>
      </c>
      <c r="X818" s="72" t="str">
        <f t="shared" si="121"/>
        <v/>
      </c>
      <c r="Y818" s="35"/>
      <c r="Z818" s="34" t="str">
        <f t="shared" si="122"/>
        <v/>
      </c>
      <c r="AA818" s="79" t="str">
        <f t="shared" si="120"/>
        <v/>
      </c>
    </row>
    <row r="819" spans="1:27" ht="25.5" customHeight="1" x14ac:dyDescent="0.25">
      <c r="A819" s="17"/>
      <c r="B819" s="78" t="str">
        <f t="shared" si="115"/>
        <v/>
      </c>
      <c r="J819" s="54" t="str">
        <f>IF(G819&lt;&gt;"",VLOOKUP(G819,'nhân viên sale'!$A$2:$C$1595,2,0),"")</f>
        <v/>
      </c>
      <c r="L819" s="31" t="str">
        <f t="shared" si="117"/>
        <v/>
      </c>
      <c r="M819" s="20"/>
      <c r="N819" s="54" t="str">
        <f t="shared" si="116"/>
        <v/>
      </c>
      <c r="Q819" s="32" t="str">
        <f t="shared" si="114"/>
        <v/>
      </c>
      <c r="T819" s="34">
        <f t="shared" si="118"/>
        <v>0</v>
      </c>
      <c r="U819" s="34">
        <f t="shared" si="119"/>
        <v>0</v>
      </c>
      <c r="X819" s="72" t="str">
        <f t="shared" si="121"/>
        <v/>
      </c>
      <c r="Y819" s="35"/>
      <c r="Z819" s="34" t="str">
        <f t="shared" si="122"/>
        <v/>
      </c>
      <c r="AA819" s="79" t="str">
        <f t="shared" si="120"/>
        <v/>
      </c>
    </row>
    <row r="820" spans="1:27" ht="25.5" customHeight="1" x14ac:dyDescent="0.25">
      <c r="A820" s="17"/>
      <c r="B820" s="78" t="str">
        <f t="shared" si="115"/>
        <v/>
      </c>
      <c r="J820" s="54" t="str">
        <f>IF(G820&lt;&gt;"",VLOOKUP(G820,'nhân viên sale'!$A$2:$C$1595,2,0),"")</f>
        <v/>
      </c>
      <c r="L820" s="31" t="str">
        <f t="shared" si="117"/>
        <v/>
      </c>
      <c r="M820" s="20"/>
      <c r="N820" s="54" t="str">
        <f t="shared" si="116"/>
        <v/>
      </c>
      <c r="Q820" s="32" t="str">
        <f t="shared" si="114"/>
        <v/>
      </c>
      <c r="T820" s="34">
        <f t="shared" si="118"/>
        <v>0</v>
      </c>
      <c r="U820" s="34">
        <f t="shared" si="119"/>
        <v>0</v>
      </c>
      <c r="X820" s="72" t="str">
        <f t="shared" si="121"/>
        <v/>
      </c>
      <c r="Y820" s="35"/>
      <c r="Z820" s="34" t="str">
        <f t="shared" si="122"/>
        <v/>
      </c>
      <c r="AA820" s="79" t="str">
        <f t="shared" si="120"/>
        <v/>
      </c>
    </row>
    <row r="821" spans="1:27" ht="25.5" customHeight="1" x14ac:dyDescent="0.25">
      <c r="A821" s="17"/>
      <c r="B821" s="78" t="str">
        <f t="shared" si="115"/>
        <v/>
      </c>
      <c r="J821" s="54" t="str">
        <f>IF(G821&lt;&gt;"",VLOOKUP(G821,'nhân viên sale'!$A$2:$C$1595,2,0),"")</f>
        <v/>
      </c>
      <c r="L821" s="31" t="str">
        <f t="shared" si="117"/>
        <v/>
      </c>
      <c r="N821" s="54" t="str">
        <f t="shared" si="116"/>
        <v/>
      </c>
      <c r="Q821" s="32" t="str">
        <f t="shared" si="114"/>
        <v/>
      </c>
      <c r="T821" s="34">
        <f t="shared" si="118"/>
        <v>0</v>
      </c>
      <c r="U821" s="34">
        <f t="shared" si="119"/>
        <v>0</v>
      </c>
      <c r="X821" s="72" t="str">
        <f t="shared" si="121"/>
        <v/>
      </c>
      <c r="Y821" s="35"/>
      <c r="Z821" s="34" t="str">
        <f t="shared" si="122"/>
        <v/>
      </c>
      <c r="AA821" s="79" t="str">
        <f t="shared" si="120"/>
        <v/>
      </c>
    </row>
    <row r="822" spans="1:27" ht="25.5" customHeight="1" x14ac:dyDescent="0.25">
      <c r="A822" s="17"/>
      <c r="B822" s="78" t="str">
        <f t="shared" si="115"/>
        <v/>
      </c>
      <c r="J822" s="54" t="str">
        <f>IF(G822&lt;&gt;"",VLOOKUP(G822,'nhân viên sale'!$A$2:$C$1595,2,0),"")</f>
        <v/>
      </c>
      <c r="L822" s="31" t="str">
        <f t="shared" si="117"/>
        <v/>
      </c>
      <c r="N822" s="54" t="str">
        <f t="shared" si="116"/>
        <v/>
      </c>
      <c r="Q822" s="32" t="str">
        <f t="shared" si="114"/>
        <v/>
      </c>
      <c r="T822" s="34">
        <f t="shared" si="118"/>
        <v>0</v>
      </c>
      <c r="U822" s="34">
        <f t="shared" si="119"/>
        <v>0</v>
      </c>
      <c r="X822" s="72" t="str">
        <f t="shared" si="121"/>
        <v/>
      </c>
      <c r="Y822" s="35"/>
      <c r="Z822" s="34" t="str">
        <f t="shared" si="122"/>
        <v/>
      </c>
      <c r="AA822" s="79" t="str">
        <f t="shared" si="120"/>
        <v/>
      </c>
    </row>
    <row r="823" spans="1:27" ht="25.5" customHeight="1" x14ac:dyDescent="0.25">
      <c r="A823" s="17"/>
      <c r="B823" s="78" t="str">
        <f t="shared" si="115"/>
        <v/>
      </c>
      <c r="J823" s="54" t="str">
        <f>IF(G823&lt;&gt;"",VLOOKUP(G823,'nhân viên sale'!$A$2:$C$1595,2,0),"")</f>
        <v/>
      </c>
      <c r="L823" s="31" t="str">
        <f t="shared" si="117"/>
        <v/>
      </c>
      <c r="N823" s="54" t="str">
        <f t="shared" si="116"/>
        <v/>
      </c>
      <c r="Q823" s="32" t="str">
        <f t="shared" si="114"/>
        <v/>
      </c>
      <c r="T823" s="34">
        <f t="shared" si="118"/>
        <v>0</v>
      </c>
      <c r="U823" s="34">
        <f t="shared" si="119"/>
        <v>0</v>
      </c>
      <c r="X823" s="72" t="str">
        <f t="shared" si="121"/>
        <v/>
      </c>
      <c r="Y823" s="35"/>
      <c r="Z823" s="34" t="str">
        <f t="shared" si="122"/>
        <v/>
      </c>
      <c r="AA823" s="79" t="str">
        <f t="shared" si="120"/>
        <v/>
      </c>
    </row>
    <row r="824" spans="1:27" ht="25.5" customHeight="1" x14ac:dyDescent="0.25">
      <c r="A824" s="17"/>
      <c r="B824" s="78" t="str">
        <f t="shared" si="115"/>
        <v/>
      </c>
      <c r="J824" s="54" t="str">
        <f>IF(G824&lt;&gt;"",VLOOKUP(G824,'nhân viên sale'!$A$2:$C$1595,2,0),"")</f>
        <v/>
      </c>
      <c r="L824" s="31" t="str">
        <f t="shared" si="117"/>
        <v/>
      </c>
      <c r="N824" s="54" t="str">
        <f t="shared" si="116"/>
        <v/>
      </c>
      <c r="Q824" s="32" t="str">
        <f t="shared" si="114"/>
        <v/>
      </c>
      <c r="T824" s="34">
        <f t="shared" si="118"/>
        <v>0</v>
      </c>
      <c r="U824" s="34">
        <f t="shared" si="119"/>
        <v>0</v>
      </c>
      <c r="X824" s="72" t="str">
        <f t="shared" si="121"/>
        <v/>
      </c>
      <c r="Y824" s="35"/>
      <c r="Z824" s="34" t="str">
        <f t="shared" si="122"/>
        <v/>
      </c>
      <c r="AA824" s="79" t="str">
        <f t="shared" si="120"/>
        <v/>
      </c>
    </row>
    <row r="825" spans="1:27" ht="25.5" customHeight="1" x14ac:dyDescent="0.25">
      <c r="A825" s="17"/>
      <c r="B825" s="78" t="str">
        <f t="shared" si="115"/>
        <v/>
      </c>
      <c r="J825" s="54" t="str">
        <f>IF(G825&lt;&gt;"",VLOOKUP(G825,'nhân viên sale'!$A$2:$C$1595,2,0),"")</f>
        <v/>
      </c>
      <c r="L825" s="31" t="str">
        <f t="shared" si="117"/>
        <v/>
      </c>
      <c r="N825" s="54" t="str">
        <f t="shared" si="116"/>
        <v/>
      </c>
      <c r="Q825" s="32" t="str">
        <f t="shared" si="114"/>
        <v/>
      </c>
      <c r="T825" s="34">
        <f t="shared" si="118"/>
        <v>0</v>
      </c>
      <c r="U825" s="34">
        <f t="shared" si="119"/>
        <v>0</v>
      </c>
      <c r="X825" s="72" t="str">
        <f t="shared" si="121"/>
        <v/>
      </c>
      <c r="Y825" s="35"/>
      <c r="Z825" s="34" t="str">
        <f t="shared" si="122"/>
        <v/>
      </c>
      <c r="AA825" s="79" t="str">
        <f t="shared" si="120"/>
        <v/>
      </c>
    </row>
    <row r="826" spans="1:27" ht="25.5" customHeight="1" x14ac:dyDescent="0.25">
      <c r="A826" s="17"/>
      <c r="B826" s="78" t="str">
        <f t="shared" si="115"/>
        <v/>
      </c>
      <c r="J826" s="54" t="str">
        <f>IF(G826&lt;&gt;"",VLOOKUP(G826,'nhân viên sale'!$A$2:$C$1595,2,0),"")</f>
        <v/>
      </c>
      <c r="L826" s="31" t="str">
        <f t="shared" si="117"/>
        <v/>
      </c>
      <c r="N826" s="54" t="str">
        <f t="shared" si="116"/>
        <v/>
      </c>
      <c r="Q826" s="32" t="str">
        <f t="shared" si="114"/>
        <v/>
      </c>
      <c r="T826" s="34">
        <f t="shared" si="118"/>
        <v>0</v>
      </c>
      <c r="U826" s="34">
        <f t="shared" si="119"/>
        <v>0</v>
      </c>
      <c r="X826" s="72" t="str">
        <f t="shared" si="121"/>
        <v/>
      </c>
      <c r="Y826" s="35"/>
      <c r="Z826" s="34" t="str">
        <f t="shared" si="122"/>
        <v/>
      </c>
      <c r="AA826" s="79" t="str">
        <f t="shared" si="120"/>
        <v/>
      </c>
    </row>
    <row r="827" spans="1:27" ht="25.5" customHeight="1" x14ac:dyDescent="0.25">
      <c r="A827" s="17"/>
      <c r="B827" s="78" t="str">
        <f t="shared" si="115"/>
        <v/>
      </c>
      <c r="J827" s="54" t="str">
        <f>IF(G827&lt;&gt;"",VLOOKUP(G827,'nhân viên sale'!$A$2:$C$1595,2,0),"")</f>
        <v/>
      </c>
      <c r="L827" s="31" t="str">
        <f t="shared" si="117"/>
        <v/>
      </c>
      <c r="N827" s="54" t="str">
        <f t="shared" si="116"/>
        <v/>
      </c>
      <c r="Q827" s="32" t="str">
        <f t="shared" si="114"/>
        <v/>
      </c>
      <c r="T827" s="34">
        <f t="shared" si="118"/>
        <v>0</v>
      </c>
      <c r="U827" s="34">
        <f t="shared" si="119"/>
        <v>0</v>
      </c>
      <c r="X827" s="72" t="str">
        <f t="shared" si="121"/>
        <v/>
      </c>
      <c r="Y827" s="35"/>
      <c r="Z827" s="34" t="str">
        <f t="shared" si="122"/>
        <v/>
      </c>
      <c r="AA827" s="79" t="str">
        <f t="shared" si="120"/>
        <v/>
      </c>
    </row>
    <row r="828" spans="1:27" ht="25.5" customHeight="1" x14ac:dyDescent="0.25">
      <c r="A828" s="17"/>
      <c r="B828" s="78" t="str">
        <f t="shared" si="115"/>
        <v/>
      </c>
      <c r="J828" s="54" t="str">
        <f>IF(G828&lt;&gt;"",VLOOKUP(G828,'nhân viên sale'!$A$2:$C$1595,2,0),"")</f>
        <v/>
      </c>
      <c r="L828" s="31" t="str">
        <f t="shared" si="117"/>
        <v/>
      </c>
      <c r="N828" s="54" t="str">
        <f t="shared" si="116"/>
        <v/>
      </c>
      <c r="Q828" s="32" t="str">
        <f t="shared" si="114"/>
        <v/>
      </c>
      <c r="T828" s="34">
        <f t="shared" si="118"/>
        <v>0</v>
      </c>
      <c r="U828" s="34">
        <f t="shared" si="119"/>
        <v>0</v>
      </c>
      <c r="X828" s="72" t="str">
        <f t="shared" si="121"/>
        <v/>
      </c>
      <c r="Y828" s="35"/>
      <c r="Z828" s="34" t="str">
        <f t="shared" si="122"/>
        <v/>
      </c>
      <c r="AA828" s="79" t="str">
        <f t="shared" si="120"/>
        <v/>
      </c>
    </row>
    <row r="829" spans="1:27" ht="25.5" customHeight="1" x14ac:dyDescent="0.25">
      <c r="A829" s="17"/>
      <c r="B829" s="78" t="str">
        <f t="shared" si="115"/>
        <v/>
      </c>
      <c r="J829" s="54" t="str">
        <f>IF(G829&lt;&gt;"",VLOOKUP(G829,'nhân viên sale'!$A$2:$C$1595,2,0),"")</f>
        <v/>
      </c>
      <c r="L829" s="31" t="str">
        <f t="shared" si="117"/>
        <v/>
      </c>
      <c r="N829" s="54" t="str">
        <f t="shared" si="116"/>
        <v/>
      </c>
      <c r="Q829" s="32" t="str">
        <f t="shared" si="114"/>
        <v/>
      </c>
      <c r="T829" s="34">
        <f t="shared" si="118"/>
        <v>0</v>
      </c>
      <c r="U829" s="34">
        <f t="shared" si="119"/>
        <v>0</v>
      </c>
      <c r="X829" s="72" t="str">
        <f t="shared" si="121"/>
        <v/>
      </c>
      <c r="Y829" s="35"/>
      <c r="Z829" s="34" t="str">
        <f t="shared" si="122"/>
        <v/>
      </c>
      <c r="AA829" s="79" t="str">
        <f t="shared" si="120"/>
        <v/>
      </c>
    </row>
    <row r="830" spans="1:27" ht="25.5" customHeight="1" x14ac:dyDescent="0.25">
      <c r="A830" s="17"/>
      <c r="B830" s="78" t="str">
        <f t="shared" si="115"/>
        <v/>
      </c>
      <c r="J830" s="54" t="str">
        <f>IF(G830&lt;&gt;"",VLOOKUP(G830,'nhân viên sale'!$A$2:$C$1595,2,0),"")</f>
        <v/>
      </c>
      <c r="L830" s="31" t="str">
        <f t="shared" si="117"/>
        <v/>
      </c>
      <c r="N830" s="54" t="str">
        <f t="shared" si="116"/>
        <v/>
      </c>
      <c r="Q830" s="32" t="str">
        <f t="shared" si="114"/>
        <v/>
      </c>
      <c r="T830" s="34">
        <f t="shared" si="118"/>
        <v>0</v>
      </c>
      <c r="U830" s="34">
        <f t="shared" si="119"/>
        <v>0</v>
      </c>
      <c r="X830" s="72" t="str">
        <f t="shared" si="121"/>
        <v/>
      </c>
      <c r="Y830" s="35"/>
      <c r="Z830" s="34" t="str">
        <f t="shared" si="122"/>
        <v/>
      </c>
      <c r="AA830" s="79" t="str">
        <f t="shared" si="120"/>
        <v/>
      </c>
    </row>
    <row r="831" spans="1:27" ht="25.5" customHeight="1" x14ac:dyDescent="0.25">
      <c r="A831" s="17"/>
      <c r="B831" s="78" t="str">
        <f t="shared" si="115"/>
        <v/>
      </c>
      <c r="J831" s="54" t="str">
        <f>IF(G831&lt;&gt;"",VLOOKUP(G831,'nhân viên sale'!$A$2:$C$1595,2,0),"")</f>
        <v/>
      </c>
      <c r="L831" s="31" t="str">
        <f t="shared" si="117"/>
        <v/>
      </c>
      <c r="N831" s="54" t="str">
        <f t="shared" si="116"/>
        <v/>
      </c>
      <c r="Q831" s="32" t="str">
        <f t="shared" si="114"/>
        <v/>
      </c>
      <c r="T831" s="34">
        <f t="shared" si="118"/>
        <v>0</v>
      </c>
      <c r="U831" s="34">
        <f t="shared" si="119"/>
        <v>0</v>
      </c>
      <c r="X831" s="72" t="str">
        <f t="shared" si="121"/>
        <v/>
      </c>
      <c r="Y831" s="35"/>
      <c r="Z831" s="34" t="str">
        <f t="shared" si="122"/>
        <v/>
      </c>
      <c r="AA831" s="79" t="str">
        <f t="shared" si="120"/>
        <v/>
      </c>
    </row>
    <row r="832" spans="1:27" ht="25.5" customHeight="1" x14ac:dyDescent="0.25">
      <c r="A832" s="17"/>
      <c r="B832" s="78" t="str">
        <f t="shared" si="115"/>
        <v/>
      </c>
      <c r="J832" s="54" t="str">
        <f>IF(G832&lt;&gt;"",VLOOKUP(G832,'nhân viên sale'!$A$2:$C$1595,2,0),"")</f>
        <v/>
      </c>
      <c r="L832" s="31" t="str">
        <f t="shared" si="117"/>
        <v/>
      </c>
      <c r="N832" s="54" t="str">
        <f t="shared" si="116"/>
        <v/>
      </c>
      <c r="Q832" s="32" t="str">
        <f t="shared" si="114"/>
        <v/>
      </c>
      <c r="T832" s="34">
        <f t="shared" si="118"/>
        <v>0</v>
      </c>
      <c r="U832" s="34">
        <f t="shared" si="119"/>
        <v>0</v>
      </c>
      <c r="X832" s="72" t="str">
        <f t="shared" si="121"/>
        <v/>
      </c>
      <c r="Y832" s="35"/>
      <c r="Z832" s="34" t="str">
        <f t="shared" si="122"/>
        <v/>
      </c>
      <c r="AA832" s="79" t="str">
        <f t="shared" si="120"/>
        <v/>
      </c>
    </row>
    <row r="833" spans="1:27" ht="25.5" customHeight="1" x14ac:dyDescent="0.25">
      <c r="A833" s="17"/>
      <c r="B833" s="78" t="str">
        <f t="shared" si="115"/>
        <v/>
      </c>
      <c r="J833" s="54" t="str">
        <f>IF(G833&lt;&gt;"",VLOOKUP(G833,'nhân viên sale'!$A$2:$C$1595,2,0),"")</f>
        <v/>
      </c>
      <c r="L833" s="31" t="str">
        <f t="shared" si="117"/>
        <v/>
      </c>
      <c r="N833" s="54" t="str">
        <f t="shared" si="116"/>
        <v/>
      </c>
      <c r="Q833" s="32" t="str">
        <f t="shared" si="114"/>
        <v/>
      </c>
      <c r="T833" s="34">
        <f t="shared" si="118"/>
        <v>0</v>
      </c>
      <c r="U833" s="34">
        <f t="shared" si="119"/>
        <v>0</v>
      </c>
      <c r="X833" s="72" t="str">
        <f t="shared" si="121"/>
        <v/>
      </c>
      <c r="Y833" s="35"/>
      <c r="Z833" s="34" t="str">
        <f t="shared" si="122"/>
        <v/>
      </c>
      <c r="AA833" s="79" t="str">
        <f t="shared" si="120"/>
        <v/>
      </c>
    </row>
    <row r="834" spans="1:27" ht="25.5" customHeight="1" x14ac:dyDescent="0.25">
      <c r="A834" s="17"/>
      <c r="B834" s="78" t="str">
        <f t="shared" si="115"/>
        <v/>
      </c>
      <c r="J834" s="54" t="str">
        <f>IF(G834&lt;&gt;"",VLOOKUP(G834,'nhân viên sale'!$A$2:$C$1595,2,0),"")</f>
        <v/>
      </c>
      <c r="L834" s="31" t="str">
        <f t="shared" si="117"/>
        <v/>
      </c>
      <c r="N834" s="54" t="str">
        <f t="shared" si="116"/>
        <v/>
      </c>
      <c r="Q834" s="32" t="str">
        <f t="shared" ref="Q834:Q897" si="123">IF(K834&lt;&gt;"",VLOOKUP(K834,tenhang,3,0),"")</f>
        <v/>
      </c>
      <c r="T834" s="34">
        <f t="shared" si="118"/>
        <v>0</v>
      </c>
      <c r="U834" s="34">
        <f t="shared" si="119"/>
        <v>0</v>
      </c>
      <c r="X834" s="72" t="str">
        <f t="shared" si="121"/>
        <v/>
      </c>
      <c r="Y834" s="35"/>
      <c r="Z834" s="34" t="str">
        <f t="shared" si="122"/>
        <v/>
      </c>
      <c r="AA834" s="79" t="str">
        <f t="shared" si="120"/>
        <v/>
      </c>
    </row>
    <row r="835" spans="1:27" ht="25.5" customHeight="1" x14ac:dyDescent="0.25">
      <c r="A835" s="17"/>
      <c r="B835" s="78" t="str">
        <f t="shared" ref="B835:B898" si="124">IF(I835&lt;&gt;"",IF(AA835&lt;10,"PO2211/0000"&amp;AA835,IF(AA835&lt;100,"PO2211/000"&amp;AA835,IF(AA835&lt;1000,"PO2211/00"&amp;AA835,IF(AA835&lt;10000,"PO2211/0"&amp;AA835,"PO2211/"&amp;AA835)))),"")</f>
        <v/>
      </c>
      <c r="J835" s="54" t="str">
        <f>IF(G835&lt;&gt;"",VLOOKUP(G835,'nhân viên sale'!$A$2:$C$1595,2,0),"")</f>
        <v/>
      </c>
      <c r="L835" s="31" t="str">
        <f t="shared" si="117"/>
        <v/>
      </c>
      <c r="N835" s="54" t="str">
        <f t="shared" ref="N835:N898" si="125">IF(K835&lt;&gt;"","K-HCM","")</f>
        <v/>
      </c>
      <c r="Q835" s="32" t="str">
        <f t="shared" si="123"/>
        <v/>
      </c>
      <c r="T835" s="34">
        <f t="shared" si="118"/>
        <v>0</v>
      </c>
      <c r="U835" s="34">
        <f t="shared" si="119"/>
        <v>0</v>
      </c>
      <c r="X835" s="72" t="str">
        <f t="shared" si="121"/>
        <v/>
      </c>
      <c r="Y835" s="35"/>
      <c r="Z835" s="34" t="str">
        <f t="shared" si="122"/>
        <v/>
      </c>
      <c r="AA835" s="79" t="str">
        <f t="shared" si="120"/>
        <v/>
      </c>
    </row>
    <row r="836" spans="1:27" ht="25.5" customHeight="1" x14ac:dyDescent="0.25">
      <c r="A836" s="17"/>
      <c r="B836" s="78" t="str">
        <f t="shared" si="124"/>
        <v/>
      </c>
      <c r="J836" s="54" t="str">
        <f>IF(G836&lt;&gt;"",VLOOKUP(G836,'nhân viên sale'!$A$2:$C$1595,2,0),"")</f>
        <v/>
      </c>
      <c r="L836" s="31" t="str">
        <f t="shared" ref="L836:L899" si="126">IF(K836&lt;&gt;"",VLOOKUP(K836,tenhang,2,0),"")</f>
        <v/>
      </c>
      <c r="N836" s="54" t="str">
        <f t="shared" si="125"/>
        <v/>
      </c>
      <c r="Q836" s="32" t="str">
        <f t="shared" si="123"/>
        <v/>
      </c>
      <c r="T836" s="34">
        <f t="shared" ref="T836:T899" si="127">IF(K836&lt;&gt;"",VLOOKUP(K836,tenhang,4,0),0)</f>
        <v>0</v>
      </c>
      <c r="U836" s="34">
        <f t="shared" ref="U836:U899" si="128">R836*T836</f>
        <v>0</v>
      </c>
      <c r="X836" s="72" t="str">
        <f t="shared" si="121"/>
        <v/>
      </c>
      <c r="Y836" s="35"/>
      <c r="Z836" s="34" t="str">
        <f t="shared" si="122"/>
        <v/>
      </c>
      <c r="AA836" s="79" t="str">
        <f t="shared" ref="AA836:AA899" si="129">IF(I836&lt;&gt;"",IF(I836=I835,AA835,AA835+1),"")</f>
        <v/>
      </c>
    </row>
    <row r="837" spans="1:27" ht="25.5" customHeight="1" x14ac:dyDescent="0.25">
      <c r="A837" s="17"/>
      <c r="B837" s="78" t="str">
        <f t="shared" si="124"/>
        <v/>
      </c>
      <c r="J837" s="54" t="str">
        <f>IF(G837&lt;&gt;"",VLOOKUP(G837,'nhân viên sale'!$A$2:$C$1595,2,0),"")</f>
        <v/>
      </c>
      <c r="L837" s="31" t="str">
        <f t="shared" si="126"/>
        <v/>
      </c>
      <c r="N837" s="54" t="str">
        <f t="shared" si="125"/>
        <v/>
      </c>
      <c r="Q837" s="32" t="str">
        <f t="shared" si="123"/>
        <v/>
      </c>
      <c r="T837" s="34">
        <f t="shared" si="127"/>
        <v>0</v>
      </c>
      <c r="U837" s="34">
        <f t="shared" si="128"/>
        <v>0</v>
      </c>
      <c r="X837" s="72" t="str">
        <f t="shared" si="121"/>
        <v/>
      </c>
      <c r="Y837" s="35"/>
      <c r="Z837" s="34" t="str">
        <f t="shared" si="122"/>
        <v/>
      </c>
      <c r="AA837" s="79" t="str">
        <f t="shared" si="129"/>
        <v/>
      </c>
    </row>
    <row r="838" spans="1:27" ht="25.5" customHeight="1" x14ac:dyDescent="0.25">
      <c r="A838" s="17"/>
      <c r="B838" s="78" t="str">
        <f t="shared" si="124"/>
        <v/>
      </c>
      <c r="J838" s="54" t="str">
        <f>IF(G838&lt;&gt;"",VLOOKUP(G838,'nhân viên sale'!$A$2:$C$1595,2,0),"")</f>
        <v/>
      </c>
      <c r="L838" s="31" t="str">
        <f t="shared" si="126"/>
        <v/>
      </c>
      <c r="N838" s="54" t="str">
        <f t="shared" si="125"/>
        <v/>
      </c>
      <c r="Q838" s="32" t="str">
        <f t="shared" si="123"/>
        <v/>
      </c>
      <c r="T838" s="34">
        <f t="shared" si="127"/>
        <v>0</v>
      </c>
      <c r="U838" s="34">
        <f t="shared" si="128"/>
        <v>0</v>
      </c>
      <c r="X838" s="72" t="str">
        <f t="shared" si="121"/>
        <v/>
      </c>
      <c r="Y838" s="35"/>
      <c r="Z838" s="34" t="str">
        <f t="shared" si="122"/>
        <v/>
      </c>
      <c r="AA838" s="79" t="str">
        <f t="shared" si="129"/>
        <v/>
      </c>
    </row>
    <row r="839" spans="1:27" ht="25.5" customHeight="1" x14ac:dyDescent="0.25">
      <c r="A839" s="17"/>
      <c r="B839" s="78" t="str">
        <f t="shared" si="124"/>
        <v/>
      </c>
      <c r="J839" s="54" t="str">
        <f>IF(G839&lt;&gt;"",VLOOKUP(G839,'nhân viên sale'!$A$2:$C$1595,2,0),"")</f>
        <v/>
      </c>
      <c r="L839" s="31" t="str">
        <f t="shared" si="126"/>
        <v/>
      </c>
      <c r="N839" s="54" t="str">
        <f t="shared" si="125"/>
        <v/>
      </c>
      <c r="Q839" s="32" t="str">
        <f t="shared" si="123"/>
        <v/>
      </c>
      <c r="T839" s="34">
        <f t="shared" si="127"/>
        <v>0</v>
      </c>
      <c r="U839" s="34">
        <f t="shared" si="128"/>
        <v>0</v>
      </c>
      <c r="X839" s="72" t="str">
        <f t="shared" si="121"/>
        <v/>
      </c>
      <c r="Y839" s="35"/>
      <c r="Z839" s="34" t="str">
        <f t="shared" si="122"/>
        <v/>
      </c>
      <c r="AA839" s="79" t="str">
        <f t="shared" si="129"/>
        <v/>
      </c>
    </row>
    <row r="840" spans="1:27" ht="25.5" customHeight="1" x14ac:dyDescent="0.25">
      <c r="A840" s="17"/>
      <c r="B840" s="78" t="str">
        <f t="shared" si="124"/>
        <v/>
      </c>
      <c r="J840" s="54" t="str">
        <f>IF(G840&lt;&gt;"",VLOOKUP(G840,'nhân viên sale'!$A$2:$C$1595,2,0),"")</f>
        <v/>
      </c>
      <c r="L840" s="31" t="str">
        <f t="shared" si="126"/>
        <v/>
      </c>
      <c r="N840" s="54" t="str">
        <f t="shared" si="125"/>
        <v/>
      </c>
      <c r="Q840" s="32" t="str">
        <f t="shared" si="123"/>
        <v/>
      </c>
      <c r="T840" s="34">
        <f t="shared" si="127"/>
        <v>0</v>
      </c>
      <c r="U840" s="34">
        <f t="shared" si="128"/>
        <v>0</v>
      </c>
      <c r="X840" s="72" t="str">
        <f t="shared" si="121"/>
        <v/>
      </c>
      <c r="Y840" s="35"/>
      <c r="Z840" s="34" t="str">
        <f t="shared" si="122"/>
        <v/>
      </c>
      <c r="AA840" s="79" t="str">
        <f t="shared" si="129"/>
        <v/>
      </c>
    </row>
    <row r="841" spans="1:27" ht="25.5" customHeight="1" x14ac:dyDescent="0.25">
      <c r="A841" s="17"/>
      <c r="B841" s="78" t="str">
        <f t="shared" si="124"/>
        <v/>
      </c>
      <c r="J841" s="54" t="str">
        <f>IF(G841&lt;&gt;"",VLOOKUP(G841,'nhân viên sale'!$A$2:$C$1595,2,0),"")</f>
        <v/>
      </c>
      <c r="L841" s="31" t="str">
        <f t="shared" si="126"/>
        <v/>
      </c>
      <c r="N841" s="54" t="str">
        <f t="shared" si="125"/>
        <v/>
      </c>
      <c r="Q841" s="32" t="str">
        <f t="shared" si="123"/>
        <v/>
      </c>
      <c r="T841" s="34">
        <f t="shared" si="127"/>
        <v>0</v>
      </c>
      <c r="U841" s="34">
        <f t="shared" si="128"/>
        <v>0</v>
      </c>
      <c r="X841" s="72" t="str">
        <f t="shared" si="121"/>
        <v/>
      </c>
      <c r="Y841" s="35"/>
      <c r="Z841" s="34" t="str">
        <f t="shared" si="122"/>
        <v/>
      </c>
      <c r="AA841" s="79" t="str">
        <f t="shared" si="129"/>
        <v/>
      </c>
    </row>
    <row r="842" spans="1:27" ht="25.5" customHeight="1" x14ac:dyDescent="0.25">
      <c r="A842" s="17"/>
      <c r="B842" s="78" t="str">
        <f t="shared" si="124"/>
        <v/>
      </c>
      <c r="J842" s="54" t="str">
        <f>IF(G842&lt;&gt;"",VLOOKUP(G842,'nhân viên sale'!$A$2:$C$1595,2,0),"")</f>
        <v/>
      </c>
      <c r="L842" s="31" t="str">
        <f t="shared" si="126"/>
        <v/>
      </c>
      <c r="N842" s="54" t="str">
        <f t="shared" si="125"/>
        <v/>
      </c>
      <c r="Q842" s="32" t="str">
        <f t="shared" si="123"/>
        <v/>
      </c>
      <c r="T842" s="34">
        <f t="shared" si="127"/>
        <v>0</v>
      </c>
      <c r="U842" s="34">
        <f t="shared" si="128"/>
        <v>0</v>
      </c>
      <c r="X842" s="72" t="str">
        <f t="shared" ref="X842:X905" si="130">IF(K842&lt;&gt;"",8,"")</f>
        <v/>
      </c>
      <c r="Y842" s="35"/>
      <c r="Z842" s="34" t="str">
        <f t="shared" ref="Z842:Z905" si="131">IF(K842&lt;&gt;"",ROUND(U842*X842*1%,0),"")</f>
        <v/>
      </c>
      <c r="AA842" s="79" t="str">
        <f t="shared" si="129"/>
        <v/>
      </c>
    </row>
    <row r="843" spans="1:27" ht="25.5" customHeight="1" x14ac:dyDescent="0.25">
      <c r="A843" s="17"/>
      <c r="B843" s="78" t="str">
        <f t="shared" si="124"/>
        <v/>
      </c>
      <c r="J843" s="54" t="str">
        <f>IF(G843&lt;&gt;"",VLOOKUP(G843,'nhân viên sale'!$A$2:$C$1595,2,0),"")</f>
        <v/>
      </c>
      <c r="L843" s="31" t="str">
        <f t="shared" si="126"/>
        <v/>
      </c>
      <c r="N843" s="54" t="str">
        <f t="shared" si="125"/>
        <v/>
      </c>
      <c r="Q843" s="32" t="str">
        <f t="shared" si="123"/>
        <v/>
      </c>
      <c r="T843" s="34">
        <f t="shared" si="127"/>
        <v>0</v>
      </c>
      <c r="U843" s="34">
        <f t="shared" si="128"/>
        <v>0</v>
      </c>
      <c r="X843" s="72" t="str">
        <f t="shared" si="130"/>
        <v/>
      </c>
      <c r="Y843" s="35"/>
      <c r="Z843" s="34" t="str">
        <f t="shared" si="131"/>
        <v/>
      </c>
      <c r="AA843" s="79" t="str">
        <f t="shared" si="129"/>
        <v/>
      </c>
    </row>
    <row r="844" spans="1:27" ht="25.5" customHeight="1" x14ac:dyDescent="0.25">
      <c r="A844" s="17"/>
      <c r="B844" s="78" t="str">
        <f t="shared" si="124"/>
        <v/>
      </c>
      <c r="J844" s="54" t="str">
        <f>IF(G844&lt;&gt;"",VLOOKUP(G844,'nhân viên sale'!$A$2:$C$1595,2,0),"")</f>
        <v/>
      </c>
      <c r="L844" s="31" t="str">
        <f t="shared" si="126"/>
        <v/>
      </c>
      <c r="N844" s="54" t="str">
        <f t="shared" si="125"/>
        <v/>
      </c>
      <c r="Q844" s="32" t="str">
        <f t="shared" si="123"/>
        <v/>
      </c>
      <c r="T844" s="34">
        <f t="shared" si="127"/>
        <v>0</v>
      </c>
      <c r="U844" s="34">
        <f t="shared" si="128"/>
        <v>0</v>
      </c>
      <c r="X844" s="72" t="str">
        <f t="shared" si="130"/>
        <v/>
      </c>
      <c r="Y844" s="35"/>
      <c r="Z844" s="34" t="str">
        <f t="shared" si="131"/>
        <v/>
      </c>
      <c r="AA844" s="79" t="str">
        <f t="shared" si="129"/>
        <v/>
      </c>
    </row>
    <row r="845" spans="1:27" ht="25.5" customHeight="1" x14ac:dyDescent="0.25">
      <c r="A845" s="17"/>
      <c r="B845" s="78" t="str">
        <f t="shared" si="124"/>
        <v/>
      </c>
      <c r="J845" s="54" t="str">
        <f>IF(G845&lt;&gt;"",VLOOKUP(G845,'nhân viên sale'!$A$2:$C$1595,2,0),"")</f>
        <v/>
      </c>
      <c r="L845" s="31" t="str">
        <f t="shared" si="126"/>
        <v/>
      </c>
      <c r="N845" s="54" t="str">
        <f t="shared" si="125"/>
        <v/>
      </c>
      <c r="Q845" s="32" t="str">
        <f t="shared" si="123"/>
        <v/>
      </c>
      <c r="T845" s="34">
        <f t="shared" si="127"/>
        <v>0</v>
      </c>
      <c r="U845" s="34">
        <f t="shared" si="128"/>
        <v>0</v>
      </c>
      <c r="X845" s="72" t="str">
        <f t="shared" si="130"/>
        <v/>
      </c>
      <c r="Y845" s="35"/>
      <c r="Z845" s="34" t="str">
        <f t="shared" si="131"/>
        <v/>
      </c>
      <c r="AA845" s="79" t="str">
        <f t="shared" si="129"/>
        <v/>
      </c>
    </row>
    <row r="846" spans="1:27" ht="25.5" customHeight="1" x14ac:dyDescent="0.25">
      <c r="A846" s="17"/>
      <c r="B846" s="78" t="str">
        <f t="shared" si="124"/>
        <v/>
      </c>
      <c r="J846" s="54" t="str">
        <f>IF(G846&lt;&gt;"",VLOOKUP(G846,'nhân viên sale'!$A$2:$C$1595,2,0),"")</f>
        <v/>
      </c>
      <c r="L846" s="31" t="str">
        <f t="shared" si="126"/>
        <v/>
      </c>
      <c r="N846" s="54" t="str">
        <f t="shared" si="125"/>
        <v/>
      </c>
      <c r="Q846" s="32" t="str">
        <f t="shared" si="123"/>
        <v/>
      </c>
      <c r="T846" s="34">
        <f t="shared" si="127"/>
        <v>0</v>
      </c>
      <c r="U846" s="34">
        <f t="shared" si="128"/>
        <v>0</v>
      </c>
      <c r="X846" s="72" t="str">
        <f t="shared" si="130"/>
        <v/>
      </c>
      <c r="Y846" s="35"/>
      <c r="Z846" s="34" t="str">
        <f t="shared" si="131"/>
        <v/>
      </c>
      <c r="AA846" s="79" t="str">
        <f t="shared" si="129"/>
        <v/>
      </c>
    </row>
    <row r="847" spans="1:27" ht="25.5" customHeight="1" x14ac:dyDescent="0.25">
      <c r="A847" s="17"/>
      <c r="B847" s="78" t="str">
        <f t="shared" si="124"/>
        <v/>
      </c>
      <c r="J847" s="54" t="str">
        <f>IF(G847&lt;&gt;"",VLOOKUP(G847,'nhân viên sale'!$A$2:$C$1595,2,0),"")</f>
        <v/>
      </c>
      <c r="L847" s="31" t="str">
        <f t="shared" si="126"/>
        <v/>
      </c>
      <c r="N847" s="54" t="str">
        <f t="shared" si="125"/>
        <v/>
      </c>
      <c r="Q847" s="32" t="str">
        <f t="shared" si="123"/>
        <v/>
      </c>
      <c r="T847" s="34">
        <f t="shared" si="127"/>
        <v>0</v>
      </c>
      <c r="U847" s="34">
        <f t="shared" si="128"/>
        <v>0</v>
      </c>
      <c r="X847" s="72" t="str">
        <f t="shared" si="130"/>
        <v/>
      </c>
      <c r="Y847" s="35"/>
      <c r="Z847" s="34" t="str">
        <f t="shared" si="131"/>
        <v/>
      </c>
      <c r="AA847" s="79" t="str">
        <f t="shared" si="129"/>
        <v/>
      </c>
    </row>
    <row r="848" spans="1:27" ht="25.5" customHeight="1" x14ac:dyDescent="0.25">
      <c r="A848" s="17"/>
      <c r="B848" s="78" t="str">
        <f t="shared" si="124"/>
        <v/>
      </c>
      <c r="J848" s="54" t="str">
        <f>IF(G848&lt;&gt;"",VLOOKUP(G848,'nhân viên sale'!$A$2:$C$1595,2,0),"")</f>
        <v/>
      </c>
      <c r="L848" s="31" t="str">
        <f t="shared" si="126"/>
        <v/>
      </c>
      <c r="N848" s="54" t="str">
        <f t="shared" si="125"/>
        <v/>
      </c>
      <c r="Q848" s="32" t="str">
        <f t="shared" si="123"/>
        <v/>
      </c>
      <c r="T848" s="34">
        <f t="shared" si="127"/>
        <v>0</v>
      </c>
      <c r="U848" s="34">
        <f t="shared" si="128"/>
        <v>0</v>
      </c>
      <c r="X848" s="72" t="str">
        <f t="shared" si="130"/>
        <v/>
      </c>
      <c r="Y848" s="35"/>
      <c r="Z848" s="34" t="str">
        <f t="shared" si="131"/>
        <v/>
      </c>
      <c r="AA848" s="79" t="str">
        <f t="shared" si="129"/>
        <v/>
      </c>
    </row>
    <row r="849" spans="1:27" ht="25.5" customHeight="1" x14ac:dyDescent="0.25">
      <c r="A849" s="17"/>
      <c r="B849" s="78" t="str">
        <f t="shared" si="124"/>
        <v/>
      </c>
      <c r="J849" s="54" t="str">
        <f>IF(G849&lt;&gt;"",VLOOKUP(G849,'nhân viên sale'!$A$2:$C$1595,2,0),"")</f>
        <v/>
      </c>
      <c r="L849" s="31" t="str">
        <f t="shared" si="126"/>
        <v/>
      </c>
      <c r="N849" s="54" t="str">
        <f t="shared" si="125"/>
        <v/>
      </c>
      <c r="Q849" s="32" t="str">
        <f t="shared" si="123"/>
        <v/>
      </c>
      <c r="T849" s="34">
        <f t="shared" si="127"/>
        <v>0</v>
      </c>
      <c r="U849" s="34">
        <f t="shared" si="128"/>
        <v>0</v>
      </c>
      <c r="X849" s="72" t="str">
        <f t="shared" si="130"/>
        <v/>
      </c>
      <c r="Y849" s="35"/>
      <c r="Z849" s="34" t="str">
        <f t="shared" si="131"/>
        <v/>
      </c>
      <c r="AA849" s="79" t="str">
        <f t="shared" si="129"/>
        <v/>
      </c>
    </row>
    <row r="850" spans="1:27" ht="25.5" customHeight="1" x14ac:dyDescent="0.25">
      <c r="A850" s="17"/>
      <c r="B850" s="78" t="str">
        <f t="shared" si="124"/>
        <v/>
      </c>
      <c r="J850" s="54" t="str">
        <f>IF(G850&lt;&gt;"",VLOOKUP(G850,'nhân viên sale'!$A$2:$C$1595,2,0),"")</f>
        <v/>
      </c>
      <c r="L850" s="31" t="str">
        <f t="shared" si="126"/>
        <v/>
      </c>
      <c r="N850" s="54" t="str">
        <f t="shared" si="125"/>
        <v/>
      </c>
      <c r="Q850" s="32" t="str">
        <f t="shared" si="123"/>
        <v/>
      </c>
      <c r="T850" s="34">
        <f t="shared" si="127"/>
        <v>0</v>
      </c>
      <c r="U850" s="34">
        <f t="shared" si="128"/>
        <v>0</v>
      </c>
      <c r="X850" s="72" t="str">
        <f t="shared" si="130"/>
        <v/>
      </c>
      <c r="Y850" s="35"/>
      <c r="Z850" s="34" t="str">
        <f t="shared" si="131"/>
        <v/>
      </c>
      <c r="AA850" s="79" t="str">
        <f t="shared" si="129"/>
        <v/>
      </c>
    </row>
    <row r="851" spans="1:27" ht="25.5" customHeight="1" x14ac:dyDescent="0.25">
      <c r="A851" s="17"/>
      <c r="B851" s="78" t="str">
        <f t="shared" si="124"/>
        <v/>
      </c>
      <c r="J851" s="54" t="str">
        <f>IF(G851&lt;&gt;"",VLOOKUP(G851,'nhân viên sale'!$A$2:$C$1595,2,0),"")</f>
        <v/>
      </c>
      <c r="L851" s="31" t="str">
        <f t="shared" si="126"/>
        <v/>
      </c>
      <c r="N851" s="54" t="str">
        <f t="shared" si="125"/>
        <v/>
      </c>
      <c r="Q851" s="32" t="str">
        <f t="shared" si="123"/>
        <v/>
      </c>
      <c r="T851" s="34">
        <f t="shared" si="127"/>
        <v>0</v>
      </c>
      <c r="U851" s="34">
        <f t="shared" si="128"/>
        <v>0</v>
      </c>
      <c r="X851" s="72" t="str">
        <f t="shared" si="130"/>
        <v/>
      </c>
      <c r="Y851" s="35"/>
      <c r="Z851" s="34" t="str">
        <f t="shared" si="131"/>
        <v/>
      </c>
      <c r="AA851" s="79" t="str">
        <f t="shared" si="129"/>
        <v/>
      </c>
    </row>
    <row r="852" spans="1:27" ht="25.5" customHeight="1" x14ac:dyDescent="0.25">
      <c r="A852" s="17"/>
      <c r="B852" s="78" t="str">
        <f t="shared" si="124"/>
        <v/>
      </c>
      <c r="J852" s="54" t="str">
        <f>IF(G852&lt;&gt;"",VLOOKUP(G852,'nhân viên sale'!$A$2:$C$1595,2,0),"")</f>
        <v/>
      </c>
      <c r="L852" s="31" t="str">
        <f t="shared" si="126"/>
        <v/>
      </c>
      <c r="N852" s="54" t="str">
        <f t="shared" si="125"/>
        <v/>
      </c>
      <c r="Q852" s="32" t="str">
        <f t="shared" si="123"/>
        <v/>
      </c>
      <c r="T852" s="34">
        <f t="shared" si="127"/>
        <v>0</v>
      </c>
      <c r="U852" s="34">
        <f t="shared" si="128"/>
        <v>0</v>
      </c>
      <c r="X852" s="72" t="str">
        <f t="shared" si="130"/>
        <v/>
      </c>
      <c r="Y852" s="35"/>
      <c r="Z852" s="34" t="str">
        <f t="shared" si="131"/>
        <v/>
      </c>
      <c r="AA852" s="79" t="str">
        <f t="shared" si="129"/>
        <v/>
      </c>
    </row>
    <row r="853" spans="1:27" ht="25.5" customHeight="1" x14ac:dyDescent="0.25">
      <c r="A853" s="17"/>
      <c r="B853" s="78" t="str">
        <f t="shared" si="124"/>
        <v/>
      </c>
      <c r="J853" s="54" t="str">
        <f>IF(G853&lt;&gt;"",VLOOKUP(G853,'nhân viên sale'!$A$2:$C$1595,2,0),"")</f>
        <v/>
      </c>
      <c r="L853" s="31" t="str">
        <f t="shared" si="126"/>
        <v/>
      </c>
      <c r="N853" s="54" t="str">
        <f t="shared" si="125"/>
        <v/>
      </c>
      <c r="Q853" s="32" t="str">
        <f t="shared" si="123"/>
        <v/>
      </c>
      <c r="T853" s="34">
        <f t="shared" si="127"/>
        <v>0</v>
      </c>
      <c r="U853" s="34">
        <f t="shared" si="128"/>
        <v>0</v>
      </c>
      <c r="X853" s="72" t="str">
        <f t="shared" si="130"/>
        <v/>
      </c>
      <c r="Y853" s="35"/>
      <c r="Z853" s="34" t="str">
        <f t="shared" si="131"/>
        <v/>
      </c>
      <c r="AA853" s="79" t="str">
        <f t="shared" si="129"/>
        <v/>
      </c>
    </row>
    <row r="854" spans="1:27" ht="25.5" customHeight="1" x14ac:dyDescent="0.25">
      <c r="A854" s="17"/>
      <c r="B854" s="78" t="str">
        <f t="shared" si="124"/>
        <v/>
      </c>
      <c r="J854" s="54" t="str">
        <f>IF(G854&lt;&gt;"",VLOOKUP(G854,'nhân viên sale'!$A$2:$C$1595,2,0),"")</f>
        <v/>
      </c>
      <c r="L854" s="31" t="str">
        <f t="shared" si="126"/>
        <v/>
      </c>
      <c r="N854" s="54" t="str">
        <f t="shared" si="125"/>
        <v/>
      </c>
      <c r="Q854" s="32" t="str">
        <f t="shared" si="123"/>
        <v/>
      </c>
      <c r="T854" s="34">
        <f t="shared" si="127"/>
        <v>0</v>
      </c>
      <c r="U854" s="34">
        <f t="shared" si="128"/>
        <v>0</v>
      </c>
      <c r="X854" s="72" t="str">
        <f t="shared" si="130"/>
        <v/>
      </c>
      <c r="Y854" s="35"/>
      <c r="Z854" s="34" t="str">
        <f t="shared" si="131"/>
        <v/>
      </c>
      <c r="AA854" s="79" t="str">
        <f t="shared" si="129"/>
        <v/>
      </c>
    </row>
    <row r="855" spans="1:27" ht="25.5" customHeight="1" x14ac:dyDescent="0.25">
      <c r="A855" s="17"/>
      <c r="B855" s="78" t="str">
        <f t="shared" si="124"/>
        <v/>
      </c>
      <c r="J855" s="54" t="str">
        <f>IF(G855&lt;&gt;"",VLOOKUP(G855,'nhân viên sale'!$A$2:$C$1595,2,0),"")</f>
        <v/>
      </c>
      <c r="L855" s="31" t="str">
        <f t="shared" si="126"/>
        <v/>
      </c>
      <c r="N855" s="54" t="str">
        <f t="shared" si="125"/>
        <v/>
      </c>
      <c r="Q855" s="32" t="str">
        <f t="shared" si="123"/>
        <v/>
      </c>
      <c r="T855" s="34">
        <f t="shared" si="127"/>
        <v>0</v>
      </c>
      <c r="U855" s="34">
        <f t="shared" si="128"/>
        <v>0</v>
      </c>
      <c r="X855" s="72" t="str">
        <f t="shared" si="130"/>
        <v/>
      </c>
      <c r="Y855" s="35"/>
      <c r="Z855" s="34" t="str">
        <f t="shared" si="131"/>
        <v/>
      </c>
      <c r="AA855" s="79" t="str">
        <f t="shared" si="129"/>
        <v/>
      </c>
    </row>
    <row r="856" spans="1:27" ht="25.5" customHeight="1" x14ac:dyDescent="0.25">
      <c r="A856" s="17"/>
      <c r="B856" s="78" t="str">
        <f t="shared" si="124"/>
        <v/>
      </c>
      <c r="J856" s="54" t="str">
        <f>IF(G856&lt;&gt;"",VLOOKUP(G856,'nhân viên sale'!$A$2:$C$1595,2,0),"")</f>
        <v/>
      </c>
      <c r="L856" s="31" t="str">
        <f t="shared" si="126"/>
        <v/>
      </c>
      <c r="N856" s="54" t="str">
        <f t="shared" si="125"/>
        <v/>
      </c>
      <c r="Q856" s="32" t="str">
        <f t="shared" si="123"/>
        <v/>
      </c>
      <c r="T856" s="34">
        <f t="shared" si="127"/>
        <v>0</v>
      </c>
      <c r="U856" s="34">
        <f t="shared" si="128"/>
        <v>0</v>
      </c>
      <c r="X856" s="72" t="str">
        <f t="shared" si="130"/>
        <v/>
      </c>
      <c r="Y856" s="35"/>
      <c r="Z856" s="34" t="str">
        <f t="shared" si="131"/>
        <v/>
      </c>
      <c r="AA856" s="79" t="str">
        <f t="shared" si="129"/>
        <v/>
      </c>
    </row>
    <row r="857" spans="1:27" ht="25.5" customHeight="1" x14ac:dyDescent="0.25">
      <c r="A857" s="17"/>
      <c r="B857" s="78" t="str">
        <f t="shared" si="124"/>
        <v/>
      </c>
      <c r="J857" s="54" t="str">
        <f>IF(G857&lt;&gt;"",VLOOKUP(G857,'nhân viên sale'!$A$2:$C$1595,2,0),"")</f>
        <v/>
      </c>
      <c r="L857" s="31" t="str">
        <f t="shared" si="126"/>
        <v/>
      </c>
      <c r="N857" s="54" t="str">
        <f t="shared" si="125"/>
        <v/>
      </c>
      <c r="Q857" s="32" t="str">
        <f t="shared" si="123"/>
        <v/>
      </c>
      <c r="T857" s="34">
        <f t="shared" si="127"/>
        <v>0</v>
      </c>
      <c r="U857" s="34">
        <f t="shared" si="128"/>
        <v>0</v>
      </c>
      <c r="X857" s="72" t="str">
        <f t="shared" si="130"/>
        <v/>
      </c>
      <c r="Y857" s="35"/>
      <c r="Z857" s="34" t="str">
        <f t="shared" si="131"/>
        <v/>
      </c>
      <c r="AA857" s="79" t="str">
        <f t="shared" si="129"/>
        <v/>
      </c>
    </row>
    <row r="858" spans="1:27" ht="25.5" customHeight="1" x14ac:dyDescent="0.25">
      <c r="A858" s="17"/>
      <c r="B858" s="78" t="str">
        <f t="shared" si="124"/>
        <v/>
      </c>
      <c r="J858" s="54" t="str">
        <f>IF(G858&lt;&gt;"",VLOOKUP(G858,'nhân viên sale'!$A$2:$C$1595,2,0),"")</f>
        <v/>
      </c>
      <c r="L858" s="31" t="str">
        <f t="shared" si="126"/>
        <v/>
      </c>
      <c r="N858" s="54" t="str">
        <f t="shared" si="125"/>
        <v/>
      </c>
      <c r="Q858" s="32" t="str">
        <f t="shared" si="123"/>
        <v/>
      </c>
      <c r="T858" s="34">
        <f t="shared" si="127"/>
        <v>0</v>
      </c>
      <c r="U858" s="34">
        <f t="shared" si="128"/>
        <v>0</v>
      </c>
      <c r="X858" s="72" t="str">
        <f t="shared" si="130"/>
        <v/>
      </c>
      <c r="Y858" s="35"/>
      <c r="Z858" s="34" t="str">
        <f t="shared" si="131"/>
        <v/>
      </c>
      <c r="AA858" s="79" t="str">
        <f t="shared" si="129"/>
        <v/>
      </c>
    </row>
    <row r="859" spans="1:27" ht="25.5" customHeight="1" x14ac:dyDescent="0.25">
      <c r="A859" s="17"/>
      <c r="B859" s="78" t="str">
        <f t="shared" si="124"/>
        <v/>
      </c>
      <c r="J859" s="54" t="str">
        <f>IF(G859&lt;&gt;"",VLOOKUP(G859,'nhân viên sale'!$A$2:$C$1595,2,0),"")</f>
        <v/>
      </c>
      <c r="L859" s="31" t="str">
        <f t="shared" si="126"/>
        <v/>
      </c>
      <c r="N859" s="54" t="str">
        <f t="shared" si="125"/>
        <v/>
      </c>
      <c r="Q859" s="32" t="str">
        <f t="shared" si="123"/>
        <v/>
      </c>
      <c r="T859" s="34">
        <f t="shared" si="127"/>
        <v>0</v>
      </c>
      <c r="U859" s="34">
        <f t="shared" si="128"/>
        <v>0</v>
      </c>
      <c r="X859" s="72" t="str">
        <f t="shared" si="130"/>
        <v/>
      </c>
      <c r="Y859" s="35"/>
      <c r="Z859" s="34" t="str">
        <f t="shared" si="131"/>
        <v/>
      </c>
      <c r="AA859" s="79" t="str">
        <f t="shared" si="129"/>
        <v/>
      </c>
    </row>
    <row r="860" spans="1:27" ht="25.5" customHeight="1" x14ac:dyDescent="0.25">
      <c r="A860" s="17"/>
      <c r="B860" s="78" t="str">
        <f t="shared" si="124"/>
        <v/>
      </c>
      <c r="J860" s="54" t="str">
        <f>IF(G860&lt;&gt;"",VLOOKUP(G860,'nhân viên sale'!$A$2:$C$1595,2,0),"")</f>
        <v/>
      </c>
      <c r="L860" s="31" t="str">
        <f t="shared" si="126"/>
        <v/>
      </c>
      <c r="N860" s="54" t="str">
        <f t="shared" si="125"/>
        <v/>
      </c>
      <c r="Q860" s="32" t="str">
        <f t="shared" si="123"/>
        <v/>
      </c>
      <c r="T860" s="34">
        <f t="shared" si="127"/>
        <v>0</v>
      </c>
      <c r="U860" s="34">
        <f t="shared" si="128"/>
        <v>0</v>
      </c>
      <c r="X860" s="72" t="str">
        <f t="shared" si="130"/>
        <v/>
      </c>
      <c r="Y860" s="35"/>
      <c r="Z860" s="34" t="str">
        <f t="shared" si="131"/>
        <v/>
      </c>
      <c r="AA860" s="79" t="str">
        <f t="shared" si="129"/>
        <v/>
      </c>
    </row>
    <row r="861" spans="1:27" ht="25.5" customHeight="1" x14ac:dyDescent="0.25">
      <c r="A861" s="17"/>
      <c r="B861" s="78" t="str">
        <f t="shared" si="124"/>
        <v/>
      </c>
      <c r="J861" s="54" t="str">
        <f>IF(G861&lt;&gt;"",VLOOKUP(G861,'nhân viên sale'!$A$2:$C$1595,2,0),"")</f>
        <v/>
      </c>
      <c r="L861" s="31" t="str">
        <f t="shared" si="126"/>
        <v/>
      </c>
      <c r="N861" s="54" t="str">
        <f t="shared" si="125"/>
        <v/>
      </c>
      <c r="Q861" s="32" t="str">
        <f t="shared" si="123"/>
        <v/>
      </c>
      <c r="T861" s="34">
        <f t="shared" si="127"/>
        <v>0</v>
      </c>
      <c r="U861" s="34">
        <f t="shared" si="128"/>
        <v>0</v>
      </c>
      <c r="X861" s="72" t="str">
        <f t="shared" si="130"/>
        <v/>
      </c>
      <c r="Y861" s="35"/>
      <c r="Z861" s="34" t="str">
        <f t="shared" si="131"/>
        <v/>
      </c>
      <c r="AA861" s="79" t="str">
        <f t="shared" si="129"/>
        <v/>
      </c>
    </row>
    <row r="862" spans="1:27" ht="25.5" customHeight="1" x14ac:dyDescent="0.25">
      <c r="A862" s="17"/>
      <c r="B862" s="78" t="str">
        <f t="shared" si="124"/>
        <v/>
      </c>
      <c r="J862" s="54" t="str">
        <f>IF(G862&lt;&gt;"",VLOOKUP(G862,'nhân viên sale'!$A$2:$C$1595,2,0),"")</f>
        <v/>
      </c>
      <c r="L862" s="31" t="str">
        <f t="shared" si="126"/>
        <v/>
      </c>
      <c r="N862" s="54" t="str">
        <f t="shared" si="125"/>
        <v/>
      </c>
      <c r="Q862" s="32" t="str">
        <f t="shared" si="123"/>
        <v/>
      </c>
      <c r="T862" s="34">
        <f t="shared" si="127"/>
        <v>0</v>
      </c>
      <c r="U862" s="34">
        <f t="shared" si="128"/>
        <v>0</v>
      </c>
      <c r="X862" s="72" t="str">
        <f t="shared" si="130"/>
        <v/>
      </c>
      <c r="Y862" s="35"/>
      <c r="Z862" s="34" t="str">
        <f t="shared" si="131"/>
        <v/>
      </c>
      <c r="AA862" s="79" t="str">
        <f t="shared" si="129"/>
        <v/>
      </c>
    </row>
    <row r="863" spans="1:27" ht="25.5" customHeight="1" x14ac:dyDescent="0.25">
      <c r="A863" s="17"/>
      <c r="B863" s="78" t="str">
        <f t="shared" si="124"/>
        <v/>
      </c>
      <c r="J863" s="54" t="str">
        <f>IF(G863&lt;&gt;"",VLOOKUP(G863,'nhân viên sale'!$A$2:$C$1595,2,0),"")</f>
        <v/>
      </c>
      <c r="L863" s="31" t="str">
        <f t="shared" si="126"/>
        <v/>
      </c>
      <c r="N863" s="54" t="str">
        <f t="shared" si="125"/>
        <v/>
      </c>
      <c r="Q863" s="32" t="str">
        <f t="shared" si="123"/>
        <v/>
      </c>
      <c r="T863" s="34">
        <f t="shared" si="127"/>
        <v>0</v>
      </c>
      <c r="U863" s="34">
        <f t="shared" si="128"/>
        <v>0</v>
      </c>
      <c r="X863" s="72" t="str">
        <f t="shared" si="130"/>
        <v/>
      </c>
      <c r="Y863" s="35"/>
      <c r="Z863" s="34" t="str">
        <f t="shared" si="131"/>
        <v/>
      </c>
      <c r="AA863" s="79" t="str">
        <f t="shared" si="129"/>
        <v/>
      </c>
    </row>
    <row r="864" spans="1:27" ht="25.5" customHeight="1" x14ac:dyDescent="0.25">
      <c r="A864" s="17"/>
      <c r="B864" s="78" t="str">
        <f t="shared" si="124"/>
        <v/>
      </c>
      <c r="J864" s="54" t="str">
        <f>IF(G864&lt;&gt;"",VLOOKUP(G864,'nhân viên sale'!$A$2:$C$1595,2,0),"")</f>
        <v/>
      </c>
      <c r="L864" s="31" t="str">
        <f t="shared" si="126"/>
        <v/>
      </c>
      <c r="N864" s="54" t="str">
        <f t="shared" si="125"/>
        <v/>
      </c>
      <c r="Q864" s="32" t="str">
        <f t="shared" si="123"/>
        <v/>
      </c>
      <c r="T864" s="34">
        <f t="shared" si="127"/>
        <v>0</v>
      </c>
      <c r="U864" s="34">
        <f t="shared" si="128"/>
        <v>0</v>
      </c>
      <c r="X864" s="72" t="str">
        <f t="shared" si="130"/>
        <v/>
      </c>
      <c r="Y864" s="35"/>
      <c r="Z864" s="34" t="str">
        <f t="shared" si="131"/>
        <v/>
      </c>
      <c r="AA864" s="79" t="str">
        <f t="shared" si="129"/>
        <v/>
      </c>
    </row>
    <row r="865" spans="1:27" ht="25.5" customHeight="1" x14ac:dyDescent="0.25">
      <c r="A865" s="17"/>
      <c r="B865" s="78" t="str">
        <f t="shared" si="124"/>
        <v/>
      </c>
      <c r="J865" s="54" t="str">
        <f>IF(G865&lt;&gt;"",VLOOKUP(G865,'nhân viên sale'!$A$2:$C$1595,2,0),"")</f>
        <v/>
      </c>
      <c r="L865" s="31" t="str">
        <f t="shared" si="126"/>
        <v/>
      </c>
      <c r="N865" s="54" t="str">
        <f t="shared" si="125"/>
        <v/>
      </c>
      <c r="Q865" s="32" t="str">
        <f t="shared" si="123"/>
        <v/>
      </c>
      <c r="T865" s="34">
        <f t="shared" si="127"/>
        <v>0</v>
      </c>
      <c r="U865" s="34">
        <f t="shared" si="128"/>
        <v>0</v>
      </c>
      <c r="X865" s="72" t="str">
        <f t="shared" si="130"/>
        <v/>
      </c>
      <c r="Y865" s="35"/>
      <c r="Z865" s="34" t="str">
        <f t="shared" si="131"/>
        <v/>
      </c>
      <c r="AA865" s="79" t="str">
        <f t="shared" si="129"/>
        <v/>
      </c>
    </row>
    <row r="866" spans="1:27" ht="25.5" customHeight="1" x14ac:dyDescent="0.25">
      <c r="A866" s="17"/>
      <c r="B866" s="78" t="str">
        <f t="shared" si="124"/>
        <v/>
      </c>
      <c r="J866" s="54" t="str">
        <f>IF(G866&lt;&gt;"",VLOOKUP(G866,'nhân viên sale'!$A$2:$C$1595,2,0),"")</f>
        <v/>
      </c>
      <c r="L866" s="31" t="str">
        <f t="shared" si="126"/>
        <v/>
      </c>
      <c r="N866" s="54" t="str">
        <f t="shared" si="125"/>
        <v/>
      </c>
      <c r="Q866" s="32" t="str">
        <f t="shared" si="123"/>
        <v/>
      </c>
      <c r="T866" s="34">
        <f t="shared" si="127"/>
        <v>0</v>
      </c>
      <c r="U866" s="34">
        <f t="shared" si="128"/>
        <v>0</v>
      </c>
      <c r="X866" s="72" t="str">
        <f t="shared" si="130"/>
        <v/>
      </c>
      <c r="Y866" s="35"/>
      <c r="Z866" s="34" t="str">
        <f t="shared" si="131"/>
        <v/>
      </c>
      <c r="AA866" s="79" t="str">
        <f t="shared" si="129"/>
        <v/>
      </c>
    </row>
    <row r="867" spans="1:27" ht="25.5" customHeight="1" x14ac:dyDescent="0.25">
      <c r="A867" s="17"/>
      <c r="B867" s="78" t="str">
        <f t="shared" si="124"/>
        <v/>
      </c>
      <c r="J867" s="54" t="str">
        <f>IF(G867&lt;&gt;"",VLOOKUP(G867,'nhân viên sale'!$A$2:$C$1595,2,0),"")</f>
        <v/>
      </c>
      <c r="L867" s="31" t="str">
        <f t="shared" si="126"/>
        <v/>
      </c>
      <c r="N867" s="54" t="str">
        <f t="shared" si="125"/>
        <v/>
      </c>
      <c r="Q867" s="32" t="str">
        <f t="shared" si="123"/>
        <v/>
      </c>
      <c r="T867" s="34">
        <f t="shared" si="127"/>
        <v>0</v>
      </c>
      <c r="U867" s="34">
        <f t="shared" si="128"/>
        <v>0</v>
      </c>
      <c r="X867" s="72" t="str">
        <f t="shared" si="130"/>
        <v/>
      </c>
      <c r="Y867" s="35"/>
      <c r="Z867" s="34" t="str">
        <f t="shared" si="131"/>
        <v/>
      </c>
      <c r="AA867" s="79" t="str">
        <f t="shared" si="129"/>
        <v/>
      </c>
    </row>
    <row r="868" spans="1:27" ht="25.5" customHeight="1" x14ac:dyDescent="0.25">
      <c r="A868" s="17"/>
      <c r="B868" s="78" t="str">
        <f t="shared" si="124"/>
        <v/>
      </c>
      <c r="J868" s="54" t="str">
        <f>IF(G868&lt;&gt;"",VLOOKUP(G868,'nhân viên sale'!$A$2:$C$1595,2,0),"")</f>
        <v/>
      </c>
      <c r="L868" s="31" t="str">
        <f t="shared" si="126"/>
        <v/>
      </c>
      <c r="N868" s="54" t="str">
        <f t="shared" si="125"/>
        <v/>
      </c>
      <c r="Q868" s="32" t="str">
        <f t="shared" si="123"/>
        <v/>
      </c>
      <c r="T868" s="34">
        <f t="shared" si="127"/>
        <v>0</v>
      </c>
      <c r="U868" s="34">
        <f t="shared" si="128"/>
        <v>0</v>
      </c>
      <c r="X868" s="72" t="str">
        <f t="shared" si="130"/>
        <v/>
      </c>
      <c r="Y868" s="35"/>
      <c r="Z868" s="34" t="str">
        <f t="shared" si="131"/>
        <v/>
      </c>
      <c r="AA868" s="79" t="str">
        <f t="shared" si="129"/>
        <v/>
      </c>
    </row>
    <row r="869" spans="1:27" ht="25.5" customHeight="1" x14ac:dyDescent="0.25">
      <c r="A869" s="17"/>
      <c r="B869" s="78" t="str">
        <f t="shared" si="124"/>
        <v/>
      </c>
      <c r="J869" s="54" t="str">
        <f>IF(G869&lt;&gt;"",VLOOKUP(G869,'nhân viên sale'!$A$2:$C$1595,2,0),"")</f>
        <v/>
      </c>
      <c r="L869" s="31" t="str">
        <f t="shared" si="126"/>
        <v/>
      </c>
      <c r="N869" s="54" t="str">
        <f t="shared" si="125"/>
        <v/>
      </c>
      <c r="Q869" s="32" t="str">
        <f t="shared" si="123"/>
        <v/>
      </c>
      <c r="T869" s="34">
        <f t="shared" si="127"/>
        <v>0</v>
      </c>
      <c r="U869" s="34">
        <f t="shared" si="128"/>
        <v>0</v>
      </c>
      <c r="X869" s="72" t="str">
        <f t="shared" si="130"/>
        <v/>
      </c>
      <c r="Y869" s="35"/>
      <c r="Z869" s="34" t="str">
        <f t="shared" si="131"/>
        <v/>
      </c>
      <c r="AA869" s="79" t="str">
        <f t="shared" si="129"/>
        <v/>
      </c>
    </row>
    <row r="870" spans="1:27" ht="25.5" customHeight="1" x14ac:dyDescent="0.25">
      <c r="A870" s="17"/>
      <c r="B870" s="78" t="str">
        <f t="shared" si="124"/>
        <v/>
      </c>
      <c r="J870" s="54" t="str">
        <f>IF(G870&lt;&gt;"",VLOOKUP(G870,'nhân viên sale'!$A$2:$C$1595,2,0),"")</f>
        <v/>
      </c>
      <c r="L870" s="31" t="str">
        <f t="shared" si="126"/>
        <v/>
      </c>
      <c r="N870" s="54" t="str">
        <f t="shared" si="125"/>
        <v/>
      </c>
      <c r="Q870" s="32" t="str">
        <f t="shared" si="123"/>
        <v/>
      </c>
      <c r="T870" s="34">
        <f t="shared" si="127"/>
        <v>0</v>
      </c>
      <c r="U870" s="34">
        <f t="shared" si="128"/>
        <v>0</v>
      </c>
      <c r="X870" s="72" t="str">
        <f t="shared" si="130"/>
        <v/>
      </c>
      <c r="Y870" s="35"/>
      <c r="Z870" s="34" t="str">
        <f t="shared" si="131"/>
        <v/>
      </c>
      <c r="AA870" s="79" t="str">
        <f t="shared" si="129"/>
        <v/>
      </c>
    </row>
    <row r="871" spans="1:27" ht="25.5" customHeight="1" x14ac:dyDescent="0.25">
      <c r="A871" s="17"/>
      <c r="B871" s="78" t="str">
        <f t="shared" si="124"/>
        <v/>
      </c>
      <c r="J871" s="54" t="str">
        <f>IF(G871&lt;&gt;"",VLOOKUP(G871,'nhân viên sale'!$A$2:$C$1595,2,0),"")</f>
        <v/>
      </c>
      <c r="L871" s="31" t="str">
        <f t="shared" si="126"/>
        <v/>
      </c>
      <c r="N871" s="54" t="str">
        <f t="shared" si="125"/>
        <v/>
      </c>
      <c r="Q871" s="32" t="str">
        <f t="shared" si="123"/>
        <v/>
      </c>
      <c r="T871" s="34">
        <f t="shared" si="127"/>
        <v>0</v>
      </c>
      <c r="U871" s="34">
        <f t="shared" si="128"/>
        <v>0</v>
      </c>
      <c r="X871" s="72" t="str">
        <f t="shared" si="130"/>
        <v/>
      </c>
      <c r="Y871" s="35"/>
      <c r="Z871" s="34" t="str">
        <f t="shared" si="131"/>
        <v/>
      </c>
      <c r="AA871" s="79" t="str">
        <f t="shared" si="129"/>
        <v/>
      </c>
    </row>
    <row r="872" spans="1:27" ht="25.5" customHeight="1" x14ac:dyDescent="0.25">
      <c r="A872" s="17"/>
      <c r="B872" s="78" t="str">
        <f t="shared" si="124"/>
        <v/>
      </c>
      <c r="J872" s="54" t="str">
        <f>IF(G872&lt;&gt;"",VLOOKUP(G872,'nhân viên sale'!$A$2:$C$1595,2,0),"")</f>
        <v/>
      </c>
      <c r="L872" s="31" t="str">
        <f t="shared" si="126"/>
        <v/>
      </c>
      <c r="N872" s="54" t="str">
        <f t="shared" si="125"/>
        <v/>
      </c>
      <c r="Q872" s="32" t="str">
        <f t="shared" si="123"/>
        <v/>
      </c>
      <c r="T872" s="34">
        <f t="shared" si="127"/>
        <v>0</v>
      </c>
      <c r="U872" s="34">
        <f t="shared" si="128"/>
        <v>0</v>
      </c>
      <c r="X872" s="72" t="str">
        <f t="shared" si="130"/>
        <v/>
      </c>
      <c r="Y872" s="35"/>
      <c r="Z872" s="34" t="str">
        <f t="shared" si="131"/>
        <v/>
      </c>
      <c r="AA872" s="79" t="str">
        <f t="shared" si="129"/>
        <v/>
      </c>
    </row>
    <row r="873" spans="1:27" ht="25.5" customHeight="1" x14ac:dyDescent="0.25">
      <c r="A873" s="17"/>
      <c r="B873" s="78" t="str">
        <f t="shared" si="124"/>
        <v/>
      </c>
      <c r="J873" s="54" t="str">
        <f>IF(G873&lt;&gt;"",VLOOKUP(G873,'nhân viên sale'!$A$2:$C$1595,2,0),"")</f>
        <v/>
      </c>
      <c r="L873" s="31" t="str">
        <f t="shared" si="126"/>
        <v/>
      </c>
      <c r="N873" s="54" t="str">
        <f t="shared" si="125"/>
        <v/>
      </c>
      <c r="Q873" s="32" t="str">
        <f t="shared" si="123"/>
        <v/>
      </c>
      <c r="T873" s="34">
        <f t="shared" si="127"/>
        <v>0</v>
      </c>
      <c r="U873" s="34">
        <f t="shared" si="128"/>
        <v>0</v>
      </c>
      <c r="X873" s="72" t="str">
        <f t="shared" si="130"/>
        <v/>
      </c>
      <c r="Y873" s="35"/>
      <c r="Z873" s="34" t="str">
        <f t="shared" si="131"/>
        <v/>
      </c>
      <c r="AA873" s="79" t="str">
        <f t="shared" si="129"/>
        <v/>
      </c>
    </row>
    <row r="874" spans="1:27" ht="25.5" customHeight="1" x14ac:dyDescent="0.25">
      <c r="A874" s="17"/>
      <c r="B874" s="78" t="str">
        <f t="shared" si="124"/>
        <v/>
      </c>
      <c r="J874" s="54" t="str">
        <f>IF(G874&lt;&gt;"",VLOOKUP(G874,'nhân viên sale'!$A$2:$C$1595,2,0),"")</f>
        <v/>
      </c>
      <c r="L874" s="31" t="str">
        <f t="shared" si="126"/>
        <v/>
      </c>
      <c r="N874" s="54" t="str">
        <f t="shared" si="125"/>
        <v/>
      </c>
      <c r="Q874" s="32" t="str">
        <f t="shared" si="123"/>
        <v/>
      </c>
      <c r="T874" s="34">
        <f t="shared" si="127"/>
        <v>0</v>
      </c>
      <c r="U874" s="34">
        <f t="shared" si="128"/>
        <v>0</v>
      </c>
      <c r="X874" s="72" t="str">
        <f t="shared" si="130"/>
        <v/>
      </c>
      <c r="Y874" s="35"/>
      <c r="Z874" s="34" t="str">
        <f t="shared" si="131"/>
        <v/>
      </c>
      <c r="AA874" s="79" t="str">
        <f t="shared" si="129"/>
        <v/>
      </c>
    </row>
    <row r="875" spans="1:27" ht="25.5" customHeight="1" x14ac:dyDescent="0.25">
      <c r="A875" s="17"/>
      <c r="B875" s="78" t="str">
        <f t="shared" si="124"/>
        <v/>
      </c>
      <c r="J875" s="54" t="str">
        <f>IF(G875&lt;&gt;"",VLOOKUP(G875,'nhân viên sale'!$A$2:$C$1595,2,0),"")</f>
        <v/>
      </c>
      <c r="L875" s="31" t="str">
        <f t="shared" si="126"/>
        <v/>
      </c>
      <c r="N875" s="54" t="str">
        <f t="shared" si="125"/>
        <v/>
      </c>
      <c r="Q875" s="32" t="str">
        <f t="shared" si="123"/>
        <v/>
      </c>
      <c r="T875" s="34">
        <f t="shared" si="127"/>
        <v>0</v>
      </c>
      <c r="U875" s="34">
        <f t="shared" si="128"/>
        <v>0</v>
      </c>
      <c r="X875" s="72" t="str">
        <f t="shared" si="130"/>
        <v/>
      </c>
      <c r="Y875" s="35"/>
      <c r="Z875" s="34" t="str">
        <f t="shared" si="131"/>
        <v/>
      </c>
      <c r="AA875" s="79" t="str">
        <f t="shared" si="129"/>
        <v/>
      </c>
    </row>
    <row r="876" spans="1:27" ht="25.5" customHeight="1" x14ac:dyDescent="0.25">
      <c r="A876" s="17"/>
      <c r="B876" s="78" t="str">
        <f t="shared" si="124"/>
        <v/>
      </c>
      <c r="J876" s="54" t="str">
        <f>IF(G876&lt;&gt;"",VLOOKUP(G876,'nhân viên sale'!$A$2:$C$1595,2,0),"")</f>
        <v/>
      </c>
      <c r="L876" s="31" t="str">
        <f t="shared" si="126"/>
        <v/>
      </c>
      <c r="N876" s="54" t="str">
        <f t="shared" si="125"/>
        <v/>
      </c>
      <c r="Q876" s="32" t="str">
        <f t="shared" si="123"/>
        <v/>
      </c>
      <c r="T876" s="34">
        <f t="shared" si="127"/>
        <v>0</v>
      </c>
      <c r="U876" s="34">
        <f t="shared" si="128"/>
        <v>0</v>
      </c>
      <c r="X876" s="72" t="str">
        <f t="shared" si="130"/>
        <v/>
      </c>
      <c r="Y876" s="35"/>
      <c r="Z876" s="34" t="str">
        <f t="shared" si="131"/>
        <v/>
      </c>
      <c r="AA876" s="79" t="str">
        <f t="shared" si="129"/>
        <v/>
      </c>
    </row>
    <row r="877" spans="1:27" ht="25.5" customHeight="1" x14ac:dyDescent="0.25">
      <c r="A877" s="17"/>
      <c r="B877" s="78" t="str">
        <f t="shared" si="124"/>
        <v/>
      </c>
      <c r="J877" s="54" t="str">
        <f>IF(G877&lt;&gt;"",VLOOKUP(G877,'nhân viên sale'!$A$2:$C$1595,2,0),"")</f>
        <v/>
      </c>
      <c r="L877" s="31" t="str">
        <f t="shared" si="126"/>
        <v/>
      </c>
      <c r="N877" s="54" t="str">
        <f t="shared" si="125"/>
        <v/>
      </c>
      <c r="Q877" s="32" t="str">
        <f t="shared" si="123"/>
        <v/>
      </c>
      <c r="T877" s="34">
        <f t="shared" si="127"/>
        <v>0</v>
      </c>
      <c r="U877" s="34">
        <f t="shared" si="128"/>
        <v>0</v>
      </c>
      <c r="X877" s="72" t="str">
        <f t="shared" si="130"/>
        <v/>
      </c>
      <c r="Y877" s="35"/>
      <c r="Z877" s="34" t="str">
        <f t="shared" si="131"/>
        <v/>
      </c>
      <c r="AA877" s="79" t="str">
        <f t="shared" si="129"/>
        <v/>
      </c>
    </row>
    <row r="878" spans="1:27" ht="25.5" customHeight="1" x14ac:dyDescent="0.25">
      <c r="A878" s="17"/>
      <c r="B878" s="78" t="str">
        <f t="shared" si="124"/>
        <v/>
      </c>
      <c r="J878" s="54" t="str">
        <f>IF(G878&lt;&gt;"",VLOOKUP(G878,'nhân viên sale'!$A$2:$C$1595,2,0),"")</f>
        <v/>
      </c>
      <c r="L878" s="31" t="str">
        <f t="shared" si="126"/>
        <v/>
      </c>
      <c r="N878" s="54" t="str">
        <f t="shared" si="125"/>
        <v/>
      </c>
      <c r="Q878" s="32" t="str">
        <f t="shared" si="123"/>
        <v/>
      </c>
      <c r="T878" s="34">
        <f t="shared" si="127"/>
        <v>0</v>
      </c>
      <c r="U878" s="34">
        <f t="shared" si="128"/>
        <v>0</v>
      </c>
      <c r="X878" s="72" t="str">
        <f t="shared" si="130"/>
        <v/>
      </c>
      <c r="Y878" s="35"/>
      <c r="Z878" s="34" t="str">
        <f t="shared" si="131"/>
        <v/>
      </c>
      <c r="AA878" s="79" t="str">
        <f t="shared" si="129"/>
        <v/>
      </c>
    </row>
    <row r="879" spans="1:27" ht="25.5" customHeight="1" x14ac:dyDescent="0.25">
      <c r="A879" s="17"/>
      <c r="B879" s="78" t="str">
        <f t="shared" si="124"/>
        <v/>
      </c>
      <c r="J879" s="54" t="str">
        <f>IF(G879&lt;&gt;"",VLOOKUP(G879,'nhân viên sale'!$A$2:$C$1595,2,0),"")</f>
        <v/>
      </c>
      <c r="L879" s="31" t="str">
        <f t="shared" si="126"/>
        <v/>
      </c>
      <c r="N879" s="54" t="str">
        <f t="shared" si="125"/>
        <v/>
      </c>
      <c r="Q879" s="32" t="str">
        <f t="shared" si="123"/>
        <v/>
      </c>
      <c r="T879" s="34">
        <f t="shared" si="127"/>
        <v>0</v>
      </c>
      <c r="U879" s="34">
        <f t="shared" si="128"/>
        <v>0</v>
      </c>
      <c r="X879" s="72" t="str">
        <f t="shared" si="130"/>
        <v/>
      </c>
      <c r="Y879" s="35"/>
      <c r="Z879" s="34" t="str">
        <f t="shared" si="131"/>
        <v/>
      </c>
      <c r="AA879" s="79" t="str">
        <f t="shared" si="129"/>
        <v/>
      </c>
    </row>
    <row r="880" spans="1:27" ht="25.5" customHeight="1" x14ac:dyDescent="0.25">
      <c r="A880" s="17"/>
      <c r="B880" s="78" t="str">
        <f t="shared" si="124"/>
        <v/>
      </c>
      <c r="J880" s="54" t="str">
        <f>IF(G880&lt;&gt;"",VLOOKUP(G880,'nhân viên sale'!$A$2:$C$1595,2,0),"")</f>
        <v/>
      </c>
      <c r="L880" s="31" t="str">
        <f t="shared" si="126"/>
        <v/>
      </c>
      <c r="N880" s="54" t="str">
        <f t="shared" si="125"/>
        <v/>
      </c>
      <c r="Q880" s="32" t="str">
        <f t="shared" si="123"/>
        <v/>
      </c>
      <c r="T880" s="34">
        <f t="shared" si="127"/>
        <v>0</v>
      </c>
      <c r="U880" s="34">
        <f t="shared" si="128"/>
        <v>0</v>
      </c>
      <c r="X880" s="72" t="str">
        <f t="shared" si="130"/>
        <v/>
      </c>
      <c r="Y880" s="35"/>
      <c r="Z880" s="34" t="str">
        <f t="shared" si="131"/>
        <v/>
      </c>
      <c r="AA880" s="79" t="str">
        <f t="shared" si="129"/>
        <v/>
      </c>
    </row>
    <row r="881" spans="1:27" ht="25.5" customHeight="1" x14ac:dyDescent="0.25">
      <c r="A881" s="17"/>
      <c r="B881" s="78" t="str">
        <f t="shared" si="124"/>
        <v/>
      </c>
      <c r="J881" s="54" t="str">
        <f>IF(G881&lt;&gt;"",VLOOKUP(G881,'nhân viên sale'!$A$2:$C$1595,2,0),"")</f>
        <v/>
      </c>
      <c r="L881" s="31" t="str">
        <f t="shared" si="126"/>
        <v/>
      </c>
      <c r="N881" s="54" t="str">
        <f t="shared" si="125"/>
        <v/>
      </c>
      <c r="Q881" s="32" t="str">
        <f t="shared" si="123"/>
        <v/>
      </c>
      <c r="T881" s="34">
        <f t="shared" si="127"/>
        <v>0</v>
      </c>
      <c r="U881" s="34">
        <f t="shared" si="128"/>
        <v>0</v>
      </c>
      <c r="X881" s="72" t="str">
        <f t="shared" si="130"/>
        <v/>
      </c>
      <c r="Y881" s="35"/>
      <c r="Z881" s="34" t="str">
        <f t="shared" si="131"/>
        <v/>
      </c>
      <c r="AA881" s="79" t="str">
        <f t="shared" si="129"/>
        <v/>
      </c>
    </row>
    <row r="882" spans="1:27" ht="25.5" customHeight="1" x14ac:dyDescent="0.25">
      <c r="A882" s="17"/>
      <c r="B882" s="78" t="str">
        <f t="shared" si="124"/>
        <v/>
      </c>
      <c r="J882" s="54" t="str">
        <f>IF(G882&lt;&gt;"",VLOOKUP(G882,'nhân viên sale'!$A$2:$C$1595,2,0),"")</f>
        <v/>
      </c>
      <c r="L882" s="31" t="str">
        <f t="shared" si="126"/>
        <v/>
      </c>
      <c r="N882" s="54" t="str">
        <f t="shared" si="125"/>
        <v/>
      </c>
      <c r="Q882" s="32" t="str">
        <f t="shared" si="123"/>
        <v/>
      </c>
      <c r="T882" s="34">
        <f t="shared" si="127"/>
        <v>0</v>
      </c>
      <c r="U882" s="34">
        <f t="shared" si="128"/>
        <v>0</v>
      </c>
      <c r="X882" s="72" t="str">
        <f t="shared" si="130"/>
        <v/>
      </c>
      <c r="Y882" s="35"/>
      <c r="Z882" s="34" t="str">
        <f t="shared" si="131"/>
        <v/>
      </c>
      <c r="AA882" s="79" t="str">
        <f t="shared" si="129"/>
        <v/>
      </c>
    </row>
    <row r="883" spans="1:27" ht="25.5" customHeight="1" x14ac:dyDescent="0.25">
      <c r="A883" s="17"/>
      <c r="B883" s="78" t="str">
        <f t="shared" si="124"/>
        <v/>
      </c>
      <c r="J883" s="54" t="str">
        <f>IF(G883&lt;&gt;"",VLOOKUP(G883,'nhân viên sale'!$A$2:$C$1595,2,0),"")</f>
        <v/>
      </c>
      <c r="L883" s="31" t="str">
        <f t="shared" si="126"/>
        <v/>
      </c>
      <c r="N883" s="54" t="str">
        <f t="shared" si="125"/>
        <v/>
      </c>
      <c r="Q883" s="32" t="str">
        <f t="shared" si="123"/>
        <v/>
      </c>
      <c r="T883" s="34">
        <f t="shared" si="127"/>
        <v>0</v>
      </c>
      <c r="U883" s="34">
        <f t="shared" si="128"/>
        <v>0</v>
      </c>
      <c r="X883" s="72" t="str">
        <f t="shared" si="130"/>
        <v/>
      </c>
      <c r="Y883" s="35"/>
      <c r="Z883" s="34" t="str">
        <f t="shared" si="131"/>
        <v/>
      </c>
      <c r="AA883" s="79" t="str">
        <f t="shared" si="129"/>
        <v/>
      </c>
    </row>
    <row r="884" spans="1:27" ht="25.5" customHeight="1" x14ac:dyDescent="0.25">
      <c r="A884" s="17"/>
      <c r="B884" s="78" t="str">
        <f t="shared" si="124"/>
        <v/>
      </c>
      <c r="J884" s="54" t="str">
        <f>IF(G884&lt;&gt;"",VLOOKUP(G884,'nhân viên sale'!$A$2:$C$1595,2,0),"")</f>
        <v/>
      </c>
      <c r="L884" s="31" t="str">
        <f t="shared" si="126"/>
        <v/>
      </c>
      <c r="N884" s="54" t="str">
        <f t="shared" si="125"/>
        <v/>
      </c>
      <c r="Q884" s="32" t="str">
        <f t="shared" si="123"/>
        <v/>
      </c>
      <c r="T884" s="34">
        <f t="shared" si="127"/>
        <v>0</v>
      </c>
      <c r="U884" s="34">
        <f t="shared" si="128"/>
        <v>0</v>
      </c>
      <c r="X884" s="72" t="str">
        <f t="shared" si="130"/>
        <v/>
      </c>
      <c r="Y884" s="35"/>
      <c r="Z884" s="34" t="str">
        <f t="shared" si="131"/>
        <v/>
      </c>
      <c r="AA884" s="79" t="str">
        <f t="shared" si="129"/>
        <v/>
      </c>
    </row>
    <row r="885" spans="1:27" ht="25.5" customHeight="1" x14ac:dyDescent="0.25">
      <c r="A885" s="17"/>
      <c r="B885" s="78" t="str">
        <f t="shared" si="124"/>
        <v/>
      </c>
      <c r="J885" s="54" t="str">
        <f>IF(G885&lt;&gt;"",VLOOKUP(G885,'nhân viên sale'!$A$2:$C$1595,2,0),"")</f>
        <v/>
      </c>
      <c r="L885" s="31" t="str">
        <f t="shared" si="126"/>
        <v/>
      </c>
      <c r="N885" s="54" t="str">
        <f t="shared" si="125"/>
        <v/>
      </c>
      <c r="Q885" s="32" t="str">
        <f t="shared" si="123"/>
        <v/>
      </c>
      <c r="T885" s="34">
        <f t="shared" si="127"/>
        <v>0</v>
      </c>
      <c r="U885" s="34">
        <f t="shared" si="128"/>
        <v>0</v>
      </c>
      <c r="X885" s="72" t="str">
        <f t="shared" si="130"/>
        <v/>
      </c>
      <c r="Y885" s="35"/>
      <c r="Z885" s="34" t="str">
        <f t="shared" si="131"/>
        <v/>
      </c>
      <c r="AA885" s="79" t="str">
        <f t="shared" si="129"/>
        <v/>
      </c>
    </row>
    <row r="886" spans="1:27" ht="25.5" customHeight="1" x14ac:dyDescent="0.25">
      <c r="A886" s="17"/>
      <c r="B886" s="78" t="str">
        <f t="shared" si="124"/>
        <v/>
      </c>
      <c r="J886" s="54" t="str">
        <f>IF(G886&lt;&gt;"",VLOOKUP(G886,'nhân viên sale'!$A$2:$C$1595,2,0),"")</f>
        <v/>
      </c>
      <c r="L886" s="31" t="str">
        <f t="shared" si="126"/>
        <v/>
      </c>
      <c r="N886" s="54" t="str">
        <f t="shared" si="125"/>
        <v/>
      </c>
      <c r="Q886" s="32" t="str">
        <f t="shared" si="123"/>
        <v/>
      </c>
      <c r="T886" s="34">
        <f t="shared" si="127"/>
        <v>0</v>
      </c>
      <c r="U886" s="34">
        <f t="shared" si="128"/>
        <v>0</v>
      </c>
      <c r="X886" s="72" t="str">
        <f t="shared" si="130"/>
        <v/>
      </c>
      <c r="Y886" s="35"/>
      <c r="Z886" s="34" t="str">
        <f t="shared" si="131"/>
        <v/>
      </c>
      <c r="AA886" s="79" t="str">
        <f t="shared" si="129"/>
        <v/>
      </c>
    </row>
    <row r="887" spans="1:27" ht="25.5" customHeight="1" x14ac:dyDescent="0.25">
      <c r="A887" s="17"/>
      <c r="B887" s="78" t="str">
        <f t="shared" si="124"/>
        <v/>
      </c>
      <c r="J887" s="54" t="str">
        <f>IF(G887&lt;&gt;"",VLOOKUP(G887,'nhân viên sale'!$A$2:$C$1595,2,0),"")</f>
        <v/>
      </c>
      <c r="L887" s="31" t="str">
        <f t="shared" si="126"/>
        <v/>
      </c>
      <c r="N887" s="54" t="str">
        <f t="shared" si="125"/>
        <v/>
      </c>
      <c r="Q887" s="32" t="str">
        <f t="shared" si="123"/>
        <v/>
      </c>
      <c r="T887" s="34">
        <f t="shared" si="127"/>
        <v>0</v>
      </c>
      <c r="U887" s="34">
        <f t="shared" si="128"/>
        <v>0</v>
      </c>
      <c r="X887" s="72" t="str">
        <f t="shared" si="130"/>
        <v/>
      </c>
      <c r="Y887" s="35"/>
      <c r="Z887" s="34" t="str">
        <f t="shared" si="131"/>
        <v/>
      </c>
      <c r="AA887" s="79" t="str">
        <f t="shared" si="129"/>
        <v/>
      </c>
    </row>
    <row r="888" spans="1:27" ht="25.5" customHeight="1" x14ac:dyDescent="0.25">
      <c r="A888" s="17"/>
      <c r="B888" s="78" t="str">
        <f t="shared" si="124"/>
        <v/>
      </c>
      <c r="J888" s="54" t="str">
        <f>IF(G888&lt;&gt;"",VLOOKUP(G888,'nhân viên sale'!$A$2:$C$1595,2,0),"")</f>
        <v/>
      </c>
      <c r="L888" s="31" t="str">
        <f t="shared" si="126"/>
        <v/>
      </c>
      <c r="N888" s="54" t="str">
        <f t="shared" si="125"/>
        <v/>
      </c>
      <c r="Q888" s="32" t="str">
        <f t="shared" si="123"/>
        <v/>
      </c>
      <c r="T888" s="34">
        <f t="shared" si="127"/>
        <v>0</v>
      </c>
      <c r="U888" s="34">
        <f t="shared" si="128"/>
        <v>0</v>
      </c>
      <c r="X888" s="72" t="str">
        <f t="shared" si="130"/>
        <v/>
      </c>
      <c r="Y888" s="35"/>
      <c r="Z888" s="34" t="str">
        <f t="shared" si="131"/>
        <v/>
      </c>
      <c r="AA888" s="79" t="str">
        <f t="shared" si="129"/>
        <v/>
      </c>
    </row>
    <row r="889" spans="1:27" ht="25.5" customHeight="1" x14ac:dyDescent="0.25">
      <c r="A889" s="17"/>
      <c r="B889" s="78" t="str">
        <f t="shared" si="124"/>
        <v/>
      </c>
      <c r="J889" s="54" t="str">
        <f>IF(G889&lt;&gt;"",VLOOKUP(G889,'nhân viên sale'!$A$2:$C$1595,2,0),"")</f>
        <v/>
      </c>
      <c r="L889" s="31" t="str">
        <f t="shared" si="126"/>
        <v/>
      </c>
      <c r="N889" s="54" t="str">
        <f t="shared" si="125"/>
        <v/>
      </c>
      <c r="Q889" s="32" t="str">
        <f t="shared" si="123"/>
        <v/>
      </c>
      <c r="T889" s="34">
        <f t="shared" si="127"/>
        <v>0</v>
      </c>
      <c r="U889" s="34">
        <f t="shared" si="128"/>
        <v>0</v>
      </c>
      <c r="X889" s="72" t="str">
        <f t="shared" si="130"/>
        <v/>
      </c>
      <c r="Y889" s="35"/>
      <c r="Z889" s="34" t="str">
        <f t="shared" si="131"/>
        <v/>
      </c>
      <c r="AA889" s="79" t="str">
        <f t="shared" si="129"/>
        <v/>
      </c>
    </row>
    <row r="890" spans="1:27" ht="25.5" customHeight="1" x14ac:dyDescent="0.25">
      <c r="A890" s="17"/>
      <c r="B890" s="78" t="str">
        <f t="shared" si="124"/>
        <v/>
      </c>
      <c r="J890" s="54" t="str">
        <f>IF(G890&lt;&gt;"",VLOOKUP(G890,'nhân viên sale'!$A$2:$C$1595,2,0),"")</f>
        <v/>
      </c>
      <c r="L890" s="31" t="str">
        <f t="shared" si="126"/>
        <v/>
      </c>
      <c r="N890" s="54" t="str">
        <f t="shared" si="125"/>
        <v/>
      </c>
      <c r="Q890" s="32" t="str">
        <f t="shared" si="123"/>
        <v/>
      </c>
      <c r="T890" s="34">
        <f t="shared" si="127"/>
        <v>0</v>
      </c>
      <c r="U890" s="34">
        <f t="shared" si="128"/>
        <v>0</v>
      </c>
      <c r="X890" s="72" t="str">
        <f t="shared" si="130"/>
        <v/>
      </c>
      <c r="Y890" s="35"/>
      <c r="Z890" s="34" t="str">
        <f t="shared" si="131"/>
        <v/>
      </c>
      <c r="AA890" s="79" t="str">
        <f t="shared" si="129"/>
        <v/>
      </c>
    </row>
    <row r="891" spans="1:27" ht="25.5" customHeight="1" x14ac:dyDescent="0.25">
      <c r="A891" s="17"/>
      <c r="B891" s="78" t="str">
        <f t="shared" si="124"/>
        <v/>
      </c>
      <c r="J891" s="54" t="str">
        <f>IF(G891&lt;&gt;"",VLOOKUP(G891,'nhân viên sale'!$A$2:$C$1595,2,0),"")</f>
        <v/>
      </c>
      <c r="L891" s="31" t="str">
        <f t="shared" si="126"/>
        <v/>
      </c>
      <c r="N891" s="54" t="str">
        <f t="shared" si="125"/>
        <v/>
      </c>
      <c r="Q891" s="32" t="str">
        <f t="shared" si="123"/>
        <v/>
      </c>
      <c r="T891" s="34">
        <f t="shared" si="127"/>
        <v>0</v>
      </c>
      <c r="U891" s="34">
        <f t="shared" si="128"/>
        <v>0</v>
      </c>
      <c r="X891" s="72" t="str">
        <f t="shared" si="130"/>
        <v/>
      </c>
      <c r="Y891" s="35"/>
      <c r="Z891" s="34" t="str">
        <f t="shared" si="131"/>
        <v/>
      </c>
      <c r="AA891" s="79" t="str">
        <f t="shared" si="129"/>
        <v/>
      </c>
    </row>
    <row r="892" spans="1:27" ht="25.5" customHeight="1" x14ac:dyDescent="0.25">
      <c r="A892" s="17"/>
      <c r="B892" s="78" t="str">
        <f t="shared" si="124"/>
        <v/>
      </c>
      <c r="J892" s="54" t="str">
        <f>IF(G892&lt;&gt;"",VLOOKUP(G892,'nhân viên sale'!$A$2:$C$1595,2,0),"")</f>
        <v/>
      </c>
      <c r="L892" s="31" t="str">
        <f t="shared" si="126"/>
        <v/>
      </c>
      <c r="N892" s="54" t="str">
        <f t="shared" si="125"/>
        <v/>
      </c>
      <c r="Q892" s="32" t="str">
        <f t="shared" si="123"/>
        <v/>
      </c>
      <c r="T892" s="34">
        <f t="shared" si="127"/>
        <v>0</v>
      </c>
      <c r="U892" s="34">
        <f t="shared" si="128"/>
        <v>0</v>
      </c>
      <c r="X892" s="72" t="str">
        <f t="shared" si="130"/>
        <v/>
      </c>
      <c r="Y892" s="35"/>
      <c r="Z892" s="34" t="str">
        <f t="shared" si="131"/>
        <v/>
      </c>
      <c r="AA892" s="79" t="str">
        <f t="shared" si="129"/>
        <v/>
      </c>
    </row>
    <row r="893" spans="1:27" ht="25.5" customHeight="1" x14ac:dyDescent="0.25">
      <c r="A893" s="17"/>
      <c r="B893" s="78" t="str">
        <f t="shared" si="124"/>
        <v/>
      </c>
      <c r="J893" s="54" t="str">
        <f>IF(G893&lt;&gt;"",VLOOKUP(G893,'nhân viên sale'!$A$2:$C$1595,2,0),"")</f>
        <v/>
      </c>
      <c r="L893" s="31" t="str">
        <f t="shared" si="126"/>
        <v/>
      </c>
      <c r="N893" s="54" t="str">
        <f t="shared" si="125"/>
        <v/>
      </c>
      <c r="Q893" s="32" t="str">
        <f t="shared" si="123"/>
        <v/>
      </c>
      <c r="T893" s="34">
        <f t="shared" si="127"/>
        <v>0</v>
      </c>
      <c r="U893" s="34">
        <f t="shared" si="128"/>
        <v>0</v>
      </c>
      <c r="X893" s="72" t="str">
        <f t="shared" si="130"/>
        <v/>
      </c>
      <c r="Y893" s="35"/>
      <c r="Z893" s="34" t="str">
        <f t="shared" si="131"/>
        <v/>
      </c>
      <c r="AA893" s="79" t="str">
        <f t="shared" si="129"/>
        <v/>
      </c>
    </row>
    <row r="894" spans="1:27" ht="25.5" customHeight="1" x14ac:dyDescent="0.25">
      <c r="A894" s="17"/>
      <c r="B894" s="78" t="str">
        <f t="shared" si="124"/>
        <v/>
      </c>
      <c r="J894" s="54" t="str">
        <f>IF(G894&lt;&gt;"",VLOOKUP(G894,'nhân viên sale'!$A$2:$C$1595,2,0),"")</f>
        <v/>
      </c>
      <c r="L894" s="31" t="str">
        <f t="shared" si="126"/>
        <v/>
      </c>
      <c r="N894" s="54" t="str">
        <f t="shared" si="125"/>
        <v/>
      </c>
      <c r="Q894" s="32" t="str">
        <f t="shared" si="123"/>
        <v/>
      </c>
      <c r="T894" s="34">
        <f t="shared" si="127"/>
        <v>0</v>
      </c>
      <c r="U894" s="34">
        <f t="shared" si="128"/>
        <v>0</v>
      </c>
      <c r="X894" s="72" t="str">
        <f t="shared" si="130"/>
        <v/>
      </c>
      <c r="Y894" s="35"/>
      <c r="Z894" s="34" t="str">
        <f t="shared" si="131"/>
        <v/>
      </c>
      <c r="AA894" s="79" t="str">
        <f t="shared" si="129"/>
        <v/>
      </c>
    </row>
    <row r="895" spans="1:27" ht="25.5" customHeight="1" x14ac:dyDescent="0.25">
      <c r="A895" s="17"/>
      <c r="B895" s="78" t="str">
        <f t="shared" si="124"/>
        <v/>
      </c>
      <c r="J895" s="54" t="str">
        <f>IF(G895&lt;&gt;"",VLOOKUP(G895,'nhân viên sale'!$A$2:$C$1595,2,0),"")</f>
        <v/>
      </c>
      <c r="L895" s="31" t="str">
        <f t="shared" si="126"/>
        <v/>
      </c>
      <c r="N895" s="54" t="str">
        <f t="shared" si="125"/>
        <v/>
      </c>
      <c r="Q895" s="32" t="str">
        <f t="shared" si="123"/>
        <v/>
      </c>
      <c r="T895" s="34">
        <f t="shared" si="127"/>
        <v>0</v>
      </c>
      <c r="U895" s="34">
        <f t="shared" si="128"/>
        <v>0</v>
      </c>
      <c r="X895" s="72" t="str">
        <f t="shared" si="130"/>
        <v/>
      </c>
      <c r="Y895" s="35"/>
      <c r="Z895" s="34" t="str">
        <f t="shared" si="131"/>
        <v/>
      </c>
      <c r="AA895" s="79" t="str">
        <f t="shared" si="129"/>
        <v/>
      </c>
    </row>
    <row r="896" spans="1:27" ht="25.5" customHeight="1" x14ac:dyDescent="0.25">
      <c r="A896" s="17"/>
      <c r="B896" s="78" t="str">
        <f t="shared" si="124"/>
        <v/>
      </c>
      <c r="J896" s="54" t="str">
        <f>IF(G896&lt;&gt;"",VLOOKUP(G896,'nhân viên sale'!$A$2:$C$1595,2,0),"")</f>
        <v/>
      </c>
      <c r="L896" s="31" t="str">
        <f t="shared" si="126"/>
        <v/>
      </c>
      <c r="N896" s="54" t="str">
        <f t="shared" si="125"/>
        <v/>
      </c>
      <c r="Q896" s="32" t="str">
        <f t="shared" si="123"/>
        <v/>
      </c>
      <c r="T896" s="34">
        <f t="shared" si="127"/>
        <v>0</v>
      </c>
      <c r="U896" s="34">
        <f t="shared" si="128"/>
        <v>0</v>
      </c>
      <c r="X896" s="72" t="str">
        <f t="shared" si="130"/>
        <v/>
      </c>
      <c r="Y896" s="35"/>
      <c r="Z896" s="34" t="str">
        <f t="shared" si="131"/>
        <v/>
      </c>
      <c r="AA896" s="79" t="str">
        <f t="shared" si="129"/>
        <v/>
      </c>
    </row>
    <row r="897" spans="1:27" ht="25.5" customHeight="1" x14ac:dyDescent="0.25">
      <c r="A897" s="17"/>
      <c r="B897" s="78" t="str">
        <f t="shared" si="124"/>
        <v/>
      </c>
      <c r="J897" s="54" t="str">
        <f>IF(G897&lt;&gt;"",VLOOKUP(G897,'nhân viên sale'!$A$2:$C$1595,2,0),"")</f>
        <v/>
      </c>
      <c r="L897" s="31" t="str">
        <f t="shared" si="126"/>
        <v/>
      </c>
      <c r="N897" s="54" t="str">
        <f t="shared" si="125"/>
        <v/>
      </c>
      <c r="Q897" s="32" t="str">
        <f t="shared" si="123"/>
        <v/>
      </c>
      <c r="T897" s="34">
        <f t="shared" si="127"/>
        <v>0</v>
      </c>
      <c r="U897" s="34">
        <f t="shared" si="128"/>
        <v>0</v>
      </c>
      <c r="X897" s="72" t="str">
        <f t="shared" si="130"/>
        <v/>
      </c>
      <c r="Y897" s="35"/>
      <c r="Z897" s="34" t="str">
        <f t="shared" si="131"/>
        <v/>
      </c>
      <c r="AA897" s="79" t="str">
        <f t="shared" si="129"/>
        <v/>
      </c>
    </row>
    <row r="898" spans="1:27" ht="25.5" customHeight="1" x14ac:dyDescent="0.25">
      <c r="A898" s="17"/>
      <c r="B898" s="78" t="str">
        <f t="shared" si="124"/>
        <v/>
      </c>
      <c r="J898" s="54" t="str">
        <f>IF(G898&lt;&gt;"",VLOOKUP(G898,'nhân viên sale'!$A$2:$C$1595,2,0),"")</f>
        <v/>
      </c>
      <c r="L898" s="31" t="str">
        <f t="shared" si="126"/>
        <v/>
      </c>
      <c r="N898" s="54" t="str">
        <f t="shared" si="125"/>
        <v/>
      </c>
      <c r="Q898" s="32" t="str">
        <f t="shared" ref="Q898:Q961" si="132">IF(K898&lt;&gt;"",VLOOKUP(K898,tenhang,3,0),"")</f>
        <v/>
      </c>
      <c r="T898" s="34">
        <f t="shared" si="127"/>
        <v>0</v>
      </c>
      <c r="U898" s="34">
        <f t="shared" si="128"/>
        <v>0</v>
      </c>
      <c r="X898" s="72" t="str">
        <f t="shared" si="130"/>
        <v/>
      </c>
      <c r="Y898" s="35"/>
      <c r="Z898" s="34" t="str">
        <f t="shared" si="131"/>
        <v/>
      </c>
      <c r="AA898" s="79" t="str">
        <f t="shared" si="129"/>
        <v/>
      </c>
    </row>
    <row r="899" spans="1:27" ht="25.5" customHeight="1" x14ac:dyDescent="0.25">
      <c r="A899" s="17"/>
      <c r="B899" s="78" t="str">
        <f t="shared" ref="B899:B962" si="133">IF(I899&lt;&gt;"",IF(AA899&lt;10,"PO2211/0000"&amp;AA899,IF(AA899&lt;100,"PO2211/000"&amp;AA899,IF(AA899&lt;1000,"PO2211/00"&amp;AA899,IF(AA899&lt;10000,"PO2211/0"&amp;AA899,"PO2211/"&amp;AA899)))),"")</f>
        <v/>
      </c>
      <c r="J899" s="54" t="str">
        <f>IF(G899&lt;&gt;"",VLOOKUP(G899,'nhân viên sale'!$A$2:$C$1595,2,0),"")</f>
        <v/>
      </c>
      <c r="L899" s="31" t="str">
        <f t="shared" si="126"/>
        <v/>
      </c>
      <c r="N899" s="54" t="str">
        <f t="shared" ref="N899:N962" si="134">IF(K899&lt;&gt;"","K-HCM","")</f>
        <v/>
      </c>
      <c r="Q899" s="32" t="str">
        <f t="shared" si="132"/>
        <v/>
      </c>
      <c r="T899" s="34">
        <f t="shared" si="127"/>
        <v>0</v>
      </c>
      <c r="U899" s="34">
        <f t="shared" si="128"/>
        <v>0</v>
      </c>
      <c r="X899" s="72" t="str">
        <f t="shared" si="130"/>
        <v/>
      </c>
      <c r="Y899" s="35"/>
      <c r="Z899" s="34" t="str">
        <f t="shared" si="131"/>
        <v/>
      </c>
      <c r="AA899" s="79" t="str">
        <f t="shared" si="129"/>
        <v/>
      </c>
    </row>
    <row r="900" spans="1:27" ht="25.5" customHeight="1" x14ac:dyDescent="0.25">
      <c r="A900" s="17"/>
      <c r="B900" s="78" t="str">
        <f t="shared" si="133"/>
        <v/>
      </c>
      <c r="J900" s="54" t="str">
        <f>IF(G900&lt;&gt;"",VLOOKUP(G900,'nhân viên sale'!$A$2:$C$1595,2,0),"")</f>
        <v/>
      </c>
      <c r="L900" s="31" t="str">
        <f t="shared" ref="L900:L963" si="135">IF(K900&lt;&gt;"",VLOOKUP(K900,tenhang,2,0),"")</f>
        <v/>
      </c>
      <c r="N900" s="54" t="str">
        <f t="shared" si="134"/>
        <v/>
      </c>
      <c r="Q900" s="32" t="str">
        <f t="shared" si="132"/>
        <v/>
      </c>
      <c r="T900" s="34">
        <f t="shared" ref="T900:T963" si="136">IF(K900&lt;&gt;"",VLOOKUP(K900,tenhang,4,0),0)</f>
        <v>0</v>
      </c>
      <c r="U900" s="34">
        <f t="shared" ref="U900:U963" si="137">R900*T900</f>
        <v>0</v>
      </c>
      <c r="X900" s="72" t="str">
        <f t="shared" si="130"/>
        <v/>
      </c>
      <c r="Y900" s="35"/>
      <c r="Z900" s="34" t="str">
        <f t="shared" si="131"/>
        <v/>
      </c>
      <c r="AA900" s="79" t="str">
        <f t="shared" ref="AA900:AA963" si="138">IF(I900&lt;&gt;"",IF(I900=I899,AA899,AA899+1),"")</f>
        <v/>
      </c>
    </row>
    <row r="901" spans="1:27" ht="25.5" customHeight="1" x14ac:dyDescent="0.25">
      <c r="A901" s="17"/>
      <c r="B901" s="78" t="str">
        <f t="shared" si="133"/>
        <v/>
      </c>
      <c r="J901" s="54" t="str">
        <f>IF(G901&lt;&gt;"",VLOOKUP(G901,'nhân viên sale'!$A$2:$C$1595,2,0),"")</f>
        <v/>
      </c>
      <c r="L901" s="31" t="str">
        <f t="shared" si="135"/>
        <v/>
      </c>
      <c r="N901" s="54" t="str">
        <f t="shared" si="134"/>
        <v/>
      </c>
      <c r="Q901" s="32" t="str">
        <f t="shared" si="132"/>
        <v/>
      </c>
      <c r="T901" s="34">
        <f t="shared" si="136"/>
        <v>0</v>
      </c>
      <c r="U901" s="34">
        <f t="shared" si="137"/>
        <v>0</v>
      </c>
      <c r="X901" s="72" t="str">
        <f t="shared" si="130"/>
        <v/>
      </c>
      <c r="Y901" s="35"/>
      <c r="Z901" s="34" t="str">
        <f t="shared" si="131"/>
        <v/>
      </c>
      <c r="AA901" s="79" t="str">
        <f t="shared" si="138"/>
        <v/>
      </c>
    </row>
    <row r="902" spans="1:27" ht="25.5" customHeight="1" x14ac:dyDescent="0.25">
      <c r="A902" s="17"/>
      <c r="B902" s="78" t="str">
        <f t="shared" si="133"/>
        <v/>
      </c>
      <c r="J902" s="54" t="str">
        <f>IF(G902&lt;&gt;"",VLOOKUP(G902,'nhân viên sale'!$A$2:$C$1595,2,0),"")</f>
        <v/>
      </c>
      <c r="L902" s="31" t="str">
        <f t="shared" si="135"/>
        <v/>
      </c>
      <c r="N902" s="54" t="str">
        <f t="shared" si="134"/>
        <v/>
      </c>
      <c r="Q902" s="32" t="str">
        <f t="shared" si="132"/>
        <v/>
      </c>
      <c r="T902" s="34">
        <f t="shared" si="136"/>
        <v>0</v>
      </c>
      <c r="U902" s="34">
        <f t="shared" si="137"/>
        <v>0</v>
      </c>
      <c r="X902" s="72" t="str">
        <f t="shared" si="130"/>
        <v/>
      </c>
      <c r="Y902" s="35"/>
      <c r="Z902" s="34" t="str">
        <f t="shared" si="131"/>
        <v/>
      </c>
      <c r="AA902" s="79" t="str">
        <f t="shared" si="138"/>
        <v/>
      </c>
    </row>
    <row r="903" spans="1:27" ht="25.5" customHeight="1" x14ac:dyDescent="0.25">
      <c r="A903" s="17"/>
      <c r="B903" s="78" t="str">
        <f t="shared" si="133"/>
        <v/>
      </c>
      <c r="J903" s="54" t="str">
        <f>IF(G903&lt;&gt;"",VLOOKUP(G903,'nhân viên sale'!$A$2:$C$1595,2,0),"")</f>
        <v/>
      </c>
      <c r="L903" s="31" t="str">
        <f t="shared" si="135"/>
        <v/>
      </c>
      <c r="N903" s="54" t="str">
        <f t="shared" si="134"/>
        <v/>
      </c>
      <c r="Q903" s="32" t="str">
        <f t="shared" si="132"/>
        <v/>
      </c>
      <c r="T903" s="34">
        <f t="shared" si="136"/>
        <v>0</v>
      </c>
      <c r="U903" s="34">
        <f t="shared" si="137"/>
        <v>0</v>
      </c>
      <c r="X903" s="72" t="str">
        <f t="shared" si="130"/>
        <v/>
      </c>
      <c r="Y903" s="35"/>
      <c r="Z903" s="34" t="str">
        <f t="shared" si="131"/>
        <v/>
      </c>
      <c r="AA903" s="79" t="str">
        <f t="shared" si="138"/>
        <v/>
      </c>
    </row>
    <row r="904" spans="1:27" ht="25.5" customHeight="1" x14ac:dyDescent="0.25">
      <c r="A904" s="17"/>
      <c r="B904" s="78" t="str">
        <f t="shared" si="133"/>
        <v/>
      </c>
      <c r="J904" s="54" t="str">
        <f>IF(G904&lt;&gt;"",VLOOKUP(G904,'nhân viên sale'!$A$2:$C$1595,2,0),"")</f>
        <v/>
      </c>
      <c r="L904" s="31" t="str">
        <f t="shared" si="135"/>
        <v/>
      </c>
      <c r="N904" s="54" t="str">
        <f t="shared" si="134"/>
        <v/>
      </c>
      <c r="Q904" s="32" t="str">
        <f t="shared" si="132"/>
        <v/>
      </c>
      <c r="T904" s="34">
        <f t="shared" si="136"/>
        <v>0</v>
      </c>
      <c r="U904" s="34">
        <f t="shared" si="137"/>
        <v>0</v>
      </c>
      <c r="X904" s="72" t="str">
        <f t="shared" si="130"/>
        <v/>
      </c>
      <c r="Y904" s="35"/>
      <c r="Z904" s="34" t="str">
        <f t="shared" si="131"/>
        <v/>
      </c>
      <c r="AA904" s="79" t="str">
        <f t="shared" si="138"/>
        <v/>
      </c>
    </row>
    <row r="905" spans="1:27" ht="25.5" customHeight="1" x14ac:dyDescent="0.25">
      <c r="A905" s="17"/>
      <c r="B905" s="78" t="str">
        <f t="shared" si="133"/>
        <v/>
      </c>
      <c r="J905" s="54" t="str">
        <f>IF(G905&lt;&gt;"",VLOOKUP(G905,'nhân viên sale'!$A$2:$C$1595,2,0),"")</f>
        <v/>
      </c>
      <c r="L905" s="31" t="str">
        <f t="shared" si="135"/>
        <v/>
      </c>
      <c r="N905" s="54" t="str">
        <f t="shared" si="134"/>
        <v/>
      </c>
      <c r="Q905" s="32" t="str">
        <f t="shared" si="132"/>
        <v/>
      </c>
      <c r="T905" s="34">
        <f t="shared" si="136"/>
        <v>0</v>
      </c>
      <c r="U905" s="34">
        <f t="shared" si="137"/>
        <v>0</v>
      </c>
      <c r="X905" s="72" t="str">
        <f t="shared" si="130"/>
        <v/>
      </c>
      <c r="Y905" s="35"/>
      <c r="Z905" s="34" t="str">
        <f t="shared" si="131"/>
        <v/>
      </c>
      <c r="AA905" s="79" t="str">
        <f t="shared" si="138"/>
        <v/>
      </c>
    </row>
    <row r="906" spans="1:27" ht="25.5" customHeight="1" x14ac:dyDescent="0.25">
      <c r="A906" s="17"/>
      <c r="B906" s="78" t="str">
        <f t="shared" si="133"/>
        <v/>
      </c>
      <c r="J906" s="54" t="str">
        <f>IF(G906&lt;&gt;"",VLOOKUP(G906,'nhân viên sale'!$A$2:$C$1595,2,0),"")</f>
        <v/>
      </c>
      <c r="L906" s="31" t="str">
        <f t="shared" si="135"/>
        <v/>
      </c>
      <c r="N906" s="54" t="str">
        <f t="shared" si="134"/>
        <v/>
      </c>
      <c r="Q906" s="32" t="str">
        <f t="shared" si="132"/>
        <v/>
      </c>
      <c r="T906" s="34">
        <f t="shared" si="136"/>
        <v>0</v>
      </c>
      <c r="U906" s="34">
        <f t="shared" si="137"/>
        <v>0</v>
      </c>
      <c r="X906" s="72" t="str">
        <f t="shared" ref="X906:X969" si="139">IF(K906&lt;&gt;"",8,"")</f>
        <v/>
      </c>
      <c r="Y906" s="35"/>
      <c r="Z906" s="34" t="str">
        <f t="shared" ref="Z906:Z969" si="140">IF(K906&lt;&gt;"",ROUND(U906*X906*1%,0),"")</f>
        <v/>
      </c>
      <c r="AA906" s="79" t="str">
        <f t="shared" si="138"/>
        <v/>
      </c>
    </row>
    <row r="907" spans="1:27" ht="25.5" customHeight="1" x14ac:dyDescent="0.25">
      <c r="A907" s="17"/>
      <c r="B907" s="78" t="str">
        <f t="shared" si="133"/>
        <v/>
      </c>
      <c r="J907" s="54" t="str">
        <f>IF(G907&lt;&gt;"",VLOOKUP(G907,'nhân viên sale'!$A$2:$C$1595,2,0),"")</f>
        <v/>
      </c>
      <c r="L907" s="31" t="str">
        <f t="shared" si="135"/>
        <v/>
      </c>
      <c r="N907" s="54" t="str">
        <f t="shared" si="134"/>
        <v/>
      </c>
      <c r="Q907" s="32" t="str">
        <f t="shared" si="132"/>
        <v/>
      </c>
      <c r="T907" s="34">
        <f t="shared" si="136"/>
        <v>0</v>
      </c>
      <c r="U907" s="34">
        <f t="shared" si="137"/>
        <v>0</v>
      </c>
      <c r="X907" s="72" t="str">
        <f t="shared" si="139"/>
        <v/>
      </c>
      <c r="Y907" s="35"/>
      <c r="Z907" s="34" t="str">
        <f t="shared" si="140"/>
        <v/>
      </c>
      <c r="AA907" s="79" t="str">
        <f t="shared" si="138"/>
        <v/>
      </c>
    </row>
    <row r="908" spans="1:27" ht="25.5" customHeight="1" x14ac:dyDescent="0.25">
      <c r="A908" s="17"/>
      <c r="B908" s="78" t="str">
        <f t="shared" si="133"/>
        <v/>
      </c>
      <c r="J908" s="54" t="str">
        <f>IF(G908&lt;&gt;"",VLOOKUP(G908,'nhân viên sale'!$A$2:$C$1595,2,0),"")</f>
        <v/>
      </c>
      <c r="L908" s="31" t="str">
        <f t="shared" si="135"/>
        <v/>
      </c>
      <c r="N908" s="54" t="str">
        <f t="shared" si="134"/>
        <v/>
      </c>
      <c r="Q908" s="32" t="str">
        <f t="shared" si="132"/>
        <v/>
      </c>
      <c r="T908" s="34">
        <f t="shared" si="136"/>
        <v>0</v>
      </c>
      <c r="U908" s="34">
        <f t="shared" si="137"/>
        <v>0</v>
      </c>
      <c r="X908" s="72" t="str">
        <f t="shared" si="139"/>
        <v/>
      </c>
      <c r="Y908" s="35"/>
      <c r="Z908" s="34" t="str">
        <f t="shared" si="140"/>
        <v/>
      </c>
      <c r="AA908" s="79" t="str">
        <f t="shared" si="138"/>
        <v/>
      </c>
    </row>
    <row r="909" spans="1:27" ht="25.5" customHeight="1" x14ac:dyDescent="0.25">
      <c r="A909" s="17"/>
      <c r="B909" s="78" t="str">
        <f t="shared" si="133"/>
        <v/>
      </c>
      <c r="J909" s="54" t="str">
        <f>IF(G909&lt;&gt;"",VLOOKUP(G909,'nhân viên sale'!$A$2:$C$1595,2,0),"")</f>
        <v/>
      </c>
      <c r="L909" s="31" t="str">
        <f t="shared" si="135"/>
        <v/>
      </c>
      <c r="N909" s="54" t="str">
        <f t="shared" si="134"/>
        <v/>
      </c>
      <c r="Q909" s="32" t="str">
        <f t="shared" si="132"/>
        <v/>
      </c>
      <c r="T909" s="34">
        <f t="shared" si="136"/>
        <v>0</v>
      </c>
      <c r="U909" s="34">
        <f t="shared" si="137"/>
        <v>0</v>
      </c>
      <c r="X909" s="72" t="str">
        <f t="shared" si="139"/>
        <v/>
      </c>
      <c r="Y909" s="35"/>
      <c r="Z909" s="34" t="str">
        <f t="shared" si="140"/>
        <v/>
      </c>
      <c r="AA909" s="79" t="str">
        <f t="shared" si="138"/>
        <v/>
      </c>
    </row>
    <row r="910" spans="1:27" ht="25.5" customHeight="1" x14ac:dyDescent="0.25">
      <c r="A910" s="17"/>
      <c r="B910" s="78" t="str">
        <f t="shared" si="133"/>
        <v/>
      </c>
      <c r="J910" s="54" t="str">
        <f>IF(G910&lt;&gt;"",VLOOKUP(G910,'nhân viên sale'!$A$2:$C$1595,2,0),"")</f>
        <v/>
      </c>
      <c r="L910" s="31" t="str">
        <f t="shared" si="135"/>
        <v/>
      </c>
      <c r="N910" s="54" t="str">
        <f t="shared" si="134"/>
        <v/>
      </c>
      <c r="Q910" s="32" t="str">
        <f t="shared" si="132"/>
        <v/>
      </c>
      <c r="T910" s="34">
        <f t="shared" si="136"/>
        <v>0</v>
      </c>
      <c r="U910" s="34">
        <f t="shared" si="137"/>
        <v>0</v>
      </c>
      <c r="X910" s="72" t="str">
        <f t="shared" si="139"/>
        <v/>
      </c>
      <c r="Y910" s="35"/>
      <c r="Z910" s="34" t="str">
        <f t="shared" si="140"/>
        <v/>
      </c>
      <c r="AA910" s="79" t="str">
        <f t="shared" si="138"/>
        <v/>
      </c>
    </row>
    <row r="911" spans="1:27" ht="25.5" customHeight="1" x14ac:dyDescent="0.25">
      <c r="A911" s="17"/>
      <c r="B911" s="78" t="str">
        <f t="shared" si="133"/>
        <v/>
      </c>
      <c r="J911" s="54" t="str">
        <f>IF(G911&lt;&gt;"",VLOOKUP(G911,'nhân viên sale'!$A$2:$C$1595,2,0),"")</f>
        <v/>
      </c>
      <c r="L911" s="31" t="str">
        <f t="shared" si="135"/>
        <v/>
      </c>
      <c r="N911" s="54" t="str">
        <f t="shared" si="134"/>
        <v/>
      </c>
      <c r="Q911" s="32" t="str">
        <f t="shared" si="132"/>
        <v/>
      </c>
      <c r="T911" s="34">
        <f t="shared" si="136"/>
        <v>0</v>
      </c>
      <c r="U911" s="34">
        <f t="shared" si="137"/>
        <v>0</v>
      </c>
      <c r="X911" s="72" t="str">
        <f t="shared" si="139"/>
        <v/>
      </c>
      <c r="Y911" s="35"/>
      <c r="Z911" s="34" t="str">
        <f t="shared" si="140"/>
        <v/>
      </c>
      <c r="AA911" s="79" t="str">
        <f t="shared" si="138"/>
        <v/>
      </c>
    </row>
    <row r="912" spans="1:27" ht="25.5" customHeight="1" x14ac:dyDescent="0.25">
      <c r="A912" s="17"/>
      <c r="B912" s="78" t="str">
        <f t="shared" si="133"/>
        <v/>
      </c>
      <c r="J912" s="54" t="str">
        <f>IF(G912&lt;&gt;"",VLOOKUP(G912,'nhân viên sale'!$A$2:$C$1595,2,0),"")</f>
        <v/>
      </c>
      <c r="L912" s="31" t="str">
        <f t="shared" si="135"/>
        <v/>
      </c>
      <c r="N912" s="54" t="str">
        <f t="shared" si="134"/>
        <v/>
      </c>
      <c r="Q912" s="32" t="str">
        <f t="shared" si="132"/>
        <v/>
      </c>
      <c r="T912" s="34">
        <f t="shared" si="136"/>
        <v>0</v>
      </c>
      <c r="U912" s="34">
        <f t="shared" si="137"/>
        <v>0</v>
      </c>
      <c r="X912" s="72" t="str">
        <f t="shared" si="139"/>
        <v/>
      </c>
      <c r="Y912" s="35"/>
      <c r="Z912" s="34" t="str">
        <f t="shared" si="140"/>
        <v/>
      </c>
      <c r="AA912" s="79" t="str">
        <f t="shared" si="138"/>
        <v/>
      </c>
    </row>
    <row r="913" spans="1:27" ht="25.5" customHeight="1" x14ac:dyDescent="0.25">
      <c r="A913" s="17"/>
      <c r="B913" s="78" t="str">
        <f t="shared" si="133"/>
        <v/>
      </c>
      <c r="J913" s="54" t="str">
        <f>IF(G913&lt;&gt;"",VLOOKUP(G913,'nhân viên sale'!$A$2:$C$1595,2,0),"")</f>
        <v/>
      </c>
      <c r="L913" s="31" t="str">
        <f t="shared" si="135"/>
        <v/>
      </c>
      <c r="N913" s="54" t="str">
        <f t="shared" si="134"/>
        <v/>
      </c>
      <c r="Q913" s="32" t="str">
        <f t="shared" si="132"/>
        <v/>
      </c>
      <c r="T913" s="34">
        <f t="shared" si="136"/>
        <v>0</v>
      </c>
      <c r="U913" s="34">
        <f t="shared" si="137"/>
        <v>0</v>
      </c>
      <c r="X913" s="72" t="str">
        <f t="shared" si="139"/>
        <v/>
      </c>
      <c r="Y913" s="35"/>
      <c r="Z913" s="34" t="str">
        <f t="shared" si="140"/>
        <v/>
      </c>
      <c r="AA913" s="79" t="str">
        <f t="shared" si="138"/>
        <v/>
      </c>
    </row>
    <row r="914" spans="1:27" ht="25.5" customHeight="1" x14ac:dyDescent="0.25">
      <c r="A914" s="17"/>
      <c r="B914" s="78" t="str">
        <f t="shared" si="133"/>
        <v/>
      </c>
      <c r="J914" s="54" t="str">
        <f>IF(G914&lt;&gt;"",VLOOKUP(G914,'nhân viên sale'!$A$2:$C$1595,2,0),"")</f>
        <v/>
      </c>
      <c r="L914" s="31" t="str">
        <f t="shared" si="135"/>
        <v/>
      </c>
      <c r="N914" s="54" t="str">
        <f t="shared" si="134"/>
        <v/>
      </c>
      <c r="Q914" s="32" t="str">
        <f t="shared" si="132"/>
        <v/>
      </c>
      <c r="T914" s="34">
        <f t="shared" si="136"/>
        <v>0</v>
      </c>
      <c r="U914" s="34">
        <f t="shared" si="137"/>
        <v>0</v>
      </c>
      <c r="X914" s="72" t="str">
        <f t="shared" si="139"/>
        <v/>
      </c>
      <c r="Y914" s="35"/>
      <c r="Z914" s="34" t="str">
        <f t="shared" si="140"/>
        <v/>
      </c>
      <c r="AA914" s="79" t="str">
        <f t="shared" si="138"/>
        <v/>
      </c>
    </row>
    <row r="915" spans="1:27" ht="25.5" customHeight="1" x14ac:dyDescent="0.25">
      <c r="A915" s="17"/>
      <c r="B915" s="78" t="str">
        <f t="shared" si="133"/>
        <v/>
      </c>
      <c r="J915" s="54" t="str">
        <f>IF(G915&lt;&gt;"",VLOOKUP(G915,'nhân viên sale'!$A$2:$C$1595,2,0),"")</f>
        <v/>
      </c>
      <c r="L915" s="31" t="str">
        <f t="shared" si="135"/>
        <v/>
      </c>
      <c r="N915" s="54" t="str">
        <f t="shared" si="134"/>
        <v/>
      </c>
      <c r="Q915" s="32" t="str">
        <f t="shared" si="132"/>
        <v/>
      </c>
      <c r="T915" s="34">
        <f t="shared" si="136"/>
        <v>0</v>
      </c>
      <c r="U915" s="34">
        <f t="shared" si="137"/>
        <v>0</v>
      </c>
      <c r="X915" s="72" t="str">
        <f t="shared" si="139"/>
        <v/>
      </c>
      <c r="Y915" s="35"/>
      <c r="Z915" s="34" t="str">
        <f t="shared" si="140"/>
        <v/>
      </c>
      <c r="AA915" s="79" t="str">
        <f t="shared" si="138"/>
        <v/>
      </c>
    </row>
    <row r="916" spans="1:27" ht="25.5" customHeight="1" x14ac:dyDescent="0.25">
      <c r="A916" s="17"/>
      <c r="B916" s="78" t="str">
        <f t="shared" si="133"/>
        <v/>
      </c>
      <c r="J916" s="54" t="str">
        <f>IF(G916&lt;&gt;"",VLOOKUP(G916,'nhân viên sale'!$A$2:$C$1595,2,0),"")</f>
        <v/>
      </c>
      <c r="L916" s="31" t="str">
        <f t="shared" si="135"/>
        <v/>
      </c>
      <c r="N916" s="54" t="str">
        <f t="shared" si="134"/>
        <v/>
      </c>
      <c r="Q916" s="32" t="str">
        <f t="shared" si="132"/>
        <v/>
      </c>
      <c r="T916" s="34">
        <f t="shared" si="136"/>
        <v>0</v>
      </c>
      <c r="U916" s="34">
        <f t="shared" si="137"/>
        <v>0</v>
      </c>
      <c r="X916" s="72" t="str">
        <f t="shared" si="139"/>
        <v/>
      </c>
      <c r="Y916" s="35"/>
      <c r="Z916" s="34" t="str">
        <f t="shared" si="140"/>
        <v/>
      </c>
      <c r="AA916" s="79" t="str">
        <f t="shared" si="138"/>
        <v/>
      </c>
    </row>
    <row r="917" spans="1:27" ht="25.5" customHeight="1" x14ac:dyDescent="0.25">
      <c r="A917" s="17"/>
      <c r="B917" s="78" t="str">
        <f t="shared" si="133"/>
        <v/>
      </c>
      <c r="J917" s="54" t="str">
        <f>IF(G917&lt;&gt;"",VLOOKUP(G917,'nhân viên sale'!$A$2:$C$1595,2,0),"")</f>
        <v/>
      </c>
      <c r="L917" s="31" t="str">
        <f t="shared" si="135"/>
        <v/>
      </c>
      <c r="N917" s="54" t="str">
        <f t="shared" si="134"/>
        <v/>
      </c>
      <c r="Q917" s="32" t="str">
        <f t="shared" si="132"/>
        <v/>
      </c>
      <c r="T917" s="34">
        <f t="shared" si="136"/>
        <v>0</v>
      </c>
      <c r="U917" s="34">
        <f t="shared" si="137"/>
        <v>0</v>
      </c>
      <c r="X917" s="72" t="str">
        <f t="shared" si="139"/>
        <v/>
      </c>
      <c r="Y917" s="35"/>
      <c r="Z917" s="34" t="str">
        <f t="shared" si="140"/>
        <v/>
      </c>
      <c r="AA917" s="79" t="str">
        <f t="shared" si="138"/>
        <v/>
      </c>
    </row>
    <row r="918" spans="1:27" ht="25.5" customHeight="1" x14ac:dyDescent="0.25">
      <c r="A918" s="17"/>
      <c r="B918" s="78" t="str">
        <f t="shared" si="133"/>
        <v/>
      </c>
      <c r="J918" s="54" t="str">
        <f>IF(G918&lt;&gt;"",VLOOKUP(G918,'nhân viên sale'!$A$2:$C$1595,2,0),"")</f>
        <v/>
      </c>
      <c r="L918" s="31" t="str">
        <f t="shared" si="135"/>
        <v/>
      </c>
      <c r="N918" s="54" t="str">
        <f t="shared" si="134"/>
        <v/>
      </c>
      <c r="Q918" s="32" t="str">
        <f t="shared" si="132"/>
        <v/>
      </c>
      <c r="T918" s="34">
        <f t="shared" si="136"/>
        <v>0</v>
      </c>
      <c r="U918" s="34">
        <f t="shared" si="137"/>
        <v>0</v>
      </c>
      <c r="X918" s="72" t="str">
        <f t="shared" si="139"/>
        <v/>
      </c>
      <c r="Y918" s="35"/>
      <c r="Z918" s="34" t="str">
        <f t="shared" si="140"/>
        <v/>
      </c>
      <c r="AA918" s="79" t="str">
        <f t="shared" si="138"/>
        <v/>
      </c>
    </row>
    <row r="919" spans="1:27" ht="25.5" customHeight="1" x14ac:dyDescent="0.25">
      <c r="A919" s="17"/>
      <c r="B919" s="78" t="str">
        <f t="shared" si="133"/>
        <v/>
      </c>
      <c r="J919" s="54" t="str">
        <f>IF(G919&lt;&gt;"",VLOOKUP(G919,'nhân viên sale'!$A$2:$C$1595,2,0),"")</f>
        <v/>
      </c>
      <c r="L919" s="31" t="str">
        <f t="shared" si="135"/>
        <v/>
      </c>
      <c r="N919" s="54" t="str">
        <f t="shared" si="134"/>
        <v/>
      </c>
      <c r="Q919" s="32" t="str">
        <f t="shared" si="132"/>
        <v/>
      </c>
      <c r="T919" s="34">
        <f t="shared" si="136"/>
        <v>0</v>
      </c>
      <c r="U919" s="34">
        <f t="shared" si="137"/>
        <v>0</v>
      </c>
      <c r="X919" s="72" t="str">
        <f t="shared" si="139"/>
        <v/>
      </c>
      <c r="Y919" s="35"/>
      <c r="Z919" s="34" t="str">
        <f t="shared" si="140"/>
        <v/>
      </c>
      <c r="AA919" s="79" t="str">
        <f t="shared" si="138"/>
        <v/>
      </c>
    </row>
    <row r="920" spans="1:27" ht="25.5" customHeight="1" x14ac:dyDescent="0.25">
      <c r="A920" s="17"/>
      <c r="B920" s="78" t="str">
        <f t="shared" si="133"/>
        <v/>
      </c>
      <c r="J920" s="54" t="str">
        <f>IF(G920&lt;&gt;"",VLOOKUP(G920,'nhân viên sale'!$A$2:$C$1595,2,0),"")</f>
        <v/>
      </c>
      <c r="L920" s="31" t="str">
        <f t="shared" si="135"/>
        <v/>
      </c>
      <c r="N920" s="54" t="str">
        <f t="shared" si="134"/>
        <v/>
      </c>
      <c r="Q920" s="32" t="str">
        <f t="shared" si="132"/>
        <v/>
      </c>
      <c r="T920" s="34">
        <f t="shared" si="136"/>
        <v>0</v>
      </c>
      <c r="U920" s="34">
        <f t="shared" si="137"/>
        <v>0</v>
      </c>
      <c r="X920" s="72" t="str">
        <f t="shared" si="139"/>
        <v/>
      </c>
      <c r="Y920" s="35"/>
      <c r="Z920" s="34" t="str">
        <f t="shared" si="140"/>
        <v/>
      </c>
      <c r="AA920" s="79" t="str">
        <f t="shared" si="138"/>
        <v/>
      </c>
    </row>
    <row r="921" spans="1:27" ht="25.5" customHeight="1" x14ac:dyDescent="0.25">
      <c r="A921" s="17"/>
      <c r="B921" s="78" t="str">
        <f t="shared" si="133"/>
        <v/>
      </c>
      <c r="J921" s="54" t="str">
        <f>IF(G921&lt;&gt;"",VLOOKUP(G921,'nhân viên sale'!$A$2:$C$1595,2,0),"")</f>
        <v/>
      </c>
      <c r="L921" s="31" t="str">
        <f t="shared" si="135"/>
        <v/>
      </c>
      <c r="N921" s="54" t="str">
        <f t="shared" si="134"/>
        <v/>
      </c>
      <c r="Q921" s="32" t="str">
        <f t="shared" si="132"/>
        <v/>
      </c>
      <c r="T921" s="34">
        <f t="shared" si="136"/>
        <v>0</v>
      </c>
      <c r="U921" s="34">
        <f t="shared" si="137"/>
        <v>0</v>
      </c>
      <c r="X921" s="72" t="str">
        <f t="shared" si="139"/>
        <v/>
      </c>
      <c r="Y921" s="35"/>
      <c r="Z921" s="34" t="str">
        <f t="shared" si="140"/>
        <v/>
      </c>
      <c r="AA921" s="79" t="str">
        <f t="shared" si="138"/>
        <v/>
      </c>
    </row>
    <row r="922" spans="1:27" ht="25.5" customHeight="1" x14ac:dyDescent="0.25">
      <c r="A922" s="17"/>
      <c r="B922" s="78" t="str">
        <f t="shared" si="133"/>
        <v/>
      </c>
      <c r="J922" s="54" t="str">
        <f>IF(G922&lt;&gt;"",VLOOKUP(G922,'nhân viên sale'!$A$2:$C$1595,2,0),"")</f>
        <v/>
      </c>
      <c r="L922" s="31" t="str">
        <f t="shared" si="135"/>
        <v/>
      </c>
      <c r="N922" s="54" t="str">
        <f t="shared" si="134"/>
        <v/>
      </c>
      <c r="Q922" s="32" t="str">
        <f t="shared" si="132"/>
        <v/>
      </c>
      <c r="T922" s="34">
        <f t="shared" si="136"/>
        <v>0</v>
      </c>
      <c r="U922" s="34">
        <f t="shared" si="137"/>
        <v>0</v>
      </c>
      <c r="X922" s="72" t="str">
        <f t="shared" si="139"/>
        <v/>
      </c>
      <c r="Y922" s="35"/>
      <c r="Z922" s="34" t="str">
        <f t="shared" si="140"/>
        <v/>
      </c>
      <c r="AA922" s="79" t="str">
        <f t="shared" si="138"/>
        <v/>
      </c>
    </row>
    <row r="923" spans="1:27" ht="25.5" customHeight="1" x14ac:dyDescent="0.25">
      <c r="A923" s="17"/>
      <c r="B923" s="78" t="str">
        <f t="shared" si="133"/>
        <v/>
      </c>
      <c r="J923" s="54" t="str">
        <f>IF(G923&lt;&gt;"",VLOOKUP(G923,'nhân viên sale'!$A$2:$C$1595,2,0),"")</f>
        <v/>
      </c>
      <c r="L923" s="31" t="str">
        <f t="shared" si="135"/>
        <v/>
      </c>
      <c r="N923" s="54" t="str">
        <f t="shared" si="134"/>
        <v/>
      </c>
      <c r="Q923" s="32" t="str">
        <f t="shared" si="132"/>
        <v/>
      </c>
      <c r="T923" s="34">
        <f t="shared" si="136"/>
        <v>0</v>
      </c>
      <c r="U923" s="34">
        <f t="shared" si="137"/>
        <v>0</v>
      </c>
      <c r="X923" s="72" t="str">
        <f t="shared" si="139"/>
        <v/>
      </c>
      <c r="Y923" s="35"/>
      <c r="Z923" s="34" t="str">
        <f t="shared" si="140"/>
        <v/>
      </c>
      <c r="AA923" s="79" t="str">
        <f t="shared" si="138"/>
        <v/>
      </c>
    </row>
    <row r="924" spans="1:27" ht="25.5" customHeight="1" x14ac:dyDescent="0.25">
      <c r="A924" s="17"/>
      <c r="B924" s="78" t="str">
        <f t="shared" si="133"/>
        <v/>
      </c>
      <c r="J924" s="54" t="str">
        <f>IF(G924&lt;&gt;"",VLOOKUP(G924,'nhân viên sale'!$A$2:$C$1595,2,0),"")</f>
        <v/>
      </c>
      <c r="L924" s="31" t="str">
        <f t="shared" si="135"/>
        <v/>
      </c>
      <c r="N924" s="54" t="str">
        <f t="shared" si="134"/>
        <v/>
      </c>
      <c r="Q924" s="32" t="str">
        <f t="shared" si="132"/>
        <v/>
      </c>
      <c r="T924" s="34">
        <f t="shared" si="136"/>
        <v>0</v>
      </c>
      <c r="U924" s="34">
        <f t="shared" si="137"/>
        <v>0</v>
      </c>
      <c r="X924" s="72" t="str">
        <f t="shared" si="139"/>
        <v/>
      </c>
      <c r="Y924" s="35"/>
      <c r="Z924" s="34" t="str">
        <f t="shared" si="140"/>
        <v/>
      </c>
      <c r="AA924" s="79" t="str">
        <f t="shared" si="138"/>
        <v/>
      </c>
    </row>
    <row r="925" spans="1:27" ht="25.5" customHeight="1" x14ac:dyDescent="0.25">
      <c r="A925" s="17"/>
      <c r="B925" s="78" t="str">
        <f t="shared" si="133"/>
        <v/>
      </c>
      <c r="J925" s="54" t="str">
        <f>IF(G925&lt;&gt;"",VLOOKUP(G925,'nhân viên sale'!$A$2:$C$1595,2,0),"")</f>
        <v/>
      </c>
      <c r="L925" s="31" t="str">
        <f t="shared" si="135"/>
        <v/>
      </c>
      <c r="N925" s="54" t="str">
        <f t="shared" si="134"/>
        <v/>
      </c>
      <c r="Q925" s="32" t="str">
        <f t="shared" si="132"/>
        <v/>
      </c>
      <c r="T925" s="34">
        <f t="shared" si="136"/>
        <v>0</v>
      </c>
      <c r="U925" s="34">
        <f t="shared" si="137"/>
        <v>0</v>
      </c>
      <c r="X925" s="72" t="str">
        <f t="shared" si="139"/>
        <v/>
      </c>
      <c r="Y925" s="35"/>
      <c r="Z925" s="34" t="str">
        <f t="shared" si="140"/>
        <v/>
      </c>
      <c r="AA925" s="79" t="str">
        <f t="shared" si="138"/>
        <v/>
      </c>
    </row>
    <row r="926" spans="1:27" ht="25.5" customHeight="1" x14ac:dyDescent="0.25">
      <c r="A926" s="17"/>
      <c r="B926" s="78" t="str">
        <f t="shared" si="133"/>
        <v/>
      </c>
      <c r="J926" s="54" t="str">
        <f>IF(G926&lt;&gt;"",VLOOKUP(G926,'nhân viên sale'!$A$2:$C$1595,2,0),"")</f>
        <v/>
      </c>
      <c r="L926" s="31" t="str">
        <f t="shared" si="135"/>
        <v/>
      </c>
      <c r="N926" s="54" t="str">
        <f t="shared" si="134"/>
        <v/>
      </c>
      <c r="Q926" s="32" t="str">
        <f t="shared" si="132"/>
        <v/>
      </c>
      <c r="T926" s="34">
        <f t="shared" si="136"/>
        <v>0</v>
      </c>
      <c r="U926" s="34">
        <f t="shared" si="137"/>
        <v>0</v>
      </c>
      <c r="X926" s="72" t="str">
        <f t="shared" si="139"/>
        <v/>
      </c>
      <c r="Y926" s="35"/>
      <c r="Z926" s="34" t="str">
        <f t="shared" si="140"/>
        <v/>
      </c>
      <c r="AA926" s="79" t="str">
        <f t="shared" si="138"/>
        <v/>
      </c>
    </row>
    <row r="927" spans="1:27" ht="25.5" customHeight="1" x14ac:dyDescent="0.25">
      <c r="A927" s="17"/>
      <c r="B927" s="78" t="str">
        <f t="shared" si="133"/>
        <v/>
      </c>
      <c r="J927" s="54" t="str">
        <f>IF(G927&lt;&gt;"",VLOOKUP(G927,'nhân viên sale'!$A$2:$C$1595,2,0),"")</f>
        <v/>
      </c>
      <c r="L927" s="31" t="str">
        <f t="shared" si="135"/>
        <v/>
      </c>
      <c r="N927" s="54" t="str">
        <f t="shared" si="134"/>
        <v/>
      </c>
      <c r="Q927" s="32" t="str">
        <f t="shared" si="132"/>
        <v/>
      </c>
      <c r="T927" s="34">
        <f t="shared" si="136"/>
        <v>0</v>
      </c>
      <c r="U927" s="34">
        <f t="shared" si="137"/>
        <v>0</v>
      </c>
      <c r="X927" s="72" t="str">
        <f t="shared" si="139"/>
        <v/>
      </c>
      <c r="Y927" s="35"/>
      <c r="Z927" s="34" t="str">
        <f t="shared" si="140"/>
        <v/>
      </c>
      <c r="AA927" s="79" t="str">
        <f t="shared" si="138"/>
        <v/>
      </c>
    </row>
    <row r="928" spans="1:27" ht="25.5" customHeight="1" x14ac:dyDescent="0.25">
      <c r="A928" s="17"/>
      <c r="B928" s="78" t="str">
        <f t="shared" si="133"/>
        <v/>
      </c>
      <c r="J928" s="54" t="str">
        <f>IF(G928&lt;&gt;"",VLOOKUP(G928,'nhân viên sale'!$A$2:$C$1595,2,0),"")</f>
        <v/>
      </c>
      <c r="L928" s="31" t="str">
        <f t="shared" si="135"/>
        <v/>
      </c>
      <c r="N928" s="54" t="str">
        <f t="shared" si="134"/>
        <v/>
      </c>
      <c r="Q928" s="32" t="str">
        <f t="shared" si="132"/>
        <v/>
      </c>
      <c r="T928" s="34">
        <f t="shared" si="136"/>
        <v>0</v>
      </c>
      <c r="U928" s="34">
        <f t="shared" si="137"/>
        <v>0</v>
      </c>
      <c r="X928" s="72" t="str">
        <f t="shared" si="139"/>
        <v/>
      </c>
      <c r="Y928" s="35"/>
      <c r="Z928" s="34" t="str">
        <f t="shared" si="140"/>
        <v/>
      </c>
      <c r="AA928" s="79" t="str">
        <f t="shared" si="138"/>
        <v/>
      </c>
    </row>
    <row r="929" spans="1:27" ht="25.5" customHeight="1" x14ac:dyDescent="0.25">
      <c r="A929" s="17"/>
      <c r="B929" s="78" t="str">
        <f t="shared" si="133"/>
        <v/>
      </c>
      <c r="J929" s="54" t="str">
        <f>IF(G929&lt;&gt;"",VLOOKUP(G929,'nhân viên sale'!$A$2:$C$1595,2,0),"")</f>
        <v/>
      </c>
      <c r="L929" s="31" t="str">
        <f t="shared" si="135"/>
        <v/>
      </c>
      <c r="N929" s="54" t="str">
        <f t="shared" si="134"/>
        <v/>
      </c>
      <c r="Q929" s="32" t="str">
        <f t="shared" si="132"/>
        <v/>
      </c>
      <c r="T929" s="34">
        <f t="shared" si="136"/>
        <v>0</v>
      </c>
      <c r="U929" s="34">
        <f t="shared" si="137"/>
        <v>0</v>
      </c>
      <c r="X929" s="72" t="str">
        <f t="shared" si="139"/>
        <v/>
      </c>
      <c r="Y929" s="35"/>
      <c r="Z929" s="34" t="str">
        <f t="shared" si="140"/>
        <v/>
      </c>
      <c r="AA929" s="79" t="str">
        <f t="shared" si="138"/>
        <v/>
      </c>
    </row>
    <row r="930" spans="1:27" ht="25.5" customHeight="1" x14ac:dyDescent="0.25">
      <c r="A930" s="17"/>
      <c r="B930" s="78" t="str">
        <f t="shared" si="133"/>
        <v/>
      </c>
      <c r="J930" s="54" t="str">
        <f>IF(G930&lt;&gt;"",VLOOKUP(G930,'nhân viên sale'!$A$2:$C$1595,2,0),"")</f>
        <v/>
      </c>
      <c r="L930" s="31" t="str">
        <f t="shared" si="135"/>
        <v/>
      </c>
      <c r="N930" s="54" t="str">
        <f t="shared" si="134"/>
        <v/>
      </c>
      <c r="Q930" s="32" t="str">
        <f t="shared" si="132"/>
        <v/>
      </c>
      <c r="T930" s="34">
        <f t="shared" si="136"/>
        <v>0</v>
      </c>
      <c r="U930" s="34">
        <f t="shared" si="137"/>
        <v>0</v>
      </c>
      <c r="X930" s="72" t="str">
        <f t="shared" si="139"/>
        <v/>
      </c>
      <c r="Y930" s="35"/>
      <c r="Z930" s="34" t="str">
        <f t="shared" si="140"/>
        <v/>
      </c>
      <c r="AA930" s="79" t="str">
        <f t="shared" si="138"/>
        <v/>
      </c>
    </row>
    <row r="931" spans="1:27" ht="25.5" customHeight="1" x14ac:dyDescent="0.25">
      <c r="A931" s="17"/>
      <c r="B931" s="78" t="str">
        <f t="shared" si="133"/>
        <v/>
      </c>
      <c r="J931" s="54" t="str">
        <f>IF(G931&lt;&gt;"",VLOOKUP(G931,'nhân viên sale'!$A$2:$C$1595,2,0),"")</f>
        <v/>
      </c>
      <c r="L931" s="31" t="str">
        <f t="shared" si="135"/>
        <v/>
      </c>
      <c r="N931" s="54" t="str">
        <f t="shared" si="134"/>
        <v/>
      </c>
      <c r="Q931" s="32" t="str">
        <f t="shared" si="132"/>
        <v/>
      </c>
      <c r="T931" s="34">
        <f t="shared" si="136"/>
        <v>0</v>
      </c>
      <c r="U931" s="34">
        <f t="shared" si="137"/>
        <v>0</v>
      </c>
      <c r="X931" s="72" t="str">
        <f t="shared" si="139"/>
        <v/>
      </c>
      <c r="Y931" s="35"/>
      <c r="Z931" s="34" t="str">
        <f t="shared" si="140"/>
        <v/>
      </c>
      <c r="AA931" s="79" t="str">
        <f t="shared" si="138"/>
        <v/>
      </c>
    </row>
    <row r="932" spans="1:27" ht="25.5" customHeight="1" x14ac:dyDescent="0.25">
      <c r="A932" s="17"/>
      <c r="B932" s="78" t="str">
        <f t="shared" si="133"/>
        <v/>
      </c>
      <c r="J932" s="54" t="str">
        <f>IF(G932&lt;&gt;"",VLOOKUP(G932,'nhân viên sale'!$A$2:$C$1595,2,0),"")</f>
        <v/>
      </c>
      <c r="L932" s="31" t="str">
        <f t="shared" si="135"/>
        <v/>
      </c>
      <c r="N932" s="54" t="str">
        <f t="shared" si="134"/>
        <v/>
      </c>
      <c r="Q932" s="32" t="str">
        <f t="shared" si="132"/>
        <v/>
      </c>
      <c r="T932" s="34">
        <f t="shared" si="136"/>
        <v>0</v>
      </c>
      <c r="U932" s="34">
        <f t="shared" si="137"/>
        <v>0</v>
      </c>
      <c r="X932" s="72" t="str">
        <f t="shared" si="139"/>
        <v/>
      </c>
      <c r="Y932" s="35"/>
      <c r="Z932" s="34" t="str">
        <f t="shared" si="140"/>
        <v/>
      </c>
      <c r="AA932" s="79" t="str">
        <f t="shared" si="138"/>
        <v/>
      </c>
    </row>
    <row r="933" spans="1:27" ht="25.5" customHeight="1" x14ac:dyDescent="0.25">
      <c r="A933" s="17"/>
      <c r="B933" s="78" t="str">
        <f t="shared" si="133"/>
        <v/>
      </c>
      <c r="J933" s="54" t="str">
        <f>IF(G933&lt;&gt;"",VLOOKUP(G933,'nhân viên sale'!$A$2:$C$1595,2,0),"")</f>
        <v/>
      </c>
      <c r="L933" s="31" t="str">
        <f t="shared" si="135"/>
        <v/>
      </c>
      <c r="N933" s="54" t="str">
        <f t="shared" si="134"/>
        <v/>
      </c>
      <c r="Q933" s="32" t="str">
        <f t="shared" si="132"/>
        <v/>
      </c>
      <c r="T933" s="34">
        <f t="shared" si="136"/>
        <v>0</v>
      </c>
      <c r="U933" s="34">
        <f t="shared" si="137"/>
        <v>0</v>
      </c>
      <c r="X933" s="72" t="str">
        <f t="shared" si="139"/>
        <v/>
      </c>
      <c r="Y933" s="35"/>
      <c r="Z933" s="34" t="str">
        <f t="shared" si="140"/>
        <v/>
      </c>
      <c r="AA933" s="79" t="str">
        <f t="shared" si="138"/>
        <v/>
      </c>
    </row>
    <row r="934" spans="1:27" ht="25.5" customHeight="1" x14ac:dyDescent="0.25">
      <c r="A934" s="17"/>
      <c r="B934" s="78" t="str">
        <f t="shared" si="133"/>
        <v/>
      </c>
      <c r="J934" s="54" t="str">
        <f>IF(G934&lt;&gt;"",VLOOKUP(G934,'nhân viên sale'!$A$2:$C$1595,2,0),"")</f>
        <v/>
      </c>
      <c r="L934" s="31" t="str">
        <f t="shared" si="135"/>
        <v/>
      </c>
      <c r="N934" s="54" t="str">
        <f t="shared" si="134"/>
        <v/>
      </c>
      <c r="Q934" s="32" t="str">
        <f t="shared" si="132"/>
        <v/>
      </c>
      <c r="T934" s="34">
        <f t="shared" si="136"/>
        <v>0</v>
      </c>
      <c r="U934" s="34">
        <f t="shared" si="137"/>
        <v>0</v>
      </c>
      <c r="X934" s="72" t="str">
        <f t="shared" si="139"/>
        <v/>
      </c>
      <c r="Y934" s="35"/>
      <c r="Z934" s="34" t="str">
        <f t="shared" si="140"/>
        <v/>
      </c>
      <c r="AA934" s="79" t="str">
        <f t="shared" si="138"/>
        <v/>
      </c>
    </row>
    <row r="935" spans="1:27" ht="25.5" customHeight="1" x14ac:dyDescent="0.25">
      <c r="A935" s="17"/>
      <c r="B935" s="78" t="str">
        <f t="shared" si="133"/>
        <v/>
      </c>
      <c r="J935" s="54" t="str">
        <f>IF(G935&lt;&gt;"",VLOOKUP(G935,'nhân viên sale'!$A$2:$C$1595,2,0),"")</f>
        <v/>
      </c>
      <c r="L935" s="31" t="str">
        <f t="shared" si="135"/>
        <v/>
      </c>
      <c r="N935" s="54" t="str">
        <f t="shared" si="134"/>
        <v/>
      </c>
      <c r="Q935" s="32" t="str">
        <f t="shared" si="132"/>
        <v/>
      </c>
      <c r="T935" s="34">
        <f t="shared" si="136"/>
        <v>0</v>
      </c>
      <c r="U935" s="34">
        <f t="shared" si="137"/>
        <v>0</v>
      </c>
      <c r="X935" s="72" t="str">
        <f t="shared" si="139"/>
        <v/>
      </c>
      <c r="Y935" s="35"/>
      <c r="Z935" s="34" t="str">
        <f t="shared" si="140"/>
        <v/>
      </c>
      <c r="AA935" s="79" t="str">
        <f t="shared" si="138"/>
        <v/>
      </c>
    </row>
    <row r="936" spans="1:27" ht="25.5" customHeight="1" x14ac:dyDescent="0.25">
      <c r="A936" s="17"/>
      <c r="B936" s="78" t="str">
        <f t="shared" si="133"/>
        <v/>
      </c>
      <c r="J936" s="54" t="str">
        <f>IF(G936&lt;&gt;"",VLOOKUP(G936,'nhân viên sale'!$A$2:$C$1595,2,0),"")</f>
        <v/>
      </c>
      <c r="L936" s="31" t="str">
        <f t="shared" si="135"/>
        <v/>
      </c>
      <c r="N936" s="54" t="str">
        <f t="shared" si="134"/>
        <v/>
      </c>
      <c r="Q936" s="32" t="str">
        <f t="shared" si="132"/>
        <v/>
      </c>
      <c r="T936" s="34">
        <f t="shared" si="136"/>
        <v>0</v>
      </c>
      <c r="U936" s="34">
        <f t="shared" si="137"/>
        <v>0</v>
      </c>
      <c r="X936" s="72" t="str">
        <f t="shared" si="139"/>
        <v/>
      </c>
      <c r="Y936" s="35"/>
      <c r="Z936" s="34" t="str">
        <f t="shared" si="140"/>
        <v/>
      </c>
      <c r="AA936" s="79" t="str">
        <f t="shared" si="138"/>
        <v/>
      </c>
    </row>
    <row r="937" spans="1:27" ht="25.5" customHeight="1" x14ac:dyDescent="0.25">
      <c r="A937" s="17"/>
      <c r="B937" s="78" t="str">
        <f t="shared" si="133"/>
        <v/>
      </c>
      <c r="J937" s="54" t="str">
        <f>IF(G937&lt;&gt;"",VLOOKUP(G937,'nhân viên sale'!$A$2:$C$1595,2,0),"")</f>
        <v/>
      </c>
      <c r="L937" s="31" t="str">
        <f t="shared" si="135"/>
        <v/>
      </c>
      <c r="N937" s="54" t="str">
        <f t="shared" si="134"/>
        <v/>
      </c>
      <c r="Q937" s="32" t="str">
        <f t="shared" si="132"/>
        <v/>
      </c>
      <c r="T937" s="34">
        <f t="shared" si="136"/>
        <v>0</v>
      </c>
      <c r="U937" s="34">
        <f t="shared" si="137"/>
        <v>0</v>
      </c>
      <c r="X937" s="72" t="str">
        <f t="shared" si="139"/>
        <v/>
      </c>
      <c r="Y937" s="35"/>
      <c r="Z937" s="34" t="str">
        <f t="shared" si="140"/>
        <v/>
      </c>
      <c r="AA937" s="79" t="str">
        <f t="shared" si="138"/>
        <v/>
      </c>
    </row>
    <row r="938" spans="1:27" ht="25.5" customHeight="1" x14ac:dyDescent="0.25">
      <c r="A938" s="17"/>
      <c r="B938" s="78" t="str">
        <f t="shared" si="133"/>
        <v/>
      </c>
      <c r="J938" s="54" t="str">
        <f>IF(G938&lt;&gt;"",VLOOKUP(G938,'nhân viên sale'!$A$2:$C$1595,2,0),"")</f>
        <v/>
      </c>
      <c r="L938" s="31" t="str">
        <f t="shared" si="135"/>
        <v/>
      </c>
      <c r="N938" s="54" t="str">
        <f t="shared" si="134"/>
        <v/>
      </c>
      <c r="Q938" s="32" t="str">
        <f t="shared" si="132"/>
        <v/>
      </c>
      <c r="T938" s="34">
        <f t="shared" si="136"/>
        <v>0</v>
      </c>
      <c r="U938" s="34">
        <f t="shared" si="137"/>
        <v>0</v>
      </c>
      <c r="X938" s="72" t="str">
        <f t="shared" si="139"/>
        <v/>
      </c>
      <c r="Y938" s="35"/>
      <c r="Z938" s="34" t="str">
        <f t="shared" si="140"/>
        <v/>
      </c>
      <c r="AA938" s="79" t="str">
        <f t="shared" si="138"/>
        <v/>
      </c>
    </row>
    <row r="939" spans="1:27" ht="25.5" customHeight="1" x14ac:dyDescent="0.25">
      <c r="A939" s="17"/>
      <c r="B939" s="78" t="str">
        <f t="shared" si="133"/>
        <v/>
      </c>
      <c r="J939" s="54" t="str">
        <f>IF(G939&lt;&gt;"",VLOOKUP(G939,'nhân viên sale'!$A$2:$C$1595,2,0),"")</f>
        <v/>
      </c>
      <c r="L939" s="31" t="str">
        <f t="shared" si="135"/>
        <v/>
      </c>
      <c r="N939" s="54" t="str">
        <f t="shared" si="134"/>
        <v/>
      </c>
      <c r="Q939" s="32" t="str">
        <f t="shared" si="132"/>
        <v/>
      </c>
      <c r="T939" s="34">
        <f t="shared" si="136"/>
        <v>0</v>
      </c>
      <c r="U939" s="34">
        <f t="shared" si="137"/>
        <v>0</v>
      </c>
      <c r="X939" s="72" t="str">
        <f t="shared" si="139"/>
        <v/>
      </c>
      <c r="Y939" s="35"/>
      <c r="Z939" s="34" t="str">
        <f t="shared" si="140"/>
        <v/>
      </c>
      <c r="AA939" s="79" t="str">
        <f t="shared" si="138"/>
        <v/>
      </c>
    </row>
    <row r="940" spans="1:27" ht="25.5" customHeight="1" x14ac:dyDescent="0.25">
      <c r="A940" s="17"/>
      <c r="B940" s="78" t="str">
        <f t="shared" si="133"/>
        <v/>
      </c>
      <c r="J940" s="54" t="str">
        <f>IF(G940&lt;&gt;"",VLOOKUP(G940,'nhân viên sale'!$A$2:$C$1595,2,0),"")</f>
        <v/>
      </c>
      <c r="L940" s="31" t="str">
        <f t="shared" si="135"/>
        <v/>
      </c>
      <c r="N940" s="54" t="str">
        <f t="shared" si="134"/>
        <v/>
      </c>
      <c r="Q940" s="32" t="str">
        <f t="shared" si="132"/>
        <v/>
      </c>
      <c r="T940" s="34">
        <f t="shared" si="136"/>
        <v>0</v>
      </c>
      <c r="U940" s="34">
        <f t="shared" si="137"/>
        <v>0</v>
      </c>
      <c r="X940" s="72" t="str">
        <f t="shared" si="139"/>
        <v/>
      </c>
      <c r="Y940" s="35"/>
      <c r="Z940" s="34" t="str">
        <f t="shared" si="140"/>
        <v/>
      </c>
      <c r="AA940" s="79" t="str">
        <f t="shared" si="138"/>
        <v/>
      </c>
    </row>
    <row r="941" spans="1:27" ht="25.5" customHeight="1" x14ac:dyDescent="0.25">
      <c r="A941" s="17"/>
      <c r="B941" s="78" t="str">
        <f t="shared" si="133"/>
        <v/>
      </c>
      <c r="J941" s="54" t="str">
        <f>IF(G941&lt;&gt;"",VLOOKUP(G941,'nhân viên sale'!$A$2:$C$1595,2,0),"")</f>
        <v/>
      </c>
      <c r="L941" s="31" t="str">
        <f t="shared" si="135"/>
        <v/>
      </c>
      <c r="N941" s="54" t="str">
        <f t="shared" si="134"/>
        <v/>
      </c>
      <c r="Q941" s="32" t="str">
        <f t="shared" si="132"/>
        <v/>
      </c>
      <c r="T941" s="34">
        <f t="shared" si="136"/>
        <v>0</v>
      </c>
      <c r="U941" s="34">
        <f t="shared" si="137"/>
        <v>0</v>
      </c>
      <c r="X941" s="72" t="str">
        <f t="shared" si="139"/>
        <v/>
      </c>
      <c r="Y941" s="35"/>
      <c r="Z941" s="34" t="str">
        <f t="shared" si="140"/>
        <v/>
      </c>
      <c r="AA941" s="79" t="str">
        <f t="shared" si="138"/>
        <v/>
      </c>
    </row>
    <row r="942" spans="1:27" ht="25.5" customHeight="1" x14ac:dyDescent="0.25">
      <c r="A942" s="17"/>
      <c r="B942" s="78" t="str">
        <f t="shared" si="133"/>
        <v/>
      </c>
      <c r="J942" s="54" t="str">
        <f>IF(G942&lt;&gt;"",VLOOKUP(G942,'nhân viên sale'!$A$2:$C$1595,2,0),"")</f>
        <v/>
      </c>
      <c r="L942" s="31" t="str">
        <f t="shared" si="135"/>
        <v/>
      </c>
      <c r="N942" s="54" t="str">
        <f t="shared" si="134"/>
        <v/>
      </c>
      <c r="Q942" s="32" t="str">
        <f t="shared" si="132"/>
        <v/>
      </c>
      <c r="T942" s="34">
        <f t="shared" si="136"/>
        <v>0</v>
      </c>
      <c r="U942" s="34">
        <f t="shared" si="137"/>
        <v>0</v>
      </c>
      <c r="X942" s="72" t="str">
        <f t="shared" si="139"/>
        <v/>
      </c>
      <c r="Y942" s="35"/>
      <c r="Z942" s="34" t="str">
        <f t="shared" si="140"/>
        <v/>
      </c>
      <c r="AA942" s="79" t="str">
        <f t="shared" si="138"/>
        <v/>
      </c>
    </row>
    <row r="943" spans="1:27" ht="25.5" customHeight="1" x14ac:dyDescent="0.25">
      <c r="A943" s="17"/>
      <c r="B943" s="78" t="str">
        <f t="shared" si="133"/>
        <v/>
      </c>
      <c r="J943" s="54" t="str">
        <f>IF(G943&lt;&gt;"",VLOOKUP(G943,'nhân viên sale'!$A$2:$C$1595,2,0),"")</f>
        <v/>
      </c>
      <c r="L943" s="31" t="str">
        <f t="shared" si="135"/>
        <v/>
      </c>
      <c r="N943" s="54" t="str">
        <f t="shared" si="134"/>
        <v/>
      </c>
      <c r="Q943" s="32" t="str">
        <f t="shared" si="132"/>
        <v/>
      </c>
      <c r="T943" s="34">
        <f t="shared" si="136"/>
        <v>0</v>
      </c>
      <c r="U943" s="34">
        <f t="shared" si="137"/>
        <v>0</v>
      </c>
      <c r="X943" s="72" t="str">
        <f t="shared" si="139"/>
        <v/>
      </c>
      <c r="Y943" s="35"/>
      <c r="Z943" s="34" t="str">
        <f t="shared" si="140"/>
        <v/>
      </c>
      <c r="AA943" s="79" t="str">
        <f t="shared" si="138"/>
        <v/>
      </c>
    </row>
    <row r="944" spans="1:27" ht="25.5" customHeight="1" x14ac:dyDescent="0.25">
      <c r="A944" s="17"/>
      <c r="B944" s="78" t="str">
        <f t="shared" si="133"/>
        <v/>
      </c>
      <c r="J944" s="54" t="str">
        <f>IF(G944&lt;&gt;"",VLOOKUP(G944,'nhân viên sale'!$A$2:$C$1595,2,0),"")</f>
        <v/>
      </c>
      <c r="L944" s="31" t="str">
        <f t="shared" si="135"/>
        <v/>
      </c>
      <c r="N944" s="54" t="str">
        <f t="shared" si="134"/>
        <v/>
      </c>
      <c r="Q944" s="32" t="str">
        <f t="shared" si="132"/>
        <v/>
      </c>
      <c r="T944" s="34">
        <f t="shared" si="136"/>
        <v>0</v>
      </c>
      <c r="U944" s="34">
        <f t="shared" si="137"/>
        <v>0</v>
      </c>
      <c r="X944" s="72" t="str">
        <f t="shared" si="139"/>
        <v/>
      </c>
      <c r="Y944" s="35"/>
      <c r="Z944" s="34" t="str">
        <f t="shared" si="140"/>
        <v/>
      </c>
      <c r="AA944" s="79" t="str">
        <f t="shared" si="138"/>
        <v/>
      </c>
    </row>
    <row r="945" spans="1:27" ht="25.5" customHeight="1" x14ac:dyDescent="0.25">
      <c r="A945" s="17"/>
      <c r="B945" s="78" t="str">
        <f t="shared" si="133"/>
        <v/>
      </c>
      <c r="J945" s="54" t="str">
        <f>IF(G945&lt;&gt;"",VLOOKUP(G945,'nhân viên sale'!$A$2:$C$1595,2,0),"")</f>
        <v/>
      </c>
      <c r="L945" s="31" t="str">
        <f t="shared" si="135"/>
        <v/>
      </c>
      <c r="N945" s="54" t="str">
        <f t="shared" si="134"/>
        <v/>
      </c>
      <c r="Q945" s="32" t="str">
        <f t="shared" si="132"/>
        <v/>
      </c>
      <c r="T945" s="34">
        <f t="shared" si="136"/>
        <v>0</v>
      </c>
      <c r="U945" s="34">
        <f t="shared" si="137"/>
        <v>0</v>
      </c>
      <c r="X945" s="72" t="str">
        <f t="shared" si="139"/>
        <v/>
      </c>
      <c r="Y945" s="35"/>
      <c r="Z945" s="34" t="str">
        <f t="shared" si="140"/>
        <v/>
      </c>
      <c r="AA945" s="79" t="str">
        <f t="shared" si="138"/>
        <v/>
      </c>
    </row>
    <row r="946" spans="1:27" ht="25.5" customHeight="1" x14ac:dyDescent="0.25">
      <c r="A946" s="17"/>
      <c r="B946" s="78" t="str">
        <f t="shared" si="133"/>
        <v/>
      </c>
      <c r="J946" s="54" t="str">
        <f>IF(G946&lt;&gt;"",VLOOKUP(G946,'nhân viên sale'!$A$2:$C$1595,2,0),"")</f>
        <v/>
      </c>
      <c r="L946" s="31" t="str">
        <f t="shared" si="135"/>
        <v/>
      </c>
      <c r="N946" s="54" t="str">
        <f t="shared" si="134"/>
        <v/>
      </c>
      <c r="Q946" s="32" t="str">
        <f t="shared" si="132"/>
        <v/>
      </c>
      <c r="T946" s="34">
        <f t="shared" si="136"/>
        <v>0</v>
      </c>
      <c r="U946" s="34">
        <f t="shared" si="137"/>
        <v>0</v>
      </c>
      <c r="X946" s="72" t="str">
        <f t="shared" si="139"/>
        <v/>
      </c>
      <c r="Y946" s="35"/>
      <c r="Z946" s="34" t="str">
        <f t="shared" si="140"/>
        <v/>
      </c>
      <c r="AA946" s="79" t="str">
        <f t="shared" si="138"/>
        <v/>
      </c>
    </row>
    <row r="947" spans="1:27" ht="25.5" customHeight="1" x14ac:dyDescent="0.25">
      <c r="A947" s="17"/>
      <c r="B947" s="78" t="str">
        <f t="shared" si="133"/>
        <v/>
      </c>
      <c r="J947" s="54" t="str">
        <f>IF(G947&lt;&gt;"",VLOOKUP(G947,'nhân viên sale'!$A$2:$C$1595,2,0),"")</f>
        <v/>
      </c>
      <c r="L947" s="31" t="str">
        <f t="shared" si="135"/>
        <v/>
      </c>
      <c r="N947" s="54" t="str">
        <f t="shared" si="134"/>
        <v/>
      </c>
      <c r="Q947" s="32" t="str">
        <f t="shared" si="132"/>
        <v/>
      </c>
      <c r="T947" s="34">
        <f t="shared" si="136"/>
        <v>0</v>
      </c>
      <c r="U947" s="34">
        <f t="shared" si="137"/>
        <v>0</v>
      </c>
      <c r="X947" s="72" t="str">
        <f t="shared" si="139"/>
        <v/>
      </c>
      <c r="Y947" s="35"/>
      <c r="Z947" s="34" t="str">
        <f t="shared" si="140"/>
        <v/>
      </c>
      <c r="AA947" s="79" t="str">
        <f t="shared" si="138"/>
        <v/>
      </c>
    </row>
    <row r="948" spans="1:27" ht="25.5" customHeight="1" x14ac:dyDescent="0.25">
      <c r="A948" s="17"/>
      <c r="B948" s="78" t="str">
        <f t="shared" si="133"/>
        <v/>
      </c>
      <c r="J948" s="54" t="str">
        <f>IF(G948&lt;&gt;"",VLOOKUP(G948,'nhân viên sale'!$A$2:$C$1595,2,0),"")</f>
        <v/>
      </c>
      <c r="L948" s="31" t="str">
        <f t="shared" si="135"/>
        <v/>
      </c>
      <c r="N948" s="54" t="str">
        <f t="shared" si="134"/>
        <v/>
      </c>
      <c r="Q948" s="32" t="str">
        <f t="shared" si="132"/>
        <v/>
      </c>
      <c r="T948" s="34">
        <f t="shared" si="136"/>
        <v>0</v>
      </c>
      <c r="U948" s="34">
        <f t="shared" si="137"/>
        <v>0</v>
      </c>
      <c r="X948" s="72" t="str">
        <f t="shared" si="139"/>
        <v/>
      </c>
      <c r="Y948" s="35"/>
      <c r="Z948" s="34" t="str">
        <f t="shared" si="140"/>
        <v/>
      </c>
      <c r="AA948" s="79" t="str">
        <f t="shared" si="138"/>
        <v/>
      </c>
    </row>
    <row r="949" spans="1:27" ht="25.5" customHeight="1" x14ac:dyDescent="0.25">
      <c r="A949" s="17"/>
      <c r="B949" s="78" t="str">
        <f t="shared" si="133"/>
        <v/>
      </c>
      <c r="J949" s="54" t="str">
        <f>IF(G949&lt;&gt;"",VLOOKUP(G949,'nhân viên sale'!$A$2:$C$1595,2,0),"")</f>
        <v/>
      </c>
      <c r="L949" s="31" t="str">
        <f t="shared" si="135"/>
        <v/>
      </c>
      <c r="N949" s="54" t="str">
        <f t="shared" si="134"/>
        <v/>
      </c>
      <c r="Q949" s="32" t="str">
        <f t="shared" si="132"/>
        <v/>
      </c>
      <c r="T949" s="34">
        <f t="shared" si="136"/>
        <v>0</v>
      </c>
      <c r="U949" s="34">
        <f t="shared" si="137"/>
        <v>0</v>
      </c>
      <c r="X949" s="72" t="str">
        <f t="shared" si="139"/>
        <v/>
      </c>
      <c r="Y949" s="35"/>
      <c r="Z949" s="34" t="str">
        <f t="shared" si="140"/>
        <v/>
      </c>
      <c r="AA949" s="79" t="str">
        <f t="shared" si="138"/>
        <v/>
      </c>
    </row>
    <row r="950" spans="1:27" ht="25.5" customHeight="1" x14ac:dyDescent="0.25">
      <c r="A950" s="17"/>
      <c r="B950" s="78" t="str">
        <f t="shared" si="133"/>
        <v/>
      </c>
      <c r="J950" s="54" t="str">
        <f>IF(G950&lt;&gt;"",VLOOKUP(G950,'nhân viên sale'!$A$2:$C$1595,2,0),"")</f>
        <v/>
      </c>
      <c r="L950" s="31" t="str">
        <f t="shared" si="135"/>
        <v/>
      </c>
      <c r="N950" s="54" t="str">
        <f t="shared" si="134"/>
        <v/>
      </c>
      <c r="Q950" s="32" t="str">
        <f t="shared" si="132"/>
        <v/>
      </c>
      <c r="T950" s="34">
        <f t="shared" si="136"/>
        <v>0</v>
      </c>
      <c r="U950" s="34">
        <f t="shared" si="137"/>
        <v>0</v>
      </c>
      <c r="X950" s="72" t="str">
        <f t="shared" si="139"/>
        <v/>
      </c>
      <c r="Y950" s="35"/>
      <c r="Z950" s="34" t="str">
        <f t="shared" si="140"/>
        <v/>
      </c>
      <c r="AA950" s="79" t="str">
        <f t="shared" si="138"/>
        <v/>
      </c>
    </row>
    <row r="951" spans="1:27" ht="25.5" customHeight="1" x14ac:dyDescent="0.25">
      <c r="A951" s="17"/>
      <c r="B951" s="78" t="str">
        <f t="shared" si="133"/>
        <v/>
      </c>
      <c r="J951" s="54" t="str">
        <f>IF(G951&lt;&gt;"",VLOOKUP(G951,'nhân viên sale'!$A$2:$C$1595,2,0),"")</f>
        <v/>
      </c>
      <c r="L951" s="31" t="str">
        <f t="shared" si="135"/>
        <v/>
      </c>
      <c r="N951" s="54" t="str">
        <f t="shared" si="134"/>
        <v/>
      </c>
      <c r="Q951" s="32" t="str">
        <f t="shared" si="132"/>
        <v/>
      </c>
      <c r="T951" s="34">
        <f t="shared" si="136"/>
        <v>0</v>
      </c>
      <c r="U951" s="34">
        <f t="shared" si="137"/>
        <v>0</v>
      </c>
      <c r="X951" s="72" t="str">
        <f t="shared" si="139"/>
        <v/>
      </c>
      <c r="Y951" s="35"/>
      <c r="Z951" s="34" t="str">
        <f t="shared" si="140"/>
        <v/>
      </c>
      <c r="AA951" s="79" t="str">
        <f t="shared" si="138"/>
        <v/>
      </c>
    </row>
    <row r="952" spans="1:27" ht="25.5" customHeight="1" x14ac:dyDescent="0.25">
      <c r="A952" s="17"/>
      <c r="B952" s="78" t="str">
        <f t="shared" si="133"/>
        <v/>
      </c>
      <c r="J952" s="54" t="str">
        <f>IF(G952&lt;&gt;"",VLOOKUP(G952,'nhân viên sale'!$A$2:$C$1595,2,0),"")</f>
        <v/>
      </c>
      <c r="L952" s="31" t="str">
        <f t="shared" si="135"/>
        <v/>
      </c>
      <c r="N952" s="54" t="str">
        <f t="shared" si="134"/>
        <v/>
      </c>
      <c r="Q952" s="32" t="str">
        <f t="shared" si="132"/>
        <v/>
      </c>
      <c r="T952" s="34">
        <f t="shared" si="136"/>
        <v>0</v>
      </c>
      <c r="U952" s="34">
        <f t="shared" si="137"/>
        <v>0</v>
      </c>
      <c r="X952" s="72" t="str">
        <f t="shared" si="139"/>
        <v/>
      </c>
      <c r="Y952" s="35"/>
      <c r="Z952" s="34" t="str">
        <f t="shared" si="140"/>
        <v/>
      </c>
      <c r="AA952" s="79" t="str">
        <f t="shared" si="138"/>
        <v/>
      </c>
    </row>
    <row r="953" spans="1:27" ht="25.5" customHeight="1" x14ac:dyDescent="0.25">
      <c r="A953" s="17"/>
      <c r="B953" s="78" t="str">
        <f t="shared" si="133"/>
        <v/>
      </c>
      <c r="J953" s="54" t="str">
        <f>IF(G953&lt;&gt;"",VLOOKUP(G953,'nhân viên sale'!$A$2:$C$1595,2,0),"")</f>
        <v/>
      </c>
      <c r="L953" s="31" t="str">
        <f t="shared" si="135"/>
        <v/>
      </c>
      <c r="N953" s="54" t="str">
        <f t="shared" si="134"/>
        <v/>
      </c>
      <c r="Q953" s="32" t="str">
        <f t="shared" si="132"/>
        <v/>
      </c>
      <c r="T953" s="34">
        <f t="shared" si="136"/>
        <v>0</v>
      </c>
      <c r="U953" s="34">
        <f t="shared" si="137"/>
        <v>0</v>
      </c>
      <c r="X953" s="72" t="str">
        <f t="shared" si="139"/>
        <v/>
      </c>
      <c r="Y953" s="35"/>
      <c r="Z953" s="34" t="str">
        <f t="shared" si="140"/>
        <v/>
      </c>
      <c r="AA953" s="79" t="str">
        <f t="shared" si="138"/>
        <v/>
      </c>
    </row>
    <row r="954" spans="1:27" ht="25.5" customHeight="1" x14ac:dyDescent="0.25">
      <c r="A954" s="17"/>
      <c r="B954" s="78" t="str">
        <f t="shared" si="133"/>
        <v/>
      </c>
      <c r="J954" s="54" t="str">
        <f>IF(G954&lt;&gt;"",VLOOKUP(G954,'nhân viên sale'!$A$2:$C$1595,2,0),"")</f>
        <v/>
      </c>
      <c r="L954" s="31" t="str">
        <f t="shared" si="135"/>
        <v/>
      </c>
      <c r="N954" s="54" t="str">
        <f t="shared" si="134"/>
        <v/>
      </c>
      <c r="Q954" s="32" t="str">
        <f t="shared" si="132"/>
        <v/>
      </c>
      <c r="T954" s="34">
        <f t="shared" si="136"/>
        <v>0</v>
      </c>
      <c r="U954" s="34">
        <f t="shared" si="137"/>
        <v>0</v>
      </c>
      <c r="X954" s="72" t="str">
        <f t="shared" si="139"/>
        <v/>
      </c>
      <c r="Y954" s="35"/>
      <c r="Z954" s="34" t="str">
        <f t="shared" si="140"/>
        <v/>
      </c>
      <c r="AA954" s="79" t="str">
        <f t="shared" si="138"/>
        <v/>
      </c>
    </row>
    <row r="955" spans="1:27" ht="25.5" customHeight="1" x14ac:dyDescent="0.25">
      <c r="A955" s="17"/>
      <c r="B955" s="78" t="str">
        <f t="shared" si="133"/>
        <v/>
      </c>
      <c r="J955" s="54" t="str">
        <f>IF(G955&lt;&gt;"",VLOOKUP(G955,'nhân viên sale'!$A$2:$C$1595,2,0),"")</f>
        <v/>
      </c>
      <c r="L955" s="31" t="str">
        <f t="shared" si="135"/>
        <v/>
      </c>
      <c r="N955" s="54" t="str">
        <f t="shared" si="134"/>
        <v/>
      </c>
      <c r="Q955" s="32" t="str">
        <f t="shared" si="132"/>
        <v/>
      </c>
      <c r="T955" s="34">
        <f t="shared" si="136"/>
        <v>0</v>
      </c>
      <c r="U955" s="34">
        <f t="shared" si="137"/>
        <v>0</v>
      </c>
      <c r="X955" s="72" t="str">
        <f t="shared" si="139"/>
        <v/>
      </c>
      <c r="Y955" s="35"/>
      <c r="Z955" s="34" t="str">
        <f t="shared" si="140"/>
        <v/>
      </c>
      <c r="AA955" s="79" t="str">
        <f t="shared" si="138"/>
        <v/>
      </c>
    </row>
    <row r="956" spans="1:27" ht="25.5" customHeight="1" x14ac:dyDescent="0.25">
      <c r="A956" s="17"/>
      <c r="B956" s="78" t="str">
        <f t="shared" si="133"/>
        <v/>
      </c>
      <c r="J956" s="54" t="str">
        <f>IF(G956&lt;&gt;"",VLOOKUP(G956,'nhân viên sale'!$A$2:$C$1595,2,0),"")</f>
        <v/>
      </c>
      <c r="L956" s="31" t="str">
        <f t="shared" si="135"/>
        <v/>
      </c>
      <c r="N956" s="54" t="str">
        <f t="shared" si="134"/>
        <v/>
      </c>
      <c r="Q956" s="32" t="str">
        <f t="shared" si="132"/>
        <v/>
      </c>
      <c r="T956" s="34">
        <f t="shared" si="136"/>
        <v>0</v>
      </c>
      <c r="U956" s="34">
        <f t="shared" si="137"/>
        <v>0</v>
      </c>
      <c r="X956" s="72" t="str">
        <f t="shared" si="139"/>
        <v/>
      </c>
      <c r="Y956" s="35"/>
      <c r="Z956" s="34" t="str">
        <f t="shared" si="140"/>
        <v/>
      </c>
      <c r="AA956" s="79" t="str">
        <f t="shared" si="138"/>
        <v/>
      </c>
    </row>
    <row r="957" spans="1:27" ht="25.5" customHeight="1" x14ac:dyDescent="0.25">
      <c r="A957" s="17"/>
      <c r="B957" s="78" t="str">
        <f t="shared" si="133"/>
        <v/>
      </c>
      <c r="J957" s="54" t="str">
        <f>IF(G957&lt;&gt;"",VLOOKUP(G957,'nhân viên sale'!$A$2:$C$1595,2,0),"")</f>
        <v/>
      </c>
      <c r="L957" s="31" t="str">
        <f t="shared" si="135"/>
        <v/>
      </c>
      <c r="N957" s="54" t="str">
        <f t="shared" si="134"/>
        <v/>
      </c>
      <c r="Q957" s="32" t="str">
        <f t="shared" si="132"/>
        <v/>
      </c>
      <c r="T957" s="34">
        <f t="shared" si="136"/>
        <v>0</v>
      </c>
      <c r="U957" s="34">
        <f t="shared" si="137"/>
        <v>0</v>
      </c>
      <c r="X957" s="72" t="str">
        <f t="shared" si="139"/>
        <v/>
      </c>
      <c r="Y957" s="35"/>
      <c r="Z957" s="34" t="str">
        <f t="shared" si="140"/>
        <v/>
      </c>
      <c r="AA957" s="79" t="str">
        <f t="shared" si="138"/>
        <v/>
      </c>
    </row>
    <row r="958" spans="1:27" ht="25.5" customHeight="1" x14ac:dyDescent="0.25">
      <c r="A958" s="17"/>
      <c r="B958" s="78" t="str">
        <f t="shared" si="133"/>
        <v/>
      </c>
      <c r="J958" s="54" t="str">
        <f>IF(G958&lt;&gt;"",VLOOKUP(G958,'nhân viên sale'!$A$2:$C$1595,2,0),"")</f>
        <v/>
      </c>
      <c r="L958" s="31" t="str">
        <f t="shared" si="135"/>
        <v/>
      </c>
      <c r="N958" s="54" t="str">
        <f t="shared" si="134"/>
        <v/>
      </c>
      <c r="Q958" s="32" t="str">
        <f t="shared" si="132"/>
        <v/>
      </c>
      <c r="T958" s="34">
        <f t="shared" si="136"/>
        <v>0</v>
      </c>
      <c r="U958" s="34">
        <f t="shared" si="137"/>
        <v>0</v>
      </c>
      <c r="X958" s="72" t="str">
        <f t="shared" si="139"/>
        <v/>
      </c>
      <c r="Y958" s="35"/>
      <c r="Z958" s="34" t="str">
        <f t="shared" si="140"/>
        <v/>
      </c>
      <c r="AA958" s="79" t="str">
        <f t="shared" si="138"/>
        <v/>
      </c>
    </row>
    <row r="959" spans="1:27" ht="25.5" customHeight="1" x14ac:dyDescent="0.25">
      <c r="A959" s="17"/>
      <c r="B959" s="78" t="str">
        <f t="shared" si="133"/>
        <v/>
      </c>
      <c r="J959" s="54" t="str">
        <f>IF(G959&lt;&gt;"",VLOOKUP(G959,'nhân viên sale'!$A$2:$C$1595,2,0),"")</f>
        <v/>
      </c>
      <c r="L959" s="31" t="str">
        <f t="shared" si="135"/>
        <v/>
      </c>
      <c r="N959" s="54" t="str">
        <f t="shared" si="134"/>
        <v/>
      </c>
      <c r="Q959" s="32" t="str">
        <f t="shared" si="132"/>
        <v/>
      </c>
      <c r="T959" s="34">
        <f t="shared" si="136"/>
        <v>0</v>
      </c>
      <c r="U959" s="34">
        <f t="shared" si="137"/>
        <v>0</v>
      </c>
      <c r="X959" s="72" t="str">
        <f t="shared" si="139"/>
        <v/>
      </c>
      <c r="Y959" s="35"/>
      <c r="Z959" s="34" t="str">
        <f t="shared" si="140"/>
        <v/>
      </c>
      <c r="AA959" s="79" t="str">
        <f t="shared" si="138"/>
        <v/>
      </c>
    </row>
    <row r="960" spans="1:27" ht="25.5" customHeight="1" x14ac:dyDescent="0.25">
      <c r="A960" s="17"/>
      <c r="B960" s="78" t="str">
        <f t="shared" si="133"/>
        <v/>
      </c>
      <c r="J960" s="54" t="str">
        <f>IF(G960&lt;&gt;"",VLOOKUP(G960,'nhân viên sale'!$A$2:$C$1595,2,0),"")</f>
        <v/>
      </c>
      <c r="L960" s="31" t="str">
        <f t="shared" si="135"/>
        <v/>
      </c>
      <c r="N960" s="54" t="str">
        <f t="shared" si="134"/>
        <v/>
      </c>
      <c r="Q960" s="32" t="str">
        <f t="shared" si="132"/>
        <v/>
      </c>
      <c r="T960" s="34">
        <f t="shared" si="136"/>
        <v>0</v>
      </c>
      <c r="U960" s="34">
        <f t="shared" si="137"/>
        <v>0</v>
      </c>
      <c r="X960" s="72" t="str">
        <f t="shared" si="139"/>
        <v/>
      </c>
      <c r="Y960" s="35"/>
      <c r="Z960" s="34" t="str">
        <f t="shared" si="140"/>
        <v/>
      </c>
      <c r="AA960" s="79" t="str">
        <f t="shared" si="138"/>
        <v/>
      </c>
    </row>
    <row r="961" spans="1:27" ht="25.5" customHeight="1" x14ac:dyDescent="0.25">
      <c r="A961" s="17"/>
      <c r="B961" s="78" t="str">
        <f t="shared" si="133"/>
        <v/>
      </c>
      <c r="J961" s="54" t="str">
        <f>IF(G961&lt;&gt;"",VLOOKUP(G961,'nhân viên sale'!$A$2:$C$1595,2,0),"")</f>
        <v/>
      </c>
      <c r="L961" s="31" t="str">
        <f t="shared" si="135"/>
        <v/>
      </c>
      <c r="N961" s="54" t="str">
        <f t="shared" si="134"/>
        <v/>
      </c>
      <c r="Q961" s="32" t="str">
        <f t="shared" si="132"/>
        <v/>
      </c>
      <c r="T961" s="34">
        <f t="shared" si="136"/>
        <v>0</v>
      </c>
      <c r="U961" s="34">
        <f t="shared" si="137"/>
        <v>0</v>
      </c>
      <c r="X961" s="72" t="str">
        <f t="shared" si="139"/>
        <v/>
      </c>
      <c r="Y961" s="35"/>
      <c r="Z961" s="34" t="str">
        <f t="shared" si="140"/>
        <v/>
      </c>
      <c r="AA961" s="79" t="str">
        <f t="shared" si="138"/>
        <v/>
      </c>
    </row>
    <row r="962" spans="1:27" ht="25.5" customHeight="1" x14ac:dyDescent="0.25">
      <c r="A962" s="17"/>
      <c r="B962" s="78" t="str">
        <f t="shared" si="133"/>
        <v/>
      </c>
      <c r="J962" s="54" t="str">
        <f>IF(G962&lt;&gt;"",VLOOKUP(G962,'nhân viên sale'!$A$2:$C$1595,2,0),"")</f>
        <v/>
      </c>
      <c r="L962" s="31" t="str">
        <f t="shared" si="135"/>
        <v/>
      </c>
      <c r="N962" s="54" t="str">
        <f t="shared" si="134"/>
        <v/>
      </c>
      <c r="Q962" s="32" t="str">
        <f t="shared" ref="Q962:Q1025" si="141">IF(K962&lt;&gt;"",VLOOKUP(K962,tenhang,3,0),"")</f>
        <v/>
      </c>
      <c r="T962" s="34">
        <f t="shared" si="136"/>
        <v>0</v>
      </c>
      <c r="U962" s="34">
        <f t="shared" si="137"/>
        <v>0</v>
      </c>
      <c r="X962" s="72" t="str">
        <f t="shared" si="139"/>
        <v/>
      </c>
      <c r="Y962" s="35"/>
      <c r="Z962" s="34" t="str">
        <f t="shared" si="140"/>
        <v/>
      </c>
      <c r="AA962" s="79" t="str">
        <f t="shared" si="138"/>
        <v/>
      </c>
    </row>
    <row r="963" spans="1:27" ht="25.5" customHeight="1" x14ac:dyDescent="0.25">
      <c r="A963" s="17"/>
      <c r="B963" s="78" t="str">
        <f t="shared" ref="B963:B1026" si="142">IF(I963&lt;&gt;"",IF(AA963&lt;10,"PO2211/0000"&amp;AA963,IF(AA963&lt;100,"PO2211/000"&amp;AA963,IF(AA963&lt;1000,"PO2211/00"&amp;AA963,IF(AA963&lt;10000,"PO2211/0"&amp;AA963,"PO2211/"&amp;AA963)))),"")</f>
        <v/>
      </c>
      <c r="J963" s="54" t="str">
        <f>IF(G963&lt;&gt;"",VLOOKUP(G963,'nhân viên sale'!$A$2:$C$1595,2,0),"")</f>
        <v/>
      </c>
      <c r="L963" s="31" t="str">
        <f t="shared" si="135"/>
        <v/>
      </c>
      <c r="N963" s="54" t="str">
        <f t="shared" ref="N963:N1026" si="143">IF(K963&lt;&gt;"","K-HCM","")</f>
        <v/>
      </c>
      <c r="Q963" s="32" t="str">
        <f t="shared" si="141"/>
        <v/>
      </c>
      <c r="T963" s="34">
        <f t="shared" si="136"/>
        <v>0</v>
      </c>
      <c r="U963" s="34">
        <f t="shared" si="137"/>
        <v>0</v>
      </c>
      <c r="X963" s="72" t="str">
        <f t="shared" si="139"/>
        <v/>
      </c>
      <c r="Y963" s="35"/>
      <c r="Z963" s="34" t="str">
        <f t="shared" si="140"/>
        <v/>
      </c>
      <c r="AA963" s="79" t="str">
        <f t="shared" si="138"/>
        <v/>
      </c>
    </row>
    <row r="964" spans="1:27" ht="25.5" customHeight="1" x14ac:dyDescent="0.25">
      <c r="A964" s="17"/>
      <c r="B964" s="78" t="str">
        <f t="shared" si="142"/>
        <v/>
      </c>
      <c r="J964" s="54" t="str">
        <f>IF(G964&lt;&gt;"",VLOOKUP(G964,'nhân viên sale'!$A$2:$C$1595,2,0),"")</f>
        <v/>
      </c>
      <c r="L964" s="31" t="str">
        <f t="shared" ref="L964:L1027" si="144">IF(K964&lt;&gt;"",VLOOKUP(K964,tenhang,2,0),"")</f>
        <v/>
      </c>
      <c r="N964" s="54" t="str">
        <f t="shared" si="143"/>
        <v/>
      </c>
      <c r="Q964" s="32" t="str">
        <f t="shared" si="141"/>
        <v/>
      </c>
      <c r="T964" s="34">
        <f t="shared" ref="T964:T1027" si="145">IF(K964&lt;&gt;"",VLOOKUP(K964,tenhang,4,0),0)</f>
        <v>0</v>
      </c>
      <c r="U964" s="34">
        <f t="shared" ref="U964:U1027" si="146">R964*T964</f>
        <v>0</v>
      </c>
      <c r="X964" s="72" t="str">
        <f t="shared" si="139"/>
        <v/>
      </c>
      <c r="Y964" s="35"/>
      <c r="Z964" s="34" t="str">
        <f t="shared" si="140"/>
        <v/>
      </c>
      <c r="AA964" s="79" t="str">
        <f t="shared" ref="AA964:AA1027" si="147">IF(I964&lt;&gt;"",IF(I964=I963,AA963,AA963+1),"")</f>
        <v/>
      </c>
    </row>
    <row r="965" spans="1:27" ht="25.5" customHeight="1" x14ac:dyDescent="0.25">
      <c r="A965" s="17"/>
      <c r="B965" s="78" t="str">
        <f t="shared" si="142"/>
        <v/>
      </c>
      <c r="J965" s="54" t="str">
        <f>IF(G965&lt;&gt;"",VLOOKUP(G965,'nhân viên sale'!$A$2:$C$1595,2,0),"")</f>
        <v/>
      </c>
      <c r="L965" s="31" t="str">
        <f t="shared" si="144"/>
        <v/>
      </c>
      <c r="N965" s="54" t="str">
        <f t="shared" si="143"/>
        <v/>
      </c>
      <c r="Q965" s="32" t="str">
        <f t="shared" si="141"/>
        <v/>
      </c>
      <c r="T965" s="34">
        <f t="shared" si="145"/>
        <v>0</v>
      </c>
      <c r="U965" s="34">
        <f t="shared" si="146"/>
        <v>0</v>
      </c>
      <c r="X965" s="72" t="str">
        <f t="shared" si="139"/>
        <v/>
      </c>
      <c r="Y965" s="35"/>
      <c r="Z965" s="34" t="str">
        <f t="shared" si="140"/>
        <v/>
      </c>
      <c r="AA965" s="79" t="str">
        <f t="shared" si="147"/>
        <v/>
      </c>
    </row>
    <row r="966" spans="1:27" ht="25.5" customHeight="1" x14ac:dyDescent="0.25">
      <c r="A966" s="17"/>
      <c r="B966" s="78" t="str">
        <f t="shared" si="142"/>
        <v/>
      </c>
      <c r="J966" s="54" t="str">
        <f>IF(G966&lt;&gt;"",VLOOKUP(G966,'nhân viên sale'!$A$2:$C$1595,2,0),"")</f>
        <v/>
      </c>
      <c r="L966" s="31" t="str">
        <f t="shared" si="144"/>
        <v/>
      </c>
      <c r="N966" s="54" t="str">
        <f t="shared" si="143"/>
        <v/>
      </c>
      <c r="Q966" s="32" t="str">
        <f t="shared" si="141"/>
        <v/>
      </c>
      <c r="T966" s="34">
        <f t="shared" si="145"/>
        <v>0</v>
      </c>
      <c r="U966" s="34">
        <f t="shared" si="146"/>
        <v>0</v>
      </c>
      <c r="X966" s="72" t="str">
        <f t="shared" si="139"/>
        <v/>
      </c>
      <c r="Y966" s="35"/>
      <c r="Z966" s="34" t="str">
        <f t="shared" si="140"/>
        <v/>
      </c>
      <c r="AA966" s="79" t="str">
        <f t="shared" si="147"/>
        <v/>
      </c>
    </row>
    <row r="967" spans="1:27" ht="25.5" customHeight="1" x14ac:dyDescent="0.25">
      <c r="A967" s="17"/>
      <c r="B967" s="78" t="str">
        <f t="shared" si="142"/>
        <v/>
      </c>
      <c r="J967" s="54" t="str">
        <f>IF(G967&lt;&gt;"",VLOOKUP(G967,'nhân viên sale'!$A$2:$C$1595,2,0),"")</f>
        <v/>
      </c>
      <c r="L967" s="31" t="str">
        <f t="shared" si="144"/>
        <v/>
      </c>
      <c r="N967" s="54" t="str">
        <f t="shared" si="143"/>
        <v/>
      </c>
      <c r="Q967" s="32" t="str">
        <f t="shared" si="141"/>
        <v/>
      </c>
      <c r="T967" s="34">
        <f t="shared" si="145"/>
        <v>0</v>
      </c>
      <c r="U967" s="34">
        <f t="shared" si="146"/>
        <v>0</v>
      </c>
      <c r="X967" s="72" t="str">
        <f t="shared" si="139"/>
        <v/>
      </c>
      <c r="Y967" s="35"/>
      <c r="Z967" s="34" t="str">
        <f t="shared" si="140"/>
        <v/>
      </c>
      <c r="AA967" s="79" t="str">
        <f t="shared" si="147"/>
        <v/>
      </c>
    </row>
    <row r="968" spans="1:27" ht="25.5" customHeight="1" x14ac:dyDescent="0.25">
      <c r="A968" s="17"/>
      <c r="B968" s="78" t="str">
        <f t="shared" si="142"/>
        <v/>
      </c>
      <c r="J968" s="54" t="str">
        <f>IF(G968&lt;&gt;"",VLOOKUP(G968,'nhân viên sale'!$A$2:$C$1595,2,0),"")</f>
        <v/>
      </c>
      <c r="L968" s="31" t="str">
        <f t="shared" si="144"/>
        <v/>
      </c>
      <c r="N968" s="54" t="str">
        <f t="shared" si="143"/>
        <v/>
      </c>
      <c r="Q968" s="32" t="str">
        <f t="shared" si="141"/>
        <v/>
      </c>
      <c r="T968" s="34">
        <f t="shared" si="145"/>
        <v>0</v>
      </c>
      <c r="U968" s="34">
        <f t="shared" si="146"/>
        <v>0</v>
      </c>
      <c r="X968" s="72" t="str">
        <f t="shared" si="139"/>
        <v/>
      </c>
      <c r="Y968" s="35"/>
      <c r="Z968" s="34" t="str">
        <f t="shared" si="140"/>
        <v/>
      </c>
      <c r="AA968" s="79" t="str">
        <f t="shared" si="147"/>
        <v/>
      </c>
    </row>
    <row r="969" spans="1:27" ht="25.5" customHeight="1" x14ac:dyDescent="0.25">
      <c r="A969" s="17"/>
      <c r="B969" s="78" t="str">
        <f t="shared" si="142"/>
        <v/>
      </c>
      <c r="J969" s="54" t="str">
        <f>IF(G969&lt;&gt;"",VLOOKUP(G969,'nhân viên sale'!$A$2:$C$1595,2,0),"")</f>
        <v/>
      </c>
      <c r="L969" s="31" t="str">
        <f t="shared" si="144"/>
        <v/>
      </c>
      <c r="N969" s="54" t="str">
        <f t="shared" si="143"/>
        <v/>
      </c>
      <c r="Q969" s="32" t="str">
        <f t="shared" si="141"/>
        <v/>
      </c>
      <c r="T969" s="34">
        <f t="shared" si="145"/>
        <v>0</v>
      </c>
      <c r="U969" s="34">
        <f t="shared" si="146"/>
        <v>0</v>
      </c>
      <c r="X969" s="72" t="str">
        <f t="shared" si="139"/>
        <v/>
      </c>
      <c r="Y969" s="35"/>
      <c r="Z969" s="34" t="str">
        <f t="shared" si="140"/>
        <v/>
      </c>
      <c r="AA969" s="79" t="str">
        <f t="shared" si="147"/>
        <v/>
      </c>
    </row>
    <row r="970" spans="1:27" ht="25.5" customHeight="1" x14ac:dyDescent="0.25">
      <c r="A970" s="17"/>
      <c r="B970" s="78" t="str">
        <f t="shared" si="142"/>
        <v/>
      </c>
      <c r="J970" s="54" t="str">
        <f>IF(G970&lt;&gt;"",VLOOKUP(G970,'nhân viên sale'!$A$2:$C$1595,2,0),"")</f>
        <v/>
      </c>
      <c r="L970" s="31" t="str">
        <f t="shared" si="144"/>
        <v/>
      </c>
      <c r="N970" s="54" t="str">
        <f t="shared" si="143"/>
        <v/>
      </c>
      <c r="Q970" s="32" t="str">
        <f t="shared" si="141"/>
        <v/>
      </c>
      <c r="T970" s="34">
        <f t="shared" si="145"/>
        <v>0</v>
      </c>
      <c r="U970" s="34">
        <f t="shared" si="146"/>
        <v>0</v>
      </c>
      <c r="X970" s="72" t="str">
        <f t="shared" ref="X970:X1033" si="148">IF(K970&lt;&gt;"",8,"")</f>
        <v/>
      </c>
      <c r="Y970" s="35"/>
      <c r="Z970" s="34" t="str">
        <f t="shared" ref="Z970:Z1033" si="149">IF(K970&lt;&gt;"",ROUND(U970*X970*1%,0),"")</f>
        <v/>
      </c>
      <c r="AA970" s="79" t="str">
        <f t="shared" si="147"/>
        <v/>
      </c>
    </row>
    <row r="971" spans="1:27" ht="25.5" customHeight="1" x14ac:dyDescent="0.25">
      <c r="A971" s="17"/>
      <c r="B971" s="78" t="str">
        <f t="shared" si="142"/>
        <v/>
      </c>
      <c r="J971" s="54" t="str">
        <f>IF(G971&lt;&gt;"",VLOOKUP(G971,'nhân viên sale'!$A$2:$C$1595,2,0),"")</f>
        <v/>
      </c>
      <c r="L971" s="31" t="str">
        <f t="shared" si="144"/>
        <v/>
      </c>
      <c r="N971" s="54" t="str">
        <f t="shared" si="143"/>
        <v/>
      </c>
      <c r="Q971" s="32" t="str">
        <f t="shared" si="141"/>
        <v/>
      </c>
      <c r="T971" s="34">
        <f t="shared" si="145"/>
        <v>0</v>
      </c>
      <c r="U971" s="34">
        <f t="shared" si="146"/>
        <v>0</v>
      </c>
      <c r="X971" s="72" t="str">
        <f t="shared" si="148"/>
        <v/>
      </c>
      <c r="Y971" s="35"/>
      <c r="Z971" s="34" t="str">
        <f t="shared" si="149"/>
        <v/>
      </c>
      <c r="AA971" s="79" t="str">
        <f t="shared" si="147"/>
        <v/>
      </c>
    </row>
    <row r="972" spans="1:27" ht="25.5" customHeight="1" x14ac:dyDescent="0.25">
      <c r="A972" s="17"/>
      <c r="B972" s="78" t="str">
        <f t="shared" si="142"/>
        <v/>
      </c>
      <c r="J972" s="54" t="str">
        <f>IF(G972&lt;&gt;"",VLOOKUP(G972,'nhân viên sale'!$A$2:$C$1595,2,0),"")</f>
        <v/>
      </c>
      <c r="L972" s="31" t="str">
        <f t="shared" si="144"/>
        <v/>
      </c>
      <c r="N972" s="54" t="str">
        <f t="shared" si="143"/>
        <v/>
      </c>
      <c r="Q972" s="32" t="str">
        <f t="shared" si="141"/>
        <v/>
      </c>
      <c r="T972" s="34">
        <f t="shared" si="145"/>
        <v>0</v>
      </c>
      <c r="U972" s="34">
        <f t="shared" si="146"/>
        <v>0</v>
      </c>
      <c r="X972" s="72" t="str">
        <f t="shared" si="148"/>
        <v/>
      </c>
      <c r="Y972" s="35"/>
      <c r="Z972" s="34" t="str">
        <f t="shared" si="149"/>
        <v/>
      </c>
      <c r="AA972" s="79" t="str">
        <f t="shared" si="147"/>
        <v/>
      </c>
    </row>
    <row r="973" spans="1:27" ht="25.5" customHeight="1" x14ac:dyDescent="0.25">
      <c r="A973" s="17"/>
      <c r="B973" s="78" t="str">
        <f t="shared" si="142"/>
        <v/>
      </c>
      <c r="J973" s="54" t="str">
        <f>IF(G973&lt;&gt;"",VLOOKUP(G973,'nhân viên sale'!$A$2:$C$1595,2,0),"")</f>
        <v/>
      </c>
      <c r="L973" s="31" t="str">
        <f t="shared" si="144"/>
        <v/>
      </c>
      <c r="N973" s="54" t="str">
        <f t="shared" si="143"/>
        <v/>
      </c>
      <c r="Q973" s="32" t="str">
        <f t="shared" si="141"/>
        <v/>
      </c>
      <c r="T973" s="34">
        <f t="shared" si="145"/>
        <v>0</v>
      </c>
      <c r="U973" s="34">
        <f t="shared" si="146"/>
        <v>0</v>
      </c>
      <c r="X973" s="72" t="str">
        <f t="shared" si="148"/>
        <v/>
      </c>
      <c r="Y973" s="35"/>
      <c r="Z973" s="34" t="str">
        <f t="shared" si="149"/>
        <v/>
      </c>
      <c r="AA973" s="79" t="str">
        <f t="shared" si="147"/>
        <v/>
      </c>
    </row>
    <row r="974" spans="1:27" ht="25.5" customHeight="1" x14ac:dyDescent="0.25">
      <c r="A974" s="17"/>
      <c r="B974" s="78" t="str">
        <f t="shared" si="142"/>
        <v/>
      </c>
      <c r="J974" s="54" t="str">
        <f>IF(G974&lt;&gt;"",VLOOKUP(G974,'nhân viên sale'!$A$2:$C$1595,2,0),"")</f>
        <v/>
      </c>
      <c r="L974" s="31" t="str">
        <f t="shared" si="144"/>
        <v/>
      </c>
      <c r="N974" s="54" t="str">
        <f t="shared" si="143"/>
        <v/>
      </c>
      <c r="Q974" s="32" t="str">
        <f t="shared" si="141"/>
        <v/>
      </c>
      <c r="T974" s="34">
        <f t="shared" si="145"/>
        <v>0</v>
      </c>
      <c r="U974" s="34">
        <f t="shared" si="146"/>
        <v>0</v>
      </c>
      <c r="X974" s="72" t="str">
        <f t="shared" si="148"/>
        <v/>
      </c>
      <c r="Y974" s="35"/>
      <c r="Z974" s="34" t="str">
        <f t="shared" si="149"/>
        <v/>
      </c>
      <c r="AA974" s="79" t="str">
        <f t="shared" si="147"/>
        <v/>
      </c>
    </row>
    <row r="975" spans="1:27" ht="25.5" customHeight="1" x14ac:dyDescent="0.25">
      <c r="A975" s="17"/>
      <c r="B975" s="78" t="str">
        <f t="shared" si="142"/>
        <v/>
      </c>
      <c r="J975" s="54" t="str">
        <f>IF(G975&lt;&gt;"",VLOOKUP(G975,'nhân viên sale'!$A$2:$C$1595,2,0),"")</f>
        <v/>
      </c>
      <c r="L975" s="31" t="str">
        <f t="shared" si="144"/>
        <v/>
      </c>
      <c r="N975" s="54" t="str">
        <f t="shared" si="143"/>
        <v/>
      </c>
      <c r="Q975" s="32" t="str">
        <f t="shared" si="141"/>
        <v/>
      </c>
      <c r="T975" s="34">
        <f t="shared" si="145"/>
        <v>0</v>
      </c>
      <c r="U975" s="34">
        <f t="shared" si="146"/>
        <v>0</v>
      </c>
      <c r="X975" s="72" t="str">
        <f t="shared" si="148"/>
        <v/>
      </c>
      <c r="Y975" s="35"/>
      <c r="Z975" s="34" t="str">
        <f t="shared" si="149"/>
        <v/>
      </c>
      <c r="AA975" s="79" t="str">
        <f t="shared" si="147"/>
        <v/>
      </c>
    </row>
    <row r="976" spans="1:27" ht="25.5" customHeight="1" x14ac:dyDescent="0.25">
      <c r="A976" s="17"/>
      <c r="B976" s="78" t="str">
        <f t="shared" si="142"/>
        <v/>
      </c>
      <c r="J976" s="54" t="str">
        <f>IF(G976&lt;&gt;"",VLOOKUP(G976,'nhân viên sale'!$A$2:$C$1595,2,0),"")</f>
        <v/>
      </c>
      <c r="L976" s="31" t="str">
        <f t="shared" si="144"/>
        <v/>
      </c>
      <c r="N976" s="54" t="str">
        <f t="shared" si="143"/>
        <v/>
      </c>
      <c r="Q976" s="32" t="str">
        <f t="shared" si="141"/>
        <v/>
      </c>
      <c r="T976" s="34">
        <f t="shared" si="145"/>
        <v>0</v>
      </c>
      <c r="U976" s="34">
        <f t="shared" si="146"/>
        <v>0</v>
      </c>
      <c r="X976" s="72" t="str">
        <f t="shared" si="148"/>
        <v/>
      </c>
      <c r="Y976" s="35"/>
      <c r="Z976" s="34" t="str">
        <f t="shared" si="149"/>
        <v/>
      </c>
      <c r="AA976" s="79" t="str">
        <f t="shared" si="147"/>
        <v/>
      </c>
    </row>
    <row r="977" spans="1:27" ht="25.5" customHeight="1" x14ac:dyDescent="0.25">
      <c r="A977" s="17"/>
      <c r="B977" s="78" t="str">
        <f t="shared" si="142"/>
        <v/>
      </c>
      <c r="J977" s="54" t="str">
        <f>IF(G977&lt;&gt;"",VLOOKUP(G977,'nhân viên sale'!$A$2:$C$1595,2,0),"")</f>
        <v/>
      </c>
      <c r="L977" s="31" t="str">
        <f t="shared" si="144"/>
        <v/>
      </c>
      <c r="N977" s="54" t="str">
        <f t="shared" si="143"/>
        <v/>
      </c>
      <c r="Q977" s="32" t="str">
        <f t="shared" si="141"/>
        <v/>
      </c>
      <c r="T977" s="34">
        <f t="shared" si="145"/>
        <v>0</v>
      </c>
      <c r="U977" s="34">
        <f t="shared" si="146"/>
        <v>0</v>
      </c>
      <c r="X977" s="72" t="str">
        <f t="shared" si="148"/>
        <v/>
      </c>
      <c r="Y977" s="35"/>
      <c r="Z977" s="34" t="str">
        <f t="shared" si="149"/>
        <v/>
      </c>
      <c r="AA977" s="79" t="str">
        <f t="shared" si="147"/>
        <v/>
      </c>
    </row>
    <row r="978" spans="1:27" ht="25.5" customHeight="1" x14ac:dyDescent="0.25">
      <c r="A978" s="17"/>
      <c r="B978" s="78" t="str">
        <f t="shared" si="142"/>
        <v/>
      </c>
      <c r="J978" s="54" t="str">
        <f>IF(G978&lt;&gt;"",VLOOKUP(G978,'nhân viên sale'!$A$2:$C$1595,2,0),"")</f>
        <v/>
      </c>
      <c r="L978" s="31" t="str">
        <f t="shared" si="144"/>
        <v/>
      </c>
      <c r="N978" s="54" t="str">
        <f t="shared" si="143"/>
        <v/>
      </c>
      <c r="Q978" s="32" t="str">
        <f t="shared" si="141"/>
        <v/>
      </c>
      <c r="T978" s="34">
        <f t="shared" si="145"/>
        <v>0</v>
      </c>
      <c r="U978" s="34">
        <f t="shared" si="146"/>
        <v>0</v>
      </c>
      <c r="X978" s="72" t="str">
        <f t="shared" si="148"/>
        <v/>
      </c>
      <c r="Y978" s="35"/>
      <c r="Z978" s="34" t="str">
        <f t="shared" si="149"/>
        <v/>
      </c>
      <c r="AA978" s="79" t="str">
        <f t="shared" si="147"/>
        <v/>
      </c>
    </row>
    <row r="979" spans="1:27" ht="25.5" customHeight="1" x14ac:dyDescent="0.25">
      <c r="A979" s="17"/>
      <c r="B979" s="78" t="str">
        <f t="shared" si="142"/>
        <v/>
      </c>
      <c r="J979" s="54" t="str">
        <f>IF(G979&lt;&gt;"",VLOOKUP(G979,'nhân viên sale'!$A$2:$C$1595,2,0),"")</f>
        <v/>
      </c>
      <c r="L979" s="31" t="str">
        <f t="shared" si="144"/>
        <v/>
      </c>
      <c r="N979" s="54" t="str">
        <f t="shared" si="143"/>
        <v/>
      </c>
      <c r="Q979" s="32" t="str">
        <f t="shared" si="141"/>
        <v/>
      </c>
      <c r="T979" s="34">
        <f t="shared" si="145"/>
        <v>0</v>
      </c>
      <c r="U979" s="34">
        <f t="shared" si="146"/>
        <v>0</v>
      </c>
      <c r="X979" s="72" t="str">
        <f t="shared" si="148"/>
        <v/>
      </c>
      <c r="Y979" s="35"/>
      <c r="Z979" s="34" t="str">
        <f t="shared" si="149"/>
        <v/>
      </c>
      <c r="AA979" s="79" t="str">
        <f t="shared" si="147"/>
        <v/>
      </c>
    </row>
    <row r="980" spans="1:27" ht="25.5" customHeight="1" x14ac:dyDescent="0.25">
      <c r="A980" s="17"/>
      <c r="B980" s="78" t="str">
        <f t="shared" si="142"/>
        <v/>
      </c>
      <c r="J980" s="54" t="str">
        <f>IF(G980&lt;&gt;"",VLOOKUP(G980,'nhân viên sale'!$A$2:$C$1595,2,0),"")</f>
        <v/>
      </c>
      <c r="L980" s="31" t="str">
        <f t="shared" si="144"/>
        <v/>
      </c>
      <c r="N980" s="54" t="str">
        <f t="shared" si="143"/>
        <v/>
      </c>
      <c r="Q980" s="32" t="str">
        <f t="shared" si="141"/>
        <v/>
      </c>
      <c r="T980" s="34">
        <f t="shared" si="145"/>
        <v>0</v>
      </c>
      <c r="U980" s="34">
        <f t="shared" si="146"/>
        <v>0</v>
      </c>
      <c r="X980" s="72" t="str">
        <f t="shared" si="148"/>
        <v/>
      </c>
      <c r="Y980" s="35"/>
      <c r="Z980" s="34" t="str">
        <f t="shared" si="149"/>
        <v/>
      </c>
      <c r="AA980" s="79" t="str">
        <f t="shared" si="147"/>
        <v/>
      </c>
    </row>
    <row r="981" spans="1:27" ht="25.5" customHeight="1" x14ac:dyDescent="0.25">
      <c r="A981" s="17"/>
      <c r="B981" s="78" t="str">
        <f t="shared" si="142"/>
        <v/>
      </c>
      <c r="J981" s="54" t="str">
        <f>IF(G981&lt;&gt;"",VLOOKUP(G981,'nhân viên sale'!$A$2:$C$1595,2,0),"")</f>
        <v/>
      </c>
      <c r="L981" s="31" t="str">
        <f t="shared" si="144"/>
        <v/>
      </c>
      <c r="N981" s="54" t="str">
        <f t="shared" si="143"/>
        <v/>
      </c>
      <c r="Q981" s="32" t="str">
        <f t="shared" si="141"/>
        <v/>
      </c>
      <c r="T981" s="34">
        <f t="shared" si="145"/>
        <v>0</v>
      </c>
      <c r="U981" s="34">
        <f t="shared" si="146"/>
        <v>0</v>
      </c>
      <c r="X981" s="72" t="str">
        <f t="shared" si="148"/>
        <v/>
      </c>
      <c r="Y981" s="35"/>
      <c r="Z981" s="34" t="str">
        <f t="shared" si="149"/>
        <v/>
      </c>
      <c r="AA981" s="79" t="str">
        <f t="shared" si="147"/>
        <v/>
      </c>
    </row>
    <row r="982" spans="1:27" ht="25.5" customHeight="1" x14ac:dyDescent="0.25">
      <c r="A982" s="17"/>
      <c r="B982" s="78" t="str">
        <f t="shared" si="142"/>
        <v/>
      </c>
      <c r="J982" s="54" t="str">
        <f>IF(G982&lt;&gt;"",VLOOKUP(G982,'nhân viên sale'!$A$2:$C$1595,2,0),"")</f>
        <v/>
      </c>
      <c r="L982" s="31" t="str">
        <f t="shared" si="144"/>
        <v/>
      </c>
      <c r="N982" s="54" t="str">
        <f t="shared" si="143"/>
        <v/>
      </c>
      <c r="Q982" s="32" t="str">
        <f t="shared" si="141"/>
        <v/>
      </c>
      <c r="T982" s="34">
        <f t="shared" si="145"/>
        <v>0</v>
      </c>
      <c r="U982" s="34">
        <f t="shared" si="146"/>
        <v>0</v>
      </c>
      <c r="X982" s="72" t="str">
        <f t="shared" si="148"/>
        <v/>
      </c>
      <c r="Y982" s="35"/>
      <c r="Z982" s="34" t="str">
        <f t="shared" si="149"/>
        <v/>
      </c>
      <c r="AA982" s="79" t="str">
        <f t="shared" si="147"/>
        <v/>
      </c>
    </row>
    <row r="983" spans="1:27" ht="25.5" customHeight="1" x14ac:dyDescent="0.25">
      <c r="A983" s="17"/>
      <c r="B983" s="78" t="str">
        <f t="shared" si="142"/>
        <v/>
      </c>
      <c r="J983" s="54" t="str">
        <f>IF(G983&lt;&gt;"",VLOOKUP(G983,'nhân viên sale'!$A$2:$C$1595,2,0),"")</f>
        <v/>
      </c>
      <c r="L983" s="31" t="str">
        <f t="shared" si="144"/>
        <v/>
      </c>
      <c r="N983" s="54" t="str">
        <f t="shared" si="143"/>
        <v/>
      </c>
      <c r="Q983" s="32" t="str">
        <f t="shared" si="141"/>
        <v/>
      </c>
      <c r="T983" s="34">
        <f t="shared" si="145"/>
        <v>0</v>
      </c>
      <c r="U983" s="34">
        <f t="shared" si="146"/>
        <v>0</v>
      </c>
      <c r="X983" s="72" t="str">
        <f t="shared" si="148"/>
        <v/>
      </c>
      <c r="Y983" s="35"/>
      <c r="Z983" s="34" t="str">
        <f t="shared" si="149"/>
        <v/>
      </c>
      <c r="AA983" s="79" t="str">
        <f t="shared" si="147"/>
        <v/>
      </c>
    </row>
    <row r="984" spans="1:27" ht="25.5" customHeight="1" x14ac:dyDescent="0.25">
      <c r="A984" s="17"/>
      <c r="B984" s="78" t="str">
        <f t="shared" si="142"/>
        <v/>
      </c>
      <c r="J984" s="54" t="str">
        <f>IF(G984&lt;&gt;"",VLOOKUP(G984,'nhân viên sale'!$A$2:$C$1595,2,0),"")</f>
        <v/>
      </c>
      <c r="L984" s="31" t="str">
        <f t="shared" si="144"/>
        <v/>
      </c>
      <c r="N984" s="54" t="str">
        <f t="shared" si="143"/>
        <v/>
      </c>
      <c r="Q984" s="32" t="str">
        <f t="shared" si="141"/>
        <v/>
      </c>
      <c r="T984" s="34">
        <f t="shared" si="145"/>
        <v>0</v>
      </c>
      <c r="U984" s="34">
        <f t="shared" si="146"/>
        <v>0</v>
      </c>
      <c r="X984" s="72" t="str">
        <f t="shared" si="148"/>
        <v/>
      </c>
      <c r="Y984" s="35"/>
      <c r="Z984" s="34" t="str">
        <f t="shared" si="149"/>
        <v/>
      </c>
      <c r="AA984" s="79" t="str">
        <f t="shared" si="147"/>
        <v/>
      </c>
    </row>
    <row r="985" spans="1:27" ht="25.5" customHeight="1" x14ac:dyDescent="0.25">
      <c r="A985" s="17"/>
      <c r="B985" s="78" t="str">
        <f t="shared" si="142"/>
        <v/>
      </c>
      <c r="J985" s="54" t="str">
        <f>IF(G985&lt;&gt;"",VLOOKUP(G985,'nhân viên sale'!$A$2:$C$1595,2,0),"")</f>
        <v/>
      </c>
      <c r="L985" s="31" t="str">
        <f t="shared" si="144"/>
        <v/>
      </c>
      <c r="N985" s="54" t="str">
        <f t="shared" si="143"/>
        <v/>
      </c>
      <c r="Q985" s="32" t="str">
        <f t="shared" si="141"/>
        <v/>
      </c>
      <c r="T985" s="34">
        <f t="shared" si="145"/>
        <v>0</v>
      </c>
      <c r="U985" s="34">
        <f t="shared" si="146"/>
        <v>0</v>
      </c>
      <c r="X985" s="72" t="str">
        <f t="shared" si="148"/>
        <v/>
      </c>
      <c r="Y985" s="35"/>
      <c r="Z985" s="34" t="str">
        <f t="shared" si="149"/>
        <v/>
      </c>
      <c r="AA985" s="79" t="str">
        <f t="shared" si="147"/>
        <v/>
      </c>
    </row>
    <row r="986" spans="1:27" ht="25.5" customHeight="1" x14ac:dyDescent="0.25">
      <c r="A986" s="17"/>
      <c r="B986" s="78" t="str">
        <f t="shared" si="142"/>
        <v/>
      </c>
      <c r="J986" s="54" t="str">
        <f>IF(G986&lt;&gt;"",VLOOKUP(G986,'nhân viên sale'!$A$2:$C$1595,2,0),"")</f>
        <v/>
      </c>
      <c r="L986" s="31" t="str">
        <f t="shared" si="144"/>
        <v/>
      </c>
      <c r="N986" s="54" t="str">
        <f t="shared" si="143"/>
        <v/>
      </c>
      <c r="Q986" s="32" t="str">
        <f t="shared" si="141"/>
        <v/>
      </c>
      <c r="T986" s="34">
        <f t="shared" si="145"/>
        <v>0</v>
      </c>
      <c r="U986" s="34">
        <f t="shared" si="146"/>
        <v>0</v>
      </c>
      <c r="X986" s="72" t="str">
        <f t="shared" si="148"/>
        <v/>
      </c>
      <c r="Y986" s="35"/>
      <c r="Z986" s="34" t="str">
        <f t="shared" si="149"/>
        <v/>
      </c>
      <c r="AA986" s="79" t="str">
        <f t="shared" si="147"/>
        <v/>
      </c>
    </row>
    <row r="987" spans="1:27" ht="25.5" customHeight="1" x14ac:dyDescent="0.25">
      <c r="A987" s="17"/>
      <c r="B987" s="78" t="str">
        <f t="shared" si="142"/>
        <v/>
      </c>
      <c r="J987" s="54" t="str">
        <f>IF(G987&lt;&gt;"",VLOOKUP(G987,'nhân viên sale'!$A$2:$C$1595,2,0),"")</f>
        <v/>
      </c>
      <c r="L987" s="31" t="str">
        <f t="shared" si="144"/>
        <v/>
      </c>
      <c r="N987" s="54" t="str">
        <f t="shared" si="143"/>
        <v/>
      </c>
      <c r="Q987" s="32" t="str">
        <f t="shared" si="141"/>
        <v/>
      </c>
      <c r="T987" s="34">
        <f t="shared" si="145"/>
        <v>0</v>
      </c>
      <c r="U987" s="34">
        <f t="shared" si="146"/>
        <v>0</v>
      </c>
      <c r="X987" s="72" t="str">
        <f t="shared" si="148"/>
        <v/>
      </c>
      <c r="Y987" s="35"/>
      <c r="Z987" s="34" t="str">
        <f t="shared" si="149"/>
        <v/>
      </c>
      <c r="AA987" s="79" t="str">
        <f t="shared" si="147"/>
        <v/>
      </c>
    </row>
    <row r="988" spans="1:27" ht="25.5" customHeight="1" x14ac:dyDescent="0.25">
      <c r="A988" s="17"/>
      <c r="B988" s="78" t="str">
        <f t="shared" si="142"/>
        <v/>
      </c>
      <c r="J988" s="54" t="str">
        <f>IF(G988&lt;&gt;"",VLOOKUP(G988,'nhân viên sale'!$A$2:$C$1595,2,0),"")</f>
        <v/>
      </c>
      <c r="L988" s="31" t="str">
        <f t="shared" si="144"/>
        <v/>
      </c>
      <c r="N988" s="54" t="str">
        <f t="shared" si="143"/>
        <v/>
      </c>
      <c r="Q988" s="32" t="str">
        <f t="shared" si="141"/>
        <v/>
      </c>
      <c r="T988" s="34">
        <f t="shared" si="145"/>
        <v>0</v>
      </c>
      <c r="U988" s="34">
        <f t="shared" si="146"/>
        <v>0</v>
      </c>
      <c r="X988" s="72" t="str">
        <f t="shared" si="148"/>
        <v/>
      </c>
      <c r="Y988" s="35"/>
      <c r="Z988" s="34" t="str">
        <f t="shared" si="149"/>
        <v/>
      </c>
      <c r="AA988" s="79" t="str">
        <f t="shared" si="147"/>
        <v/>
      </c>
    </row>
    <row r="989" spans="1:27" ht="25.5" customHeight="1" x14ac:dyDescent="0.25">
      <c r="A989" s="17"/>
      <c r="B989" s="78" t="str">
        <f t="shared" si="142"/>
        <v/>
      </c>
      <c r="J989" s="54" t="str">
        <f>IF(G989&lt;&gt;"",VLOOKUP(G989,'nhân viên sale'!$A$2:$C$1595,2,0),"")</f>
        <v/>
      </c>
      <c r="L989" s="31" t="str">
        <f t="shared" si="144"/>
        <v/>
      </c>
      <c r="N989" s="54" t="str">
        <f t="shared" si="143"/>
        <v/>
      </c>
      <c r="Q989" s="32" t="str">
        <f t="shared" si="141"/>
        <v/>
      </c>
      <c r="T989" s="34">
        <f t="shared" si="145"/>
        <v>0</v>
      </c>
      <c r="U989" s="34">
        <f t="shared" si="146"/>
        <v>0</v>
      </c>
      <c r="X989" s="72" t="str">
        <f t="shared" si="148"/>
        <v/>
      </c>
      <c r="Y989" s="35"/>
      <c r="Z989" s="34" t="str">
        <f t="shared" si="149"/>
        <v/>
      </c>
      <c r="AA989" s="79" t="str">
        <f t="shared" si="147"/>
        <v/>
      </c>
    </row>
    <row r="990" spans="1:27" ht="25.5" customHeight="1" x14ac:dyDescent="0.25">
      <c r="A990" s="17"/>
      <c r="B990" s="78" t="str">
        <f t="shared" si="142"/>
        <v/>
      </c>
      <c r="J990" s="54" t="str">
        <f>IF(G990&lt;&gt;"",VLOOKUP(G990,'nhân viên sale'!$A$2:$C$1595,2,0),"")</f>
        <v/>
      </c>
      <c r="L990" s="31" t="str">
        <f t="shared" si="144"/>
        <v/>
      </c>
      <c r="N990" s="54" t="str">
        <f t="shared" si="143"/>
        <v/>
      </c>
      <c r="Q990" s="32" t="str">
        <f t="shared" si="141"/>
        <v/>
      </c>
      <c r="T990" s="34">
        <f t="shared" si="145"/>
        <v>0</v>
      </c>
      <c r="U990" s="34">
        <f t="shared" si="146"/>
        <v>0</v>
      </c>
      <c r="X990" s="72" t="str">
        <f t="shared" si="148"/>
        <v/>
      </c>
      <c r="Y990" s="35"/>
      <c r="Z990" s="34" t="str">
        <f t="shared" si="149"/>
        <v/>
      </c>
      <c r="AA990" s="79" t="str">
        <f t="shared" si="147"/>
        <v/>
      </c>
    </row>
    <row r="991" spans="1:27" ht="25.5" customHeight="1" x14ac:dyDescent="0.25">
      <c r="A991" s="17"/>
      <c r="B991" s="78" t="str">
        <f t="shared" si="142"/>
        <v/>
      </c>
      <c r="J991" s="54" t="str">
        <f>IF(G991&lt;&gt;"",VLOOKUP(G991,'nhân viên sale'!$A$2:$C$1595,2,0),"")</f>
        <v/>
      </c>
      <c r="L991" s="31" t="str">
        <f t="shared" si="144"/>
        <v/>
      </c>
      <c r="N991" s="54" t="str">
        <f t="shared" si="143"/>
        <v/>
      </c>
      <c r="Q991" s="32" t="str">
        <f t="shared" si="141"/>
        <v/>
      </c>
      <c r="T991" s="34">
        <f t="shared" si="145"/>
        <v>0</v>
      </c>
      <c r="U991" s="34">
        <f t="shared" si="146"/>
        <v>0</v>
      </c>
      <c r="X991" s="72" t="str">
        <f t="shared" si="148"/>
        <v/>
      </c>
      <c r="Y991" s="35"/>
      <c r="Z991" s="34" t="str">
        <f t="shared" si="149"/>
        <v/>
      </c>
      <c r="AA991" s="79" t="str">
        <f t="shared" si="147"/>
        <v/>
      </c>
    </row>
    <row r="992" spans="1:27" ht="25.5" customHeight="1" x14ac:dyDescent="0.25">
      <c r="A992" s="17"/>
      <c r="B992" s="78" t="str">
        <f t="shared" si="142"/>
        <v/>
      </c>
      <c r="J992" s="54" t="str">
        <f>IF(G992&lt;&gt;"",VLOOKUP(G992,'nhân viên sale'!$A$2:$C$1595,2,0),"")</f>
        <v/>
      </c>
      <c r="L992" s="31" t="str">
        <f t="shared" si="144"/>
        <v/>
      </c>
      <c r="N992" s="54" t="str">
        <f t="shared" si="143"/>
        <v/>
      </c>
      <c r="Q992" s="32" t="str">
        <f t="shared" si="141"/>
        <v/>
      </c>
      <c r="T992" s="34">
        <f t="shared" si="145"/>
        <v>0</v>
      </c>
      <c r="U992" s="34">
        <f t="shared" si="146"/>
        <v>0</v>
      </c>
      <c r="X992" s="72" t="str">
        <f t="shared" si="148"/>
        <v/>
      </c>
      <c r="Y992" s="35"/>
      <c r="Z992" s="34" t="str">
        <f t="shared" si="149"/>
        <v/>
      </c>
      <c r="AA992" s="79" t="str">
        <f t="shared" si="147"/>
        <v/>
      </c>
    </row>
    <row r="993" spans="1:27" ht="25.5" customHeight="1" x14ac:dyDescent="0.25">
      <c r="A993" s="17"/>
      <c r="B993" s="78" t="str">
        <f t="shared" si="142"/>
        <v/>
      </c>
      <c r="J993" s="54" t="str">
        <f>IF(G993&lt;&gt;"",VLOOKUP(G993,'nhân viên sale'!$A$2:$C$1595,2,0),"")</f>
        <v/>
      </c>
      <c r="L993" s="31" t="str">
        <f t="shared" si="144"/>
        <v/>
      </c>
      <c r="N993" s="54" t="str">
        <f t="shared" si="143"/>
        <v/>
      </c>
      <c r="Q993" s="32" t="str">
        <f t="shared" si="141"/>
        <v/>
      </c>
      <c r="T993" s="34">
        <f t="shared" si="145"/>
        <v>0</v>
      </c>
      <c r="U993" s="34">
        <f t="shared" si="146"/>
        <v>0</v>
      </c>
      <c r="X993" s="72" t="str">
        <f t="shared" si="148"/>
        <v/>
      </c>
      <c r="Y993" s="35"/>
      <c r="Z993" s="34" t="str">
        <f t="shared" si="149"/>
        <v/>
      </c>
      <c r="AA993" s="79" t="str">
        <f t="shared" si="147"/>
        <v/>
      </c>
    </row>
    <row r="994" spans="1:27" ht="25.5" customHeight="1" x14ac:dyDescent="0.25">
      <c r="A994" s="17"/>
      <c r="B994" s="78" t="str">
        <f t="shared" si="142"/>
        <v/>
      </c>
      <c r="J994" s="54" t="str">
        <f>IF(G994&lt;&gt;"",VLOOKUP(G994,'nhân viên sale'!$A$2:$C$1595,2,0),"")</f>
        <v/>
      </c>
      <c r="L994" s="31" t="str">
        <f t="shared" si="144"/>
        <v/>
      </c>
      <c r="N994" s="54" t="str">
        <f t="shared" si="143"/>
        <v/>
      </c>
      <c r="Q994" s="32" t="str">
        <f t="shared" si="141"/>
        <v/>
      </c>
      <c r="T994" s="34">
        <f t="shared" si="145"/>
        <v>0</v>
      </c>
      <c r="U994" s="34">
        <f t="shared" si="146"/>
        <v>0</v>
      </c>
      <c r="X994" s="72" t="str">
        <f t="shared" si="148"/>
        <v/>
      </c>
      <c r="Y994" s="35"/>
      <c r="Z994" s="34" t="str">
        <f t="shared" si="149"/>
        <v/>
      </c>
      <c r="AA994" s="79" t="str">
        <f t="shared" si="147"/>
        <v/>
      </c>
    </row>
    <row r="995" spans="1:27" ht="25.5" customHeight="1" x14ac:dyDescent="0.25">
      <c r="A995" s="17"/>
      <c r="B995" s="78" t="str">
        <f t="shared" si="142"/>
        <v/>
      </c>
      <c r="J995" s="54" t="str">
        <f>IF(G995&lt;&gt;"",VLOOKUP(G995,'nhân viên sale'!$A$2:$C$1595,2,0),"")</f>
        <v/>
      </c>
      <c r="L995" s="31" t="str">
        <f t="shared" si="144"/>
        <v/>
      </c>
      <c r="N995" s="54" t="str">
        <f t="shared" si="143"/>
        <v/>
      </c>
      <c r="Q995" s="32" t="str">
        <f t="shared" si="141"/>
        <v/>
      </c>
      <c r="T995" s="34">
        <f t="shared" si="145"/>
        <v>0</v>
      </c>
      <c r="U995" s="34">
        <f t="shared" si="146"/>
        <v>0</v>
      </c>
      <c r="X995" s="72" t="str">
        <f t="shared" si="148"/>
        <v/>
      </c>
      <c r="Y995" s="35"/>
      <c r="Z995" s="34" t="str">
        <f t="shared" si="149"/>
        <v/>
      </c>
      <c r="AA995" s="79" t="str">
        <f t="shared" si="147"/>
        <v/>
      </c>
    </row>
    <row r="996" spans="1:27" ht="25.5" customHeight="1" x14ac:dyDescent="0.25">
      <c r="A996" s="17"/>
      <c r="B996" s="78" t="str">
        <f t="shared" si="142"/>
        <v/>
      </c>
      <c r="J996" s="54" t="str">
        <f>IF(G996&lt;&gt;"",VLOOKUP(G996,'nhân viên sale'!$A$2:$C$1595,2,0),"")</f>
        <v/>
      </c>
      <c r="L996" s="31" t="str">
        <f t="shared" si="144"/>
        <v/>
      </c>
      <c r="N996" s="54" t="str">
        <f t="shared" si="143"/>
        <v/>
      </c>
      <c r="Q996" s="32" t="str">
        <f t="shared" si="141"/>
        <v/>
      </c>
      <c r="T996" s="34">
        <f t="shared" si="145"/>
        <v>0</v>
      </c>
      <c r="U996" s="34">
        <f t="shared" si="146"/>
        <v>0</v>
      </c>
      <c r="X996" s="72" t="str">
        <f t="shared" si="148"/>
        <v/>
      </c>
      <c r="Y996" s="35"/>
      <c r="Z996" s="34" t="str">
        <f t="shared" si="149"/>
        <v/>
      </c>
      <c r="AA996" s="79" t="str">
        <f t="shared" si="147"/>
        <v/>
      </c>
    </row>
    <row r="997" spans="1:27" ht="25.5" customHeight="1" x14ac:dyDescent="0.25">
      <c r="A997" s="17"/>
      <c r="B997" s="78" t="str">
        <f t="shared" si="142"/>
        <v/>
      </c>
      <c r="J997" s="54" t="str">
        <f>IF(G997&lt;&gt;"",VLOOKUP(G997,'nhân viên sale'!$A$2:$C$1595,2,0),"")</f>
        <v/>
      </c>
      <c r="L997" s="31" t="str">
        <f t="shared" si="144"/>
        <v/>
      </c>
      <c r="N997" s="54" t="str">
        <f t="shared" si="143"/>
        <v/>
      </c>
      <c r="Q997" s="32" t="str">
        <f t="shared" si="141"/>
        <v/>
      </c>
      <c r="T997" s="34">
        <f t="shared" si="145"/>
        <v>0</v>
      </c>
      <c r="U997" s="34">
        <f t="shared" si="146"/>
        <v>0</v>
      </c>
      <c r="X997" s="72" t="str">
        <f t="shared" si="148"/>
        <v/>
      </c>
      <c r="Y997" s="35"/>
      <c r="Z997" s="34" t="str">
        <f t="shared" si="149"/>
        <v/>
      </c>
      <c r="AA997" s="79" t="str">
        <f t="shared" si="147"/>
        <v/>
      </c>
    </row>
    <row r="998" spans="1:27" ht="25.5" customHeight="1" x14ac:dyDescent="0.25">
      <c r="A998" s="17"/>
      <c r="B998" s="78" t="str">
        <f t="shared" si="142"/>
        <v/>
      </c>
      <c r="J998" s="54" t="str">
        <f>IF(G998&lt;&gt;"",VLOOKUP(G998,'nhân viên sale'!$A$2:$C$1595,2,0),"")</f>
        <v/>
      </c>
      <c r="L998" s="31" t="str">
        <f t="shared" si="144"/>
        <v/>
      </c>
      <c r="N998" s="54" t="str">
        <f t="shared" si="143"/>
        <v/>
      </c>
      <c r="Q998" s="32" t="str">
        <f t="shared" si="141"/>
        <v/>
      </c>
      <c r="T998" s="34">
        <f t="shared" si="145"/>
        <v>0</v>
      </c>
      <c r="U998" s="34">
        <f t="shared" si="146"/>
        <v>0</v>
      </c>
      <c r="X998" s="72" t="str">
        <f t="shared" si="148"/>
        <v/>
      </c>
      <c r="Y998" s="35"/>
      <c r="Z998" s="34" t="str">
        <f t="shared" si="149"/>
        <v/>
      </c>
      <c r="AA998" s="79" t="str">
        <f t="shared" si="147"/>
        <v/>
      </c>
    </row>
    <row r="999" spans="1:27" ht="25.5" customHeight="1" x14ac:dyDescent="0.25">
      <c r="A999" s="17"/>
      <c r="B999" s="78" t="str">
        <f t="shared" si="142"/>
        <v/>
      </c>
      <c r="J999" s="54" t="str">
        <f>IF(G999&lt;&gt;"",VLOOKUP(G999,'nhân viên sale'!$A$2:$C$1595,2,0),"")</f>
        <v/>
      </c>
      <c r="L999" s="31" t="str">
        <f t="shared" si="144"/>
        <v/>
      </c>
      <c r="N999" s="54" t="str">
        <f t="shared" si="143"/>
        <v/>
      </c>
      <c r="Q999" s="32" t="str">
        <f t="shared" si="141"/>
        <v/>
      </c>
      <c r="T999" s="34">
        <f t="shared" si="145"/>
        <v>0</v>
      </c>
      <c r="U999" s="34">
        <f t="shared" si="146"/>
        <v>0</v>
      </c>
      <c r="X999" s="72" t="str">
        <f t="shared" si="148"/>
        <v/>
      </c>
      <c r="Y999" s="35"/>
      <c r="Z999" s="34" t="str">
        <f t="shared" si="149"/>
        <v/>
      </c>
      <c r="AA999" s="79" t="str">
        <f t="shared" si="147"/>
        <v/>
      </c>
    </row>
    <row r="1000" spans="1:27" ht="25.5" customHeight="1" x14ac:dyDescent="0.25">
      <c r="A1000" s="17"/>
      <c r="B1000" s="78" t="str">
        <f t="shared" si="142"/>
        <v/>
      </c>
      <c r="J1000" s="54" t="str">
        <f>IF(G1000&lt;&gt;"",VLOOKUP(G1000,'nhân viên sale'!$A$2:$C$1595,2,0),"")</f>
        <v/>
      </c>
      <c r="L1000" s="31" t="str">
        <f t="shared" si="144"/>
        <v/>
      </c>
      <c r="N1000" s="54" t="str">
        <f t="shared" si="143"/>
        <v/>
      </c>
      <c r="Q1000" s="32" t="str">
        <f t="shared" si="141"/>
        <v/>
      </c>
      <c r="T1000" s="34">
        <f t="shared" si="145"/>
        <v>0</v>
      </c>
      <c r="U1000" s="34">
        <f t="shared" si="146"/>
        <v>0</v>
      </c>
      <c r="X1000" s="72" t="str">
        <f t="shared" si="148"/>
        <v/>
      </c>
      <c r="Y1000" s="35"/>
      <c r="Z1000" s="34" t="str">
        <f t="shared" si="149"/>
        <v/>
      </c>
      <c r="AA1000" s="79" t="str">
        <f t="shared" si="147"/>
        <v/>
      </c>
    </row>
    <row r="1001" spans="1:27" ht="25.5" customHeight="1" x14ac:dyDescent="0.25">
      <c r="A1001" s="17"/>
      <c r="B1001" s="78" t="str">
        <f t="shared" si="142"/>
        <v/>
      </c>
      <c r="J1001" s="54" t="str">
        <f>IF(G1001&lt;&gt;"",VLOOKUP(G1001,'nhân viên sale'!$A$2:$C$1595,2,0),"")</f>
        <v/>
      </c>
      <c r="L1001" s="31" t="str">
        <f t="shared" si="144"/>
        <v/>
      </c>
      <c r="N1001" s="54" t="str">
        <f t="shared" si="143"/>
        <v/>
      </c>
      <c r="Q1001" s="32" t="str">
        <f t="shared" si="141"/>
        <v/>
      </c>
      <c r="T1001" s="34">
        <f t="shared" si="145"/>
        <v>0</v>
      </c>
      <c r="U1001" s="34">
        <f t="shared" si="146"/>
        <v>0</v>
      </c>
      <c r="X1001" s="72" t="str">
        <f t="shared" si="148"/>
        <v/>
      </c>
      <c r="Y1001" s="35"/>
      <c r="Z1001" s="34" t="str">
        <f t="shared" si="149"/>
        <v/>
      </c>
      <c r="AA1001" s="79" t="str">
        <f t="shared" si="147"/>
        <v/>
      </c>
    </row>
    <row r="1002" spans="1:27" ht="25.5" customHeight="1" x14ac:dyDescent="0.25">
      <c r="A1002" s="17"/>
      <c r="B1002" s="78" t="str">
        <f t="shared" si="142"/>
        <v/>
      </c>
      <c r="J1002" s="54" t="str">
        <f>IF(G1002&lt;&gt;"",VLOOKUP(G1002,'nhân viên sale'!$A$2:$C$1595,2,0),"")</f>
        <v/>
      </c>
      <c r="L1002" s="31" t="str">
        <f t="shared" si="144"/>
        <v/>
      </c>
      <c r="N1002" s="54" t="str">
        <f t="shared" si="143"/>
        <v/>
      </c>
      <c r="Q1002" s="32" t="str">
        <f t="shared" si="141"/>
        <v/>
      </c>
      <c r="T1002" s="34">
        <f t="shared" si="145"/>
        <v>0</v>
      </c>
      <c r="U1002" s="34">
        <f t="shared" si="146"/>
        <v>0</v>
      </c>
      <c r="X1002" s="72" t="str">
        <f t="shared" si="148"/>
        <v/>
      </c>
      <c r="Y1002" s="35"/>
      <c r="Z1002" s="34" t="str">
        <f t="shared" si="149"/>
        <v/>
      </c>
      <c r="AA1002" s="79" t="str">
        <f t="shared" si="147"/>
        <v/>
      </c>
    </row>
    <row r="1003" spans="1:27" ht="25.5" customHeight="1" x14ac:dyDescent="0.25">
      <c r="A1003" s="17"/>
      <c r="B1003" s="78" t="str">
        <f t="shared" si="142"/>
        <v/>
      </c>
      <c r="J1003" s="54" t="str">
        <f>IF(G1003&lt;&gt;"",VLOOKUP(G1003,'nhân viên sale'!$A$2:$C$1595,2,0),"")</f>
        <v/>
      </c>
      <c r="L1003" s="31" t="str">
        <f t="shared" si="144"/>
        <v/>
      </c>
      <c r="N1003" s="54" t="str">
        <f t="shared" si="143"/>
        <v/>
      </c>
      <c r="Q1003" s="32" t="str">
        <f t="shared" si="141"/>
        <v/>
      </c>
      <c r="T1003" s="34">
        <f t="shared" si="145"/>
        <v>0</v>
      </c>
      <c r="U1003" s="34">
        <f t="shared" si="146"/>
        <v>0</v>
      </c>
      <c r="X1003" s="72" t="str">
        <f t="shared" si="148"/>
        <v/>
      </c>
      <c r="Y1003" s="35"/>
      <c r="Z1003" s="34" t="str">
        <f t="shared" si="149"/>
        <v/>
      </c>
      <c r="AA1003" s="79" t="str">
        <f t="shared" si="147"/>
        <v/>
      </c>
    </row>
    <row r="1004" spans="1:27" ht="25.5" customHeight="1" x14ac:dyDescent="0.25">
      <c r="A1004" s="17"/>
      <c r="B1004" s="78" t="str">
        <f t="shared" si="142"/>
        <v/>
      </c>
      <c r="J1004" s="54" t="str">
        <f>IF(G1004&lt;&gt;"",VLOOKUP(G1004,'nhân viên sale'!$A$2:$C$1595,2,0),"")</f>
        <v/>
      </c>
      <c r="L1004" s="31" t="str">
        <f t="shared" si="144"/>
        <v/>
      </c>
      <c r="N1004" s="54" t="str">
        <f t="shared" si="143"/>
        <v/>
      </c>
      <c r="Q1004" s="32" t="str">
        <f t="shared" si="141"/>
        <v/>
      </c>
      <c r="T1004" s="34">
        <f t="shared" si="145"/>
        <v>0</v>
      </c>
      <c r="U1004" s="34">
        <f t="shared" si="146"/>
        <v>0</v>
      </c>
      <c r="X1004" s="72" t="str">
        <f t="shared" si="148"/>
        <v/>
      </c>
      <c r="Y1004" s="35"/>
      <c r="Z1004" s="34" t="str">
        <f t="shared" si="149"/>
        <v/>
      </c>
      <c r="AA1004" s="79" t="str">
        <f t="shared" si="147"/>
        <v/>
      </c>
    </row>
    <row r="1005" spans="1:27" ht="25.5" customHeight="1" x14ac:dyDescent="0.25">
      <c r="A1005" s="17"/>
      <c r="B1005" s="78" t="str">
        <f t="shared" si="142"/>
        <v/>
      </c>
      <c r="J1005" s="54" t="str">
        <f>IF(G1005&lt;&gt;"",VLOOKUP(G1005,'nhân viên sale'!$A$2:$C$1595,2,0),"")</f>
        <v/>
      </c>
      <c r="L1005" s="31" t="str">
        <f t="shared" si="144"/>
        <v/>
      </c>
      <c r="N1005" s="54" t="str">
        <f t="shared" si="143"/>
        <v/>
      </c>
      <c r="Q1005" s="32" t="str">
        <f t="shared" si="141"/>
        <v/>
      </c>
      <c r="T1005" s="34">
        <f t="shared" si="145"/>
        <v>0</v>
      </c>
      <c r="U1005" s="34">
        <f t="shared" si="146"/>
        <v>0</v>
      </c>
      <c r="X1005" s="72" t="str">
        <f t="shared" si="148"/>
        <v/>
      </c>
      <c r="Y1005" s="35"/>
      <c r="Z1005" s="34" t="str">
        <f t="shared" si="149"/>
        <v/>
      </c>
      <c r="AA1005" s="79" t="str">
        <f t="shared" si="147"/>
        <v/>
      </c>
    </row>
    <row r="1006" spans="1:27" ht="25.5" customHeight="1" x14ac:dyDescent="0.25">
      <c r="A1006" s="17"/>
      <c r="B1006" s="78" t="str">
        <f t="shared" si="142"/>
        <v/>
      </c>
      <c r="J1006" s="54" t="str">
        <f>IF(G1006&lt;&gt;"",VLOOKUP(G1006,'nhân viên sale'!$A$2:$C$1595,2,0),"")</f>
        <v/>
      </c>
      <c r="L1006" s="31" t="str">
        <f t="shared" si="144"/>
        <v/>
      </c>
      <c r="N1006" s="54" t="str">
        <f t="shared" si="143"/>
        <v/>
      </c>
      <c r="Q1006" s="32" t="str">
        <f t="shared" si="141"/>
        <v/>
      </c>
      <c r="T1006" s="34">
        <f t="shared" si="145"/>
        <v>0</v>
      </c>
      <c r="U1006" s="34">
        <f t="shared" si="146"/>
        <v>0</v>
      </c>
      <c r="X1006" s="72" t="str">
        <f t="shared" si="148"/>
        <v/>
      </c>
      <c r="Y1006" s="35"/>
      <c r="Z1006" s="34" t="str">
        <f t="shared" si="149"/>
        <v/>
      </c>
      <c r="AA1006" s="79" t="str">
        <f t="shared" si="147"/>
        <v/>
      </c>
    </row>
    <row r="1007" spans="1:27" ht="25.5" customHeight="1" x14ac:dyDescent="0.25">
      <c r="A1007" s="17"/>
      <c r="B1007" s="78" t="str">
        <f t="shared" si="142"/>
        <v/>
      </c>
      <c r="J1007" s="54" t="str">
        <f>IF(G1007&lt;&gt;"",VLOOKUP(G1007,'nhân viên sale'!$A$2:$C$1595,2,0),"")</f>
        <v/>
      </c>
      <c r="L1007" s="31" t="str">
        <f t="shared" si="144"/>
        <v/>
      </c>
      <c r="N1007" s="54" t="str">
        <f t="shared" si="143"/>
        <v/>
      </c>
      <c r="Q1007" s="32" t="str">
        <f t="shared" si="141"/>
        <v/>
      </c>
      <c r="T1007" s="34">
        <f t="shared" si="145"/>
        <v>0</v>
      </c>
      <c r="U1007" s="34">
        <f t="shared" si="146"/>
        <v>0</v>
      </c>
      <c r="X1007" s="72" t="str">
        <f t="shared" si="148"/>
        <v/>
      </c>
      <c r="Y1007" s="35"/>
      <c r="Z1007" s="34" t="str">
        <f t="shared" si="149"/>
        <v/>
      </c>
      <c r="AA1007" s="79" t="str">
        <f t="shared" si="147"/>
        <v/>
      </c>
    </row>
    <row r="1008" spans="1:27" ht="25.5" customHeight="1" x14ac:dyDescent="0.25">
      <c r="A1008" s="17"/>
      <c r="B1008" s="78" t="str">
        <f t="shared" si="142"/>
        <v/>
      </c>
      <c r="J1008" s="54" t="str">
        <f>IF(G1008&lt;&gt;"",VLOOKUP(G1008,'nhân viên sale'!$A$2:$C$1595,2,0),"")</f>
        <v/>
      </c>
      <c r="L1008" s="31" t="str">
        <f t="shared" si="144"/>
        <v/>
      </c>
      <c r="N1008" s="54" t="str">
        <f t="shared" si="143"/>
        <v/>
      </c>
      <c r="Q1008" s="32" t="str">
        <f t="shared" si="141"/>
        <v/>
      </c>
      <c r="T1008" s="34">
        <f t="shared" si="145"/>
        <v>0</v>
      </c>
      <c r="U1008" s="34">
        <f t="shared" si="146"/>
        <v>0</v>
      </c>
      <c r="X1008" s="72" t="str">
        <f t="shared" si="148"/>
        <v/>
      </c>
      <c r="Y1008" s="35"/>
      <c r="Z1008" s="34" t="str">
        <f t="shared" si="149"/>
        <v/>
      </c>
      <c r="AA1008" s="79" t="str">
        <f t="shared" si="147"/>
        <v/>
      </c>
    </row>
    <row r="1009" spans="1:27" ht="25.5" customHeight="1" x14ac:dyDescent="0.25">
      <c r="A1009" s="17"/>
      <c r="B1009" s="78" t="str">
        <f t="shared" si="142"/>
        <v/>
      </c>
      <c r="J1009" s="54" t="str">
        <f>IF(G1009&lt;&gt;"",VLOOKUP(G1009,'nhân viên sale'!$A$2:$C$1595,2,0),"")</f>
        <v/>
      </c>
      <c r="L1009" s="31" t="str">
        <f t="shared" si="144"/>
        <v/>
      </c>
      <c r="N1009" s="54" t="str">
        <f t="shared" si="143"/>
        <v/>
      </c>
      <c r="Q1009" s="32" t="str">
        <f t="shared" si="141"/>
        <v/>
      </c>
      <c r="T1009" s="34">
        <f t="shared" si="145"/>
        <v>0</v>
      </c>
      <c r="U1009" s="34">
        <f t="shared" si="146"/>
        <v>0</v>
      </c>
      <c r="X1009" s="72" t="str">
        <f t="shared" si="148"/>
        <v/>
      </c>
      <c r="Y1009" s="35"/>
      <c r="Z1009" s="34" t="str">
        <f t="shared" si="149"/>
        <v/>
      </c>
      <c r="AA1009" s="79" t="str">
        <f t="shared" si="147"/>
        <v/>
      </c>
    </row>
    <row r="1010" spans="1:27" ht="25.5" customHeight="1" x14ac:dyDescent="0.25">
      <c r="A1010" s="17"/>
      <c r="B1010" s="78" t="str">
        <f t="shared" si="142"/>
        <v/>
      </c>
      <c r="J1010" s="54" t="str">
        <f>IF(G1010&lt;&gt;"",VLOOKUP(G1010,'nhân viên sale'!$A$2:$C$1595,2,0),"")</f>
        <v/>
      </c>
      <c r="L1010" s="31" t="str">
        <f t="shared" si="144"/>
        <v/>
      </c>
      <c r="N1010" s="54" t="str">
        <f t="shared" si="143"/>
        <v/>
      </c>
      <c r="Q1010" s="32" t="str">
        <f t="shared" si="141"/>
        <v/>
      </c>
      <c r="T1010" s="34">
        <f t="shared" si="145"/>
        <v>0</v>
      </c>
      <c r="U1010" s="34">
        <f t="shared" si="146"/>
        <v>0</v>
      </c>
      <c r="X1010" s="72" t="str">
        <f t="shared" si="148"/>
        <v/>
      </c>
      <c r="Y1010" s="35"/>
      <c r="Z1010" s="34" t="str">
        <f t="shared" si="149"/>
        <v/>
      </c>
      <c r="AA1010" s="79" t="str">
        <f t="shared" si="147"/>
        <v/>
      </c>
    </row>
    <row r="1011" spans="1:27" ht="25.5" customHeight="1" x14ac:dyDescent="0.25">
      <c r="A1011" s="17"/>
      <c r="B1011" s="78" t="str">
        <f t="shared" si="142"/>
        <v/>
      </c>
      <c r="J1011" s="54" t="str">
        <f>IF(G1011&lt;&gt;"",VLOOKUP(G1011,'nhân viên sale'!$A$2:$C$1595,2,0),"")</f>
        <v/>
      </c>
      <c r="L1011" s="31" t="str">
        <f t="shared" si="144"/>
        <v/>
      </c>
      <c r="N1011" s="54" t="str">
        <f t="shared" si="143"/>
        <v/>
      </c>
      <c r="Q1011" s="32" t="str">
        <f t="shared" si="141"/>
        <v/>
      </c>
      <c r="T1011" s="34">
        <f t="shared" si="145"/>
        <v>0</v>
      </c>
      <c r="U1011" s="34">
        <f t="shared" si="146"/>
        <v>0</v>
      </c>
      <c r="X1011" s="72" t="str">
        <f t="shared" si="148"/>
        <v/>
      </c>
      <c r="Y1011" s="35"/>
      <c r="Z1011" s="34" t="str">
        <f t="shared" si="149"/>
        <v/>
      </c>
      <c r="AA1011" s="79" t="str">
        <f t="shared" si="147"/>
        <v/>
      </c>
    </row>
    <row r="1012" spans="1:27" ht="25.5" customHeight="1" x14ac:dyDescent="0.25">
      <c r="A1012" s="17"/>
      <c r="B1012" s="78" t="str">
        <f t="shared" si="142"/>
        <v/>
      </c>
      <c r="J1012" s="54" t="str">
        <f>IF(G1012&lt;&gt;"",VLOOKUP(G1012,'nhân viên sale'!$A$2:$C$1595,2,0),"")</f>
        <v/>
      </c>
      <c r="L1012" s="31" t="str">
        <f t="shared" si="144"/>
        <v/>
      </c>
      <c r="N1012" s="54" t="str">
        <f t="shared" si="143"/>
        <v/>
      </c>
      <c r="Q1012" s="32" t="str">
        <f t="shared" si="141"/>
        <v/>
      </c>
      <c r="T1012" s="34">
        <f t="shared" si="145"/>
        <v>0</v>
      </c>
      <c r="U1012" s="34">
        <f t="shared" si="146"/>
        <v>0</v>
      </c>
      <c r="X1012" s="72" t="str">
        <f t="shared" si="148"/>
        <v/>
      </c>
      <c r="Y1012" s="35"/>
      <c r="Z1012" s="34" t="str">
        <f t="shared" si="149"/>
        <v/>
      </c>
      <c r="AA1012" s="79" t="str">
        <f t="shared" si="147"/>
        <v/>
      </c>
    </row>
    <row r="1013" spans="1:27" ht="25.5" customHeight="1" x14ac:dyDescent="0.25">
      <c r="A1013" s="17"/>
      <c r="B1013" s="78" t="str">
        <f t="shared" si="142"/>
        <v/>
      </c>
      <c r="J1013" s="54" t="str">
        <f>IF(G1013&lt;&gt;"",VLOOKUP(G1013,'nhân viên sale'!$A$2:$C$1595,2,0),"")</f>
        <v/>
      </c>
      <c r="L1013" s="31" t="str">
        <f t="shared" si="144"/>
        <v/>
      </c>
      <c r="N1013" s="54" t="str">
        <f t="shared" si="143"/>
        <v/>
      </c>
      <c r="Q1013" s="32" t="str">
        <f t="shared" si="141"/>
        <v/>
      </c>
      <c r="T1013" s="34">
        <f t="shared" si="145"/>
        <v>0</v>
      </c>
      <c r="U1013" s="34">
        <f t="shared" si="146"/>
        <v>0</v>
      </c>
      <c r="X1013" s="72" t="str">
        <f t="shared" si="148"/>
        <v/>
      </c>
      <c r="Y1013" s="35"/>
      <c r="Z1013" s="34" t="str">
        <f t="shared" si="149"/>
        <v/>
      </c>
      <c r="AA1013" s="79" t="str">
        <f t="shared" si="147"/>
        <v/>
      </c>
    </row>
    <row r="1014" spans="1:27" ht="25.5" customHeight="1" x14ac:dyDescent="0.25">
      <c r="A1014" s="17"/>
      <c r="B1014" s="78" t="str">
        <f t="shared" si="142"/>
        <v/>
      </c>
      <c r="J1014" s="54" t="str">
        <f>IF(G1014&lt;&gt;"",VLOOKUP(G1014,'nhân viên sale'!$A$2:$C$1595,2,0),"")</f>
        <v/>
      </c>
      <c r="L1014" s="31" t="str">
        <f t="shared" si="144"/>
        <v/>
      </c>
      <c r="N1014" s="54" t="str">
        <f t="shared" si="143"/>
        <v/>
      </c>
      <c r="Q1014" s="32" t="str">
        <f t="shared" si="141"/>
        <v/>
      </c>
      <c r="T1014" s="34">
        <f t="shared" si="145"/>
        <v>0</v>
      </c>
      <c r="U1014" s="34">
        <f t="shared" si="146"/>
        <v>0</v>
      </c>
      <c r="X1014" s="72" t="str">
        <f t="shared" si="148"/>
        <v/>
      </c>
      <c r="Y1014" s="35"/>
      <c r="Z1014" s="34" t="str">
        <f t="shared" si="149"/>
        <v/>
      </c>
      <c r="AA1014" s="79" t="str">
        <f t="shared" si="147"/>
        <v/>
      </c>
    </row>
    <row r="1015" spans="1:27" ht="25.5" customHeight="1" x14ac:dyDescent="0.25">
      <c r="A1015" s="17"/>
      <c r="B1015" s="78" t="str">
        <f t="shared" si="142"/>
        <v/>
      </c>
      <c r="J1015" s="54" t="str">
        <f>IF(G1015&lt;&gt;"",VLOOKUP(G1015,'nhân viên sale'!$A$2:$C$1595,2,0),"")</f>
        <v/>
      </c>
      <c r="L1015" s="31" t="str">
        <f t="shared" si="144"/>
        <v/>
      </c>
      <c r="N1015" s="54" t="str">
        <f t="shared" si="143"/>
        <v/>
      </c>
      <c r="Q1015" s="32" t="str">
        <f t="shared" si="141"/>
        <v/>
      </c>
      <c r="T1015" s="34">
        <f t="shared" si="145"/>
        <v>0</v>
      </c>
      <c r="U1015" s="34">
        <f t="shared" si="146"/>
        <v>0</v>
      </c>
      <c r="X1015" s="72" t="str">
        <f t="shared" si="148"/>
        <v/>
      </c>
      <c r="Y1015" s="35"/>
      <c r="Z1015" s="34" t="str">
        <f t="shared" si="149"/>
        <v/>
      </c>
      <c r="AA1015" s="79" t="str">
        <f t="shared" si="147"/>
        <v/>
      </c>
    </row>
    <row r="1016" spans="1:27" ht="25.5" customHeight="1" x14ac:dyDescent="0.25">
      <c r="A1016" s="17"/>
      <c r="B1016" s="78" t="str">
        <f t="shared" si="142"/>
        <v/>
      </c>
      <c r="J1016" s="54" t="str">
        <f>IF(G1016&lt;&gt;"",VLOOKUP(G1016,'nhân viên sale'!$A$2:$C$1595,2,0),"")</f>
        <v/>
      </c>
      <c r="L1016" s="31" t="str">
        <f t="shared" si="144"/>
        <v/>
      </c>
      <c r="N1016" s="54" t="str">
        <f t="shared" si="143"/>
        <v/>
      </c>
      <c r="Q1016" s="32" t="str">
        <f t="shared" si="141"/>
        <v/>
      </c>
      <c r="T1016" s="34">
        <f t="shared" si="145"/>
        <v>0</v>
      </c>
      <c r="U1016" s="34">
        <f t="shared" si="146"/>
        <v>0</v>
      </c>
      <c r="X1016" s="72" t="str">
        <f t="shared" si="148"/>
        <v/>
      </c>
      <c r="Y1016" s="35"/>
      <c r="Z1016" s="34" t="str">
        <f t="shared" si="149"/>
        <v/>
      </c>
      <c r="AA1016" s="79" t="str">
        <f t="shared" si="147"/>
        <v/>
      </c>
    </row>
    <row r="1017" spans="1:27" ht="25.5" customHeight="1" x14ac:dyDescent="0.25">
      <c r="A1017" s="17"/>
      <c r="B1017" s="78" t="str">
        <f t="shared" si="142"/>
        <v/>
      </c>
      <c r="J1017" s="54" t="str">
        <f>IF(G1017&lt;&gt;"",VLOOKUP(G1017,'nhân viên sale'!$A$2:$C$1595,2,0),"")</f>
        <v/>
      </c>
      <c r="L1017" s="31" t="str">
        <f t="shared" si="144"/>
        <v/>
      </c>
      <c r="N1017" s="54" t="str">
        <f t="shared" si="143"/>
        <v/>
      </c>
      <c r="Q1017" s="32" t="str">
        <f t="shared" si="141"/>
        <v/>
      </c>
      <c r="T1017" s="34">
        <f t="shared" si="145"/>
        <v>0</v>
      </c>
      <c r="U1017" s="34">
        <f t="shared" si="146"/>
        <v>0</v>
      </c>
      <c r="X1017" s="72" t="str">
        <f t="shared" si="148"/>
        <v/>
      </c>
      <c r="Y1017" s="35"/>
      <c r="Z1017" s="34" t="str">
        <f t="shared" si="149"/>
        <v/>
      </c>
      <c r="AA1017" s="79" t="str">
        <f t="shared" si="147"/>
        <v/>
      </c>
    </row>
    <row r="1018" spans="1:27" ht="25.5" customHeight="1" x14ac:dyDescent="0.25">
      <c r="A1018" s="17"/>
      <c r="B1018" s="78" t="str">
        <f t="shared" si="142"/>
        <v/>
      </c>
      <c r="J1018" s="54" t="str">
        <f>IF(G1018&lt;&gt;"",VLOOKUP(G1018,'nhân viên sale'!$A$2:$C$1595,2,0),"")</f>
        <v/>
      </c>
      <c r="L1018" s="31" t="str">
        <f t="shared" si="144"/>
        <v/>
      </c>
      <c r="N1018" s="54" t="str">
        <f t="shared" si="143"/>
        <v/>
      </c>
      <c r="Q1018" s="32" t="str">
        <f t="shared" si="141"/>
        <v/>
      </c>
      <c r="T1018" s="34">
        <f t="shared" si="145"/>
        <v>0</v>
      </c>
      <c r="U1018" s="34">
        <f t="shared" si="146"/>
        <v>0</v>
      </c>
      <c r="X1018" s="72" t="str">
        <f t="shared" si="148"/>
        <v/>
      </c>
      <c r="Y1018" s="35"/>
      <c r="Z1018" s="34" t="str">
        <f t="shared" si="149"/>
        <v/>
      </c>
      <c r="AA1018" s="79" t="str">
        <f t="shared" si="147"/>
        <v/>
      </c>
    </row>
    <row r="1019" spans="1:27" ht="25.5" customHeight="1" x14ac:dyDescent="0.25">
      <c r="A1019" s="17"/>
      <c r="B1019" s="78" t="str">
        <f t="shared" si="142"/>
        <v/>
      </c>
      <c r="J1019" s="54" t="str">
        <f>IF(G1019&lt;&gt;"",VLOOKUP(G1019,'nhân viên sale'!$A$2:$C$1595,2,0),"")</f>
        <v/>
      </c>
      <c r="L1019" s="31" t="str">
        <f t="shared" si="144"/>
        <v/>
      </c>
      <c r="N1019" s="54" t="str">
        <f t="shared" si="143"/>
        <v/>
      </c>
      <c r="Q1019" s="32" t="str">
        <f t="shared" si="141"/>
        <v/>
      </c>
      <c r="T1019" s="34">
        <f t="shared" si="145"/>
        <v>0</v>
      </c>
      <c r="U1019" s="34">
        <f t="shared" si="146"/>
        <v>0</v>
      </c>
      <c r="X1019" s="72" t="str">
        <f t="shared" si="148"/>
        <v/>
      </c>
      <c r="Y1019" s="35"/>
      <c r="Z1019" s="34" t="str">
        <f t="shared" si="149"/>
        <v/>
      </c>
      <c r="AA1019" s="79" t="str">
        <f t="shared" si="147"/>
        <v/>
      </c>
    </row>
    <row r="1020" spans="1:27" ht="25.5" customHeight="1" x14ac:dyDescent="0.25">
      <c r="A1020" s="17"/>
      <c r="B1020" s="78" t="str">
        <f t="shared" si="142"/>
        <v/>
      </c>
      <c r="J1020" s="54" t="str">
        <f>IF(G1020&lt;&gt;"",VLOOKUP(G1020,'nhân viên sale'!$A$2:$C$1595,2,0),"")</f>
        <v/>
      </c>
      <c r="L1020" s="31" t="str">
        <f t="shared" si="144"/>
        <v/>
      </c>
      <c r="N1020" s="54" t="str">
        <f t="shared" si="143"/>
        <v/>
      </c>
      <c r="Q1020" s="32" t="str">
        <f t="shared" si="141"/>
        <v/>
      </c>
      <c r="T1020" s="34">
        <f t="shared" si="145"/>
        <v>0</v>
      </c>
      <c r="U1020" s="34">
        <f t="shared" si="146"/>
        <v>0</v>
      </c>
      <c r="X1020" s="72" t="str">
        <f t="shared" si="148"/>
        <v/>
      </c>
      <c r="Y1020" s="35"/>
      <c r="Z1020" s="34" t="str">
        <f t="shared" si="149"/>
        <v/>
      </c>
      <c r="AA1020" s="79" t="str">
        <f t="shared" si="147"/>
        <v/>
      </c>
    </row>
    <row r="1021" spans="1:27" ht="25.5" customHeight="1" x14ac:dyDescent="0.25">
      <c r="A1021" s="17"/>
      <c r="B1021" s="78" t="str">
        <f t="shared" si="142"/>
        <v/>
      </c>
      <c r="J1021" s="54" t="str">
        <f>IF(G1021&lt;&gt;"",VLOOKUP(G1021,'nhân viên sale'!$A$2:$C$1595,2,0),"")</f>
        <v/>
      </c>
      <c r="L1021" s="31" t="str">
        <f t="shared" si="144"/>
        <v/>
      </c>
      <c r="N1021" s="54" t="str">
        <f t="shared" si="143"/>
        <v/>
      </c>
      <c r="Q1021" s="32" t="str">
        <f t="shared" si="141"/>
        <v/>
      </c>
      <c r="T1021" s="34">
        <f t="shared" si="145"/>
        <v>0</v>
      </c>
      <c r="U1021" s="34">
        <f t="shared" si="146"/>
        <v>0</v>
      </c>
      <c r="X1021" s="72" t="str">
        <f t="shared" si="148"/>
        <v/>
      </c>
      <c r="Y1021" s="35"/>
      <c r="Z1021" s="34" t="str">
        <f t="shared" si="149"/>
        <v/>
      </c>
      <c r="AA1021" s="79" t="str">
        <f t="shared" si="147"/>
        <v/>
      </c>
    </row>
    <row r="1022" spans="1:27" ht="25.5" customHeight="1" x14ac:dyDescent="0.25">
      <c r="A1022" s="17"/>
      <c r="B1022" s="78" t="str">
        <f t="shared" si="142"/>
        <v/>
      </c>
      <c r="J1022" s="54" t="str">
        <f>IF(G1022&lt;&gt;"",VLOOKUP(G1022,'nhân viên sale'!$A$2:$C$1595,2,0),"")</f>
        <v/>
      </c>
      <c r="L1022" s="31" t="str">
        <f t="shared" si="144"/>
        <v/>
      </c>
      <c r="N1022" s="54" t="str">
        <f t="shared" si="143"/>
        <v/>
      </c>
      <c r="Q1022" s="32" t="str">
        <f t="shared" si="141"/>
        <v/>
      </c>
      <c r="T1022" s="34">
        <f t="shared" si="145"/>
        <v>0</v>
      </c>
      <c r="U1022" s="34">
        <f t="shared" si="146"/>
        <v>0</v>
      </c>
      <c r="X1022" s="72" t="str">
        <f t="shared" si="148"/>
        <v/>
      </c>
      <c r="Y1022" s="35"/>
      <c r="Z1022" s="34" t="str">
        <f t="shared" si="149"/>
        <v/>
      </c>
      <c r="AA1022" s="79" t="str">
        <f t="shared" si="147"/>
        <v/>
      </c>
    </row>
    <row r="1023" spans="1:27" ht="25.5" customHeight="1" x14ac:dyDescent="0.25">
      <c r="A1023" s="17"/>
      <c r="B1023" s="78" t="str">
        <f t="shared" si="142"/>
        <v/>
      </c>
      <c r="J1023" s="54" t="str">
        <f>IF(G1023&lt;&gt;"",VLOOKUP(G1023,'nhân viên sale'!$A$2:$C$1595,2,0),"")</f>
        <v/>
      </c>
      <c r="L1023" s="31" t="str">
        <f t="shared" si="144"/>
        <v/>
      </c>
      <c r="N1023" s="54" t="str">
        <f t="shared" si="143"/>
        <v/>
      </c>
      <c r="Q1023" s="32" t="str">
        <f t="shared" si="141"/>
        <v/>
      </c>
      <c r="T1023" s="34">
        <f t="shared" si="145"/>
        <v>0</v>
      </c>
      <c r="U1023" s="34">
        <f t="shared" si="146"/>
        <v>0</v>
      </c>
      <c r="X1023" s="72" t="str">
        <f t="shared" si="148"/>
        <v/>
      </c>
      <c r="Y1023" s="35"/>
      <c r="Z1023" s="34" t="str">
        <f t="shared" si="149"/>
        <v/>
      </c>
      <c r="AA1023" s="79" t="str">
        <f t="shared" si="147"/>
        <v/>
      </c>
    </row>
    <row r="1024" spans="1:27" ht="25.5" customHeight="1" x14ac:dyDescent="0.25">
      <c r="A1024" s="17"/>
      <c r="B1024" s="78" t="str">
        <f t="shared" si="142"/>
        <v/>
      </c>
      <c r="J1024" s="54" t="str">
        <f>IF(G1024&lt;&gt;"",VLOOKUP(G1024,'nhân viên sale'!$A$2:$C$1595,2,0),"")</f>
        <v/>
      </c>
      <c r="L1024" s="31" t="str">
        <f t="shared" si="144"/>
        <v/>
      </c>
      <c r="N1024" s="54" t="str">
        <f t="shared" si="143"/>
        <v/>
      </c>
      <c r="Q1024" s="32" t="str">
        <f t="shared" si="141"/>
        <v/>
      </c>
      <c r="T1024" s="34">
        <f t="shared" si="145"/>
        <v>0</v>
      </c>
      <c r="U1024" s="34">
        <f t="shared" si="146"/>
        <v>0</v>
      </c>
      <c r="X1024" s="72" t="str">
        <f t="shared" si="148"/>
        <v/>
      </c>
      <c r="Y1024" s="35"/>
      <c r="Z1024" s="34" t="str">
        <f t="shared" si="149"/>
        <v/>
      </c>
      <c r="AA1024" s="79" t="str">
        <f t="shared" si="147"/>
        <v/>
      </c>
    </row>
    <row r="1025" spans="1:27" ht="25.5" customHeight="1" x14ac:dyDescent="0.25">
      <c r="A1025" s="17"/>
      <c r="B1025" s="78" t="str">
        <f t="shared" si="142"/>
        <v/>
      </c>
      <c r="J1025" s="54" t="str">
        <f>IF(G1025&lt;&gt;"",VLOOKUP(G1025,'nhân viên sale'!$A$2:$C$1595,2,0),"")</f>
        <v/>
      </c>
      <c r="L1025" s="31" t="str">
        <f t="shared" si="144"/>
        <v/>
      </c>
      <c r="N1025" s="54" t="str">
        <f t="shared" si="143"/>
        <v/>
      </c>
      <c r="Q1025" s="32" t="str">
        <f t="shared" si="141"/>
        <v/>
      </c>
      <c r="T1025" s="34">
        <f t="shared" si="145"/>
        <v>0</v>
      </c>
      <c r="U1025" s="34">
        <f t="shared" si="146"/>
        <v>0</v>
      </c>
      <c r="X1025" s="72" t="str">
        <f t="shared" si="148"/>
        <v/>
      </c>
      <c r="Y1025" s="35"/>
      <c r="Z1025" s="34" t="str">
        <f t="shared" si="149"/>
        <v/>
      </c>
      <c r="AA1025" s="79" t="str">
        <f t="shared" si="147"/>
        <v/>
      </c>
    </row>
    <row r="1026" spans="1:27" ht="25.5" customHeight="1" x14ac:dyDescent="0.25">
      <c r="A1026" s="17"/>
      <c r="B1026" s="78" t="str">
        <f t="shared" si="142"/>
        <v/>
      </c>
      <c r="J1026" s="54" t="str">
        <f>IF(G1026&lt;&gt;"",VLOOKUP(G1026,'nhân viên sale'!$A$2:$C$1595,2,0),"")</f>
        <v/>
      </c>
      <c r="L1026" s="31" t="str">
        <f t="shared" si="144"/>
        <v/>
      </c>
      <c r="N1026" s="54" t="str">
        <f t="shared" si="143"/>
        <v/>
      </c>
      <c r="Q1026" s="32" t="str">
        <f t="shared" ref="Q1026:Q1089" si="150">IF(K1026&lt;&gt;"",VLOOKUP(K1026,tenhang,3,0),"")</f>
        <v/>
      </c>
      <c r="T1026" s="34">
        <f t="shared" si="145"/>
        <v>0</v>
      </c>
      <c r="U1026" s="34">
        <f t="shared" si="146"/>
        <v>0</v>
      </c>
      <c r="X1026" s="72" t="str">
        <f t="shared" si="148"/>
        <v/>
      </c>
      <c r="Y1026" s="35"/>
      <c r="Z1026" s="34" t="str">
        <f t="shared" si="149"/>
        <v/>
      </c>
      <c r="AA1026" s="79" t="str">
        <f t="shared" si="147"/>
        <v/>
      </c>
    </row>
    <row r="1027" spans="1:27" ht="25.5" customHeight="1" x14ac:dyDescent="0.25">
      <c r="A1027" s="17"/>
      <c r="B1027" s="78" t="str">
        <f t="shared" ref="B1027:B1090" si="151">IF(I1027&lt;&gt;"",IF(AA1027&lt;10,"PO2211/0000"&amp;AA1027,IF(AA1027&lt;100,"PO2211/000"&amp;AA1027,IF(AA1027&lt;1000,"PO2211/00"&amp;AA1027,IF(AA1027&lt;10000,"PO2211/0"&amp;AA1027,"PO2211/"&amp;AA1027)))),"")</f>
        <v/>
      </c>
      <c r="J1027" s="54" t="str">
        <f>IF(G1027&lt;&gt;"",VLOOKUP(G1027,'nhân viên sale'!$A$2:$C$1595,2,0),"")</f>
        <v/>
      </c>
      <c r="L1027" s="31" t="str">
        <f t="shared" si="144"/>
        <v/>
      </c>
      <c r="N1027" s="54" t="str">
        <f t="shared" ref="N1027:N1090" si="152">IF(K1027&lt;&gt;"","K-HCM","")</f>
        <v/>
      </c>
      <c r="Q1027" s="32" t="str">
        <f t="shared" si="150"/>
        <v/>
      </c>
      <c r="T1027" s="34">
        <f t="shared" si="145"/>
        <v>0</v>
      </c>
      <c r="U1027" s="34">
        <f t="shared" si="146"/>
        <v>0</v>
      </c>
      <c r="X1027" s="72" t="str">
        <f t="shared" si="148"/>
        <v/>
      </c>
      <c r="Y1027" s="35"/>
      <c r="Z1027" s="34" t="str">
        <f t="shared" si="149"/>
        <v/>
      </c>
      <c r="AA1027" s="79" t="str">
        <f t="shared" si="147"/>
        <v/>
      </c>
    </row>
    <row r="1028" spans="1:27" ht="25.5" customHeight="1" x14ac:dyDescent="0.25">
      <c r="A1028" s="17"/>
      <c r="B1028" s="78" t="str">
        <f t="shared" si="151"/>
        <v/>
      </c>
      <c r="J1028" s="54" t="str">
        <f>IF(G1028&lt;&gt;"",VLOOKUP(G1028,'nhân viên sale'!$A$2:$C$1595,2,0),"")</f>
        <v/>
      </c>
      <c r="L1028" s="31" t="str">
        <f t="shared" ref="L1028:L1091" si="153">IF(K1028&lt;&gt;"",VLOOKUP(K1028,tenhang,2,0),"")</f>
        <v/>
      </c>
      <c r="N1028" s="54" t="str">
        <f t="shared" si="152"/>
        <v/>
      </c>
      <c r="Q1028" s="32" t="str">
        <f t="shared" si="150"/>
        <v/>
      </c>
      <c r="T1028" s="34">
        <f t="shared" ref="T1028:T1091" si="154">IF(K1028&lt;&gt;"",VLOOKUP(K1028,tenhang,4,0),0)</f>
        <v>0</v>
      </c>
      <c r="U1028" s="34">
        <f t="shared" ref="U1028:U1091" si="155">R1028*T1028</f>
        <v>0</v>
      </c>
      <c r="X1028" s="72" t="str">
        <f t="shared" si="148"/>
        <v/>
      </c>
      <c r="Y1028" s="35"/>
      <c r="Z1028" s="34" t="str">
        <f t="shared" si="149"/>
        <v/>
      </c>
      <c r="AA1028" s="79" t="str">
        <f t="shared" ref="AA1028:AA1091" si="156">IF(I1028&lt;&gt;"",IF(I1028=I1027,AA1027,AA1027+1),"")</f>
        <v/>
      </c>
    </row>
    <row r="1029" spans="1:27" ht="25.5" customHeight="1" x14ac:dyDescent="0.25">
      <c r="A1029" s="17"/>
      <c r="B1029" s="78" t="str">
        <f t="shared" si="151"/>
        <v/>
      </c>
      <c r="J1029" s="54" t="str">
        <f>IF(G1029&lt;&gt;"",VLOOKUP(G1029,'nhân viên sale'!$A$2:$C$1595,2,0),"")</f>
        <v/>
      </c>
      <c r="L1029" s="31" t="str">
        <f t="shared" si="153"/>
        <v/>
      </c>
      <c r="N1029" s="54" t="str">
        <f t="shared" si="152"/>
        <v/>
      </c>
      <c r="Q1029" s="32" t="str">
        <f t="shared" si="150"/>
        <v/>
      </c>
      <c r="T1029" s="34">
        <f t="shared" si="154"/>
        <v>0</v>
      </c>
      <c r="U1029" s="34">
        <f t="shared" si="155"/>
        <v>0</v>
      </c>
      <c r="X1029" s="72" t="str">
        <f t="shared" si="148"/>
        <v/>
      </c>
      <c r="Y1029" s="35"/>
      <c r="Z1029" s="34" t="str">
        <f t="shared" si="149"/>
        <v/>
      </c>
      <c r="AA1029" s="79" t="str">
        <f t="shared" si="156"/>
        <v/>
      </c>
    </row>
    <row r="1030" spans="1:27" ht="25.5" customHeight="1" x14ac:dyDescent="0.25">
      <c r="A1030" s="17"/>
      <c r="B1030" s="78" t="str">
        <f t="shared" si="151"/>
        <v/>
      </c>
      <c r="J1030" s="54" t="str">
        <f>IF(G1030&lt;&gt;"",VLOOKUP(G1030,'nhân viên sale'!$A$2:$C$1595,2,0),"")</f>
        <v/>
      </c>
      <c r="L1030" s="31" t="str">
        <f t="shared" si="153"/>
        <v/>
      </c>
      <c r="N1030" s="54" t="str">
        <f t="shared" si="152"/>
        <v/>
      </c>
      <c r="Q1030" s="32" t="str">
        <f t="shared" si="150"/>
        <v/>
      </c>
      <c r="T1030" s="34">
        <f t="shared" si="154"/>
        <v>0</v>
      </c>
      <c r="U1030" s="34">
        <f t="shared" si="155"/>
        <v>0</v>
      </c>
      <c r="X1030" s="72" t="str">
        <f t="shared" si="148"/>
        <v/>
      </c>
      <c r="Y1030" s="35"/>
      <c r="Z1030" s="34" t="str">
        <f t="shared" si="149"/>
        <v/>
      </c>
      <c r="AA1030" s="79" t="str">
        <f t="shared" si="156"/>
        <v/>
      </c>
    </row>
    <row r="1031" spans="1:27" ht="25.5" customHeight="1" x14ac:dyDescent="0.25">
      <c r="A1031" s="17"/>
      <c r="B1031" s="78" t="str">
        <f t="shared" si="151"/>
        <v/>
      </c>
      <c r="J1031" s="54" t="str">
        <f>IF(G1031&lt;&gt;"",VLOOKUP(G1031,'nhân viên sale'!$A$2:$C$1595,2,0),"")</f>
        <v/>
      </c>
      <c r="L1031" s="31" t="str">
        <f t="shared" si="153"/>
        <v/>
      </c>
      <c r="N1031" s="54" t="str">
        <f t="shared" si="152"/>
        <v/>
      </c>
      <c r="Q1031" s="32" t="str">
        <f t="shared" si="150"/>
        <v/>
      </c>
      <c r="T1031" s="34">
        <f t="shared" si="154"/>
        <v>0</v>
      </c>
      <c r="U1031" s="34">
        <f t="shared" si="155"/>
        <v>0</v>
      </c>
      <c r="X1031" s="72" t="str">
        <f t="shared" si="148"/>
        <v/>
      </c>
      <c r="Y1031" s="35"/>
      <c r="Z1031" s="34" t="str">
        <f t="shared" si="149"/>
        <v/>
      </c>
      <c r="AA1031" s="79" t="str">
        <f t="shared" si="156"/>
        <v/>
      </c>
    </row>
    <row r="1032" spans="1:27" ht="25.5" customHeight="1" x14ac:dyDescent="0.25">
      <c r="A1032" s="17"/>
      <c r="B1032" s="78" t="str">
        <f t="shared" si="151"/>
        <v/>
      </c>
      <c r="J1032" s="54" t="str">
        <f>IF(G1032&lt;&gt;"",VLOOKUP(G1032,'nhân viên sale'!$A$2:$C$1595,2,0),"")</f>
        <v/>
      </c>
      <c r="L1032" s="31" t="str">
        <f t="shared" si="153"/>
        <v/>
      </c>
      <c r="N1032" s="54" t="str">
        <f t="shared" si="152"/>
        <v/>
      </c>
      <c r="Q1032" s="32" t="str">
        <f t="shared" si="150"/>
        <v/>
      </c>
      <c r="T1032" s="34">
        <f t="shared" si="154"/>
        <v>0</v>
      </c>
      <c r="U1032" s="34">
        <f t="shared" si="155"/>
        <v>0</v>
      </c>
      <c r="X1032" s="72" t="str">
        <f t="shared" si="148"/>
        <v/>
      </c>
      <c r="Y1032" s="35"/>
      <c r="Z1032" s="34" t="str">
        <f t="shared" si="149"/>
        <v/>
      </c>
      <c r="AA1032" s="79" t="str">
        <f t="shared" si="156"/>
        <v/>
      </c>
    </row>
    <row r="1033" spans="1:27" ht="25.5" customHeight="1" x14ac:dyDescent="0.25">
      <c r="A1033" s="17"/>
      <c r="B1033" s="78" t="str">
        <f t="shared" si="151"/>
        <v/>
      </c>
      <c r="J1033" s="54" t="str">
        <f>IF(G1033&lt;&gt;"",VLOOKUP(G1033,'nhân viên sale'!$A$2:$C$1595,2,0),"")</f>
        <v/>
      </c>
      <c r="L1033" s="31" t="str">
        <f t="shared" si="153"/>
        <v/>
      </c>
      <c r="N1033" s="54" t="str">
        <f t="shared" si="152"/>
        <v/>
      </c>
      <c r="Q1033" s="32" t="str">
        <f t="shared" si="150"/>
        <v/>
      </c>
      <c r="T1033" s="34">
        <f t="shared" si="154"/>
        <v>0</v>
      </c>
      <c r="U1033" s="34">
        <f t="shared" si="155"/>
        <v>0</v>
      </c>
      <c r="X1033" s="72" t="str">
        <f t="shared" si="148"/>
        <v/>
      </c>
      <c r="Y1033" s="35"/>
      <c r="Z1033" s="34" t="str">
        <f t="shared" si="149"/>
        <v/>
      </c>
      <c r="AA1033" s="79" t="str">
        <f t="shared" si="156"/>
        <v/>
      </c>
    </row>
    <row r="1034" spans="1:27" ht="25.5" customHeight="1" x14ac:dyDescent="0.25">
      <c r="A1034" s="17"/>
      <c r="B1034" s="78" t="str">
        <f t="shared" si="151"/>
        <v/>
      </c>
      <c r="J1034" s="54" t="str">
        <f>IF(G1034&lt;&gt;"",VLOOKUP(G1034,'nhân viên sale'!$A$2:$C$1595,2,0),"")</f>
        <v/>
      </c>
      <c r="L1034" s="31" t="str">
        <f t="shared" si="153"/>
        <v/>
      </c>
      <c r="N1034" s="54" t="str">
        <f t="shared" si="152"/>
        <v/>
      </c>
      <c r="Q1034" s="32" t="str">
        <f t="shared" si="150"/>
        <v/>
      </c>
      <c r="T1034" s="34">
        <f t="shared" si="154"/>
        <v>0</v>
      </c>
      <c r="U1034" s="34">
        <f t="shared" si="155"/>
        <v>0</v>
      </c>
      <c r="X1034" s="72" t="str">
        <f t="shared" ref="X1034:X1097" si="157">IF(K1034&lt;&gt;"",8,"")</f>
        <v/>
      </c>
      <c r="Y1034" s="35"/>
      <c r="Z1034" s="34" t="str">
        <f t="shared" ref="Z1034:Z1097" si="158">IF(K1034&lt;&gt;"",ROUND(U1034*X1034*1%,0),"")</f>
        <v/>
      </c>
      <c r="AA1034" s="79" t="str">
        <f t="shared" si="156"/>
        <v/>
      </c>
    </row>
    <row r="1035" spans="1:27" ht="25.5" customHeight="1" x14ac:dyDescent="0.25">
      <c r="A1035" s="17"/>
      <c r="B1035" s="78" t="str">
        <f t="shared" si="151"/>
        <v/>
      </c>
      <c r="J1035" s="54" t="str">
        <f>IF(G1035&lt;&gt;"",VLOOKUP(G1035,'nhân viên sale'!$A$2:$C$1595,2,0),"")</f>
        <v/>
      </c>
      <c r="L1035" s="31" t="str">
        <f t="shared" si="153"/>
        <v/>
      </c>
      <c r="N1035" s="54" t="str">
        <f t="shared" si="152"/>
        <v/>
      </c>
      <c r="Q1035" s="32" t="str">
        <f t="shared" si="150"/>
        <v/>
      </c>
      <c r="T1035" s="34">
        <f t="shared" si="154"/>
        <v>0</v>
      </c>
      <c r="U1035" s="34">
        <f t="shared" si="155"/>
        <v>0</v>
      </c>
      <c r="X1035" s="72" t="str">
        <f t="shared" si="157"/>
        <v/>
      </c>
      <c r="Y1035" s="35"/>
      <c r="Z1035" s="34" t="str">
        <f t="shared" si="158"/>
        <v/>
      </c>
      <c r="AA1035" s="79" t="str">
        <f t="shared" si="156"/>
        <v/>
      </c>
    </row>
    <row r="1036" spans="1:27" ht="25.5" customHeight="1" x14ac:dyDescent="0.25">
      <c r="A1036" s="17"/>
      <c r="B1036" s="78" t="str">
        <f t="shared" si="151"/>
        <v/>
      </c>
      <c r="J1036" s="54" t="str">
        <f>IF(G1036&lt;&gt;"",VLOOKUP(G1036,'nhân viên sale'!$A$2:$C$1595,2,0),"")</f>
        <v/>
      </c>
      <c r="L1036" s="31" t="str">
        <f t="shared" si="153"/>
        <v/>
      </c>
      <c r="N1036" s="54" t="str">
        <f t="shared" si="152"/>
        <v/>
      </c>
      <c r="Q1036" s="32" t="str">
        <f t="shared" si="150"/>
        <v/>
      </c>
      <c r="T1036" s="34">
        <f t="shared" si="154"/>
        <v>0</v>
      </c>
      <c r="U1036" s="34">
        <f t="shared" si="155"/>
        <v>0</v>
      </c>
      <c r="X1036" s="72" t="str">
        <f t="shared" si="157"/>
        <v/>
      </c>
      <c r="Y1036" s="35"/>
      <c r="Z1036" s="34" t="str">
        <f t="shared" si="158"/>
        <v/>
      </c>
      <c r="AA1036" s="79" t="str">
        <f t="shared" si="156"/>
        <v/>
      </c>
    </row>
    <row r="1037" spans="1:27" ht="25.5" customHeight="1" x14ac:dyDescent="0.25">
      <c r="A1037" s="17"/>
      <c r="B1037" s="78" t="str">
        <f t="shared" si="151"/>
        <v/>
      </c>
      <c r="J1037" s="54" t="str">
        <f>IF(G1037&lt;&gt;"",VLOOKUP(G1037,'nhân viên sale'!$A$2:$C$1595,2,0),"")</f>
        <v/>
      </c>
      <c r="L1037" s="31" t="str">
        <f t="shared" si="153"/>
        <v/>
      </c>
      <c r="N1037" s="54" t="str">
        <f t="shared" si="152"/>
        <v/>
      </c>
      <c r="Q1037" s="32" t="str">
        <f t="shared" si="150"/>
        <v/>
      </c>
      <c r="T1037" s="34">
        <f t="shared" si="154"/>
        <v>0</v>
      </c>
      <c r="U1037" s="34">
        <f t="shared" si="155"/>
        <v>0</v>
      </c>
      <c r="X1037" s="72" t="str">
        <f t="shared" si="157"/>
        <v/>
      </c>
      <c r="Y1037" s="35"/>
      <c r="Z1037" s="34" t="str">
        <f t="shared" si="158"/>
        <v/>
      </c>
      <c r="AA1037" s="79" t="str">
        <f t="shared" si="156"/>
        <v/>
      </c>
    </row>
    <row r="1038" spans="1:27" ht="25.5" customHeight="1" x14ac:dyDescent="0.25">
      <c r="A1038" s="17"/>
      <c r="B1038" s="78" t="str">
        <f t="shared" si="151"/>
        <v/>
      </c>
      <c r="J1038" s="54" t="str">
        <f>IF(G1038&lt;&gt;"",VLOOKUP(G1038,'nhân viên sale'!$A$2:$C$1595,2,0),"")</f>
        <v/>
      </c>
      <c r="L1038" s="31" t="str">
        <f t="shared" si="153"/>
        <v/>
      </c>
      <c r="N1038" s="54" t="str">
        <f t="shared" si="152"/>
        <v/>
      </c>
      <c r="Q1038" s="32" t="str">
        <f t="shared" si="150"/>
        <v/>
      </c>
      <c r="T1038" s="34">
        <f t="shared" si="154"/>
        <v>0</v>
      </c>
      <c r="U1038" s="34">
        <f t="shared" si="155"/>
        <v>0</v>
      </c>
      <c r="X1038" s="72" t="str">
        <f t="shared" si="157"/>
        <v/>
      </c>
      <c r="Y1038" s="35"/>
      <c r="Z1038" s="34" t="str">
        <f t="shared" si="158"/>
        <v/>
      </c>
      <c r="AA1038" s="79" t="str">
        <f t="shared" si="156"/>
        <v/>
      </c>
    </row>
    <row r="1039" spans="1:27" ht="25.5" customHeight="1" x14ac:dyDescent="0.25">
      <c r="A1039" s="17"/>
      <c r="B1039" s="78" t="str">
        <f t="shared" si="151"/>
        <v/>
      </c>
      <c r="J1039" s="54" t="str">
        <f>IF(G1039&lt;&gt;"",VLOOKUP(G1039,'nhân viên sale'!$A$2:$C$1595,2,0),"")</f>
        <v/>
      </c>
      <c r="L1039" s="31" t="str">
        <f t="shared" si="153"/>
        <v/>
      </c>
      <c r="N1039" s="54" t="str">
        <f t="shared" si="152"/>
        <v/>
      </c>
      <c r="Q1039" s="32" t="str">
        <f t="shared" si="150"/>
        <v/>
      </c>
      <c r="T1039" s="34">
        <f t="shared" si="154"/>
        <v>0</v>
      </c>
      <c r="U1039" s="34">
        <f t="shared" si="155"/>
        <v>0</v>
      </c>
      <c r="X1039" s="72" t="str">
        <f t="shared" si="157"/>
        <v/>
      </c>
      <c r="Y1039" s="35"/>
      <c r="Z1039" s="34" t="str">
        <f t="shared" si="158"/>
        <v/>
      </c>
      <c r="AA1039" s="79" t="str">
        <f t="shared" si="156"/>
        <v/>
      </c>
    </row>
    <row r="1040" spans="1:27" ht="25.5" customHeight="1" x14ac:dyDescent="0.25">
      <c r="A1040" s="17"/>
      <c r="B1040" s="78" t="str">
        <f t="shared" si="151"/>
        <v/>
      </c>
      <c r="J1040" s="54" t="str">
        <f>IF(G1040&lt;&gt;"",VLOOKUP(G1040,'nhân viên sale'!$A$2:$C$1595,2,0),"")</f>
        <v/>
      </c>
      <c r="L1040" s="31" t="str">
        <f t="shared" si="153"/>
        <v/>
      </c>
      <c r="N1040" s="54" t="str">
        <f t="shared" si="152"/>
        <v/>
      </c>
      <c r="Q1040" s="32" t="str">
        <f t="shared" si="150"/>
        <v/>
      </c>
      <c r="T1040" s="34">
        <f t="shared" si="154"/>
        <v>0</v>
      </c>
      <c r="U1040" s="34">
        <f t="shared" si="155"/>
        <v>0</v>
      </c>
      <c r="X1040" s="72" t="str">
        <f t="shared" si="157"/>
        <v/>
      </c>
      <c r="Y1040" s="35"/>
      <c r="Z1040" s="34" t="str">
        <f t="shared" si="158"/>
        <v/>
      </c>
      <c r="AA1040" s="79" t="str">
        <f t="shared" si="156"/>
        <v/>
      </c>
    </row>
    <row r="1041" spans="1:27" ht="25.5" customHeight="1" x14ac:dyDescent="0.25">
      <c r="A1041" s="17"/>
      <c r="B1041" s="78" t="str">
        <f t="shared" si="151"/>
        <v/>
      </c>
      <c r="J1041" s="54" t="str">
        <f>IF(G1041&lt;&gt;"",VLOOKUP(G1041,'nhân viên sale'!$A$2:$C$1595,2,0),"")</f>
        <v/>
      </c>
      <c r="L1041" s="31" t="str">
        <f t="shared" si="153"/>
        <v/>
      </c>
      <c r="N1041" s="54" t="str">
        <f t="shared" si="152"/>
        <v/>
      </c>
      <c r="Q1041" s="32" t="str">
        <f t="shared" si="150"/>
        <v/>
      </c>
      <c r="T1041" s="34">
        <f t="shared" si="154"/>
        <v>0</v>
      </c>
      <c r="U1041" s="34">
        <f t="shared" si="155"/>
        <v>0</v>
      </c>
      <c r="X1041" s="72" t="str">
        <f t="shared" si="157"/>
        <v/>
      </c>
      <c r="Y1041" s="35"/>
      <c r="Z1041" s="34" t="str">
        <f t="shared" si="158"/>
        <v/>
      </c>
      <c r="AA1041" s="79" t="str">
        <f t="shared" si="156"/>
        <v/>
      </c>
    </row>
    <row r="1042" spans="1:27" ht="25.5" customHeight="1" x14ac:dyDescent="0.25">
      <c r="A1042" s="17"/>
      <c r="B1042" s="78" t="str">
        <f t="shared" si="151"/>
        <v/>
      </c>
      <c r="J1042" s="54" t="str">
        <f>IF(G1042&lt;&gt;"",VLOOKUP(G1042,'nhân viên sale'!$A$2:$C$1595,2,0),"")</f>
        <v/>
      </c>
      <c r="L1042" s="31" t="str">
        <f t="shared" si="153"/>
        <v/>
      </c>
      <c r="N1042" s="54" t="str">
        <f t="shared" si="152"/>
        <v/>
      </c>
      <c r="Q1042" s="32" t="str">
        <f t="shared" si="150"/>
        <v/>
      </c>
      <c r="T1042" s="34">
        <f t="shared" si="154"/>
        <v>0</v>
      </c>
      <c r="U1042" s="34">
        <f t="shared" si="155"/>
        <v>0</v>
      </c>
      <c r="X1042" s="72" t="str">
        <f t="shared" si="157"/>
        <v/>
      </c>
      <c r="Y1042" s="35"/>
      <c r="Z1042" s="34" t="str">
        <f t="shared" si="158"/>
        <v/>
      </c>
      <c r="AA1042" s="79" t="str">
        <f t="shared" si="156"/>
        <v/>
      </c>
    </row>
    <row r="1043" spans="1:27" ht="25.5" customHeight="1" x14ac:dyDescent="0.25">
      <c r="A1043" s="17"/>
      <c r="B1043" s="78" t="str">
        <f t="shared" si="151"/>
        <v/>
      </c>
      <c r="J1043" s="54" t="str">
        <f>IF(G1043&lt;&gt;"",VLOOKUP(G1043,'nhân viên sale'!$A$2:$C$1595,2,0),"")</f>
        <v/>
      </c>
      <c r="L1043" s="31" t="str">
        <f t="shared" si="153"/>
        <v/>
      </c>
      <c r="N1043" s="54" t="str">
        <f t="shared" si="152"/>
        <v/>
      </c>
      <c r="Q1043" s="32" t="str">
        <f t="shared" si="150"/>
        <v/>
      </c>
      <c r="T1043" s="34">
        <f t="shared" si="154"/>
        <v>0</v>
      </c>
      <c r="U1043" s="34">
        <f t="shared" si="155"/>
        <v>0</v>
      </c>
      <c r="X1043" s="72" t="str">
        <f t="shared" si="157"/>
        <v/>
      </c>
      <c r="Y1043" s="35"/>
      <c r="Z1043" s="34" t="str">
        <f t="shared" si="158"/>
        <v/>
      </c>
      <c r="AA1043" s="79" t="str">
        <f t="shared" si="156"/>
        <v/>
      </c>
    </row>
    <row r="1044" spans="1:27" ht="25.5" customHeight="1" x14ac:dyDescent="0.25">
      <c r="A1044" s="17"/>
      <c r="B1044" s="78" t="str">
        <f t="shared" si="151"/>
        <v/>
      </c>
      <c r="J1044" s="54" t="str">
        <f>IF(G1044&lt;&gt;"",VLOOKUP(G1044,'nhân viên sale'!$A$2:$C$1595,2,0),"")</f>
        <v/>
      </c>
      <c r="L1044" s="31" t="str">
        <f t="shared" si="153"/>
        <v/>
      </c>
      <c r="N1044" s="54" t="str">
        <f t="shared" si="152"/>
        <v/>
      </c>
      <c r="Q1044" s="32" t="str">
        <f t="shared" si="150"/>
        <v/>
      </c>
      <c r="T1044" s="34">
        <f t="shared" si="154"/>
        <v>0</v>
      </c>
      <c r="U1044" s="34">
        <f t="shared" si="155"/>
        <v>0</v>
      </c>
      <c r="X1044" s="72" t="str">
        <f t="shared" si="157"/>
        <v/>
      </c>
      <c r="Y1044" s="35"/>
      <c r="Z1044" s="34" t="str">
        <f t="shared" si="158"/>
        <v/>
      </c>
      <c r="AA1044" s="79" t="str">
        <f t="shared" si="156"/>
        <v/>
      </c>
    </row>
    <row r="1045" spans="1:27" ht="25.5" customHeight="1" x14ac:dyDescent="0.25">
      <c r="A1045" s="17"/>
      <c r="B1045" s="78" t="str">
        <f t="shared" si="151"/>
        <v/>
      </c>
      <c r="J1045" s="54" t="str">
        <f>IF(G1045&lt;&gt;"",VLOOKUP(G1045,'nhân viên sale'!$A$2:$C$1595,2,0),"")</f>
        <v/>
      </c>
      <c r="L1045" s="31" t="str">
        <f t="shared" si="153"/>
        <v/>
      </c>
      <c r="N1045" s="54" t="str">
        <f t="shared" si="152"/>
        <v/>
      </c>
      <c r="Q1045" s="32" t="str">
        <f t="shared" si="150"/>
        <v/>
      </c>
      <c r="T1045" s="34">
        <f t="shared" si="154"/>
        <v>0</v>
      </c>
      <c r="U1045" s="34">
        <f t="shared" si="155"/>
        <v>0</v>
      </c>
      <c r="X1045" s="72" t="str">
        <f t="shared" si="157"/>
        <v/>
      </c>
      <c r="Y1045" s="35"/>
      <c r="Z1045" s="34" t="str">
        <f t="shared" si="158"/>
        <v/>
      </c>
      <c r="AA1045" s="79" t="str">
        <f t="shared" si="156"/>
        <v/>
      </c>
    </row>
    <row r="1046" spans="1:27" ht="25.5" customHeight="1" x14ac:dyDescent="0.25">
      <c r="A1046" s="17"/>
      <c r="B1046" s="78" t="str">
        <f t="shared" si="151"/>
        <v/>
      </c>
      <c r="J1046" s="54" t="str">
        <f>IF(G1046&lt;&gt;"",VLOOKUP(G1046,'nhân viên sale'!$A$2:$C$1595,2,0),"")</f>
        <v/>
      </c>
      <c r="L1046" s="31" t="str">
        <f t="shared" si="153"/>
        <v/>
      </c>
      <c r="N1046" s="54" t="str">
        <f t="shared" si="152"/>
        <v/>
      </c>
      <c r="Q1046" s="32" t="str">
        <f t="shared" si="150"/>
        <v/>
      </c>
      <c r="T1046" s="34">
        <f t="shared" si="154"/>
        <v>0</v>
      </c>
      <c r="U1046" s="34">
        <f t="shared" si="155"/>
        <v>0</v>
      </c>
      <c r="X1046" s="72" t="str">
        <f t="shared" si="157"/>
        <v/>
      </c>
      <c r="Y1046" s="35"/>
      <c r="Z1046" s="34" t="str">
        <f t="shared" si="158"/>
        <v/>
      </c>
      <c r="AA1046" s="79" t="str">
        <f t="shared" si="156"/>
        <v/>
      </c>
    </row>
    <row r="1047" spans="1:27" ht="25.5" customHeight="1" x14ac:dyDescent="0.25">
      <c r="A1047" s="17"/>
      <c r="B1047" s="78" t="str">
        <f t="shared" si="151"/>
        <v/>
      </c>
      <c r="J1047" s="54" t="str">
        <f>IF(G1047&lt;&gt;"",VLOOKUP(G1047,'nhân viên sale'!$A$2:$C$1595,2,0),"")</f>
        <v/>
      </c>
      <c r="L1047" s="31" t="str">
        <f t="shared" si="153"/>
        <v/>
      </c>
      <c r="N1047" s="54" t="str">
        <f t="shared" si="152"/>
        <v/>
      </c>
      <c r="Q1047" s="32" t="str">
        <f t="shared" si="150"/>
        <v/>
      </c>
      <c r="T1047" s="34">
        <f t="shared" si="154"/>
        <v>0</v>
      </c>
      <c r="U1047" s="34">
        <f t="shared" si="155"/>
        <v>0</v>
      </c>
      <c r="X1047" s="72" t="str">
        <f t="shared" si="157"/>
        <v/>
      </c>
      <c r="Y1047" s="35"/>
      <c r="Z1047" s="34" t="str">
        <f t="shared" si="158"/>
        <v/>
      </c>
      <c r="AA1047" s="79" t="str">
        <f t="shared" si="156"/>
        <v/>
      </c>
    </row>
    <row r="1048" spans="1:27" ht="25.5" customHeight="1" x14ac:dyDescent="0.25">
      <c r="A1048" s="17"/>
      <c r="B1048" s="78" t="str">
        <f t="shared" si="151"/>
        <v/>
      </c>
      <c r="J1048" s="54" t="str">
        <f>IF(G1048&lt;&gt;"",VLOOKUP(G1048,'nhân viên sale'!$A$2:$C$1595,2,0),"")</f>
        <v/>
      </c>
      <c r="L1048" s="31" t="str">
        <f t="shared" si="153"/>
        <v/>
      </c>
      <c r="N1048" s="54" t="str">
        <f t="shared" si="152"/>
        <v/>
      </c>
      <c r="Q1048" s="32" t="str">
        <f t="shared" si="150"/>
        <v/>
      </c>
      <c r="T1048" s="34">
        <f t="shared" si="154"/>
        <v>0</v>
      </c>
      <c r="U1048" s="34">
        <f t="shared" si="155"/>
        <v>0</v>
      </c>
      <c r="X1048" s="72" t="str">
        <f t="shared" si="157"/>
        <v/>
      </c>
      <c r="Y1048" s="35"/>
      <c r="Z1048" s="34" t="str">
        <f t="shared" si="158"/>
        <v/>
      </c>
      <c r="AA1048" s="79" t="str">
        <f t="shared" si="156"/>
        <v/>
      </c>
    </row>
    <row r="1049" spans="1:27" ht="25.5" customHeight="1" x14ac:dyDescent="0.25">
      <c r="A1049" s="17"/>
      <c r="B1049" s="78" t="str">
        <f t="shared" si="151"/>
        <v/>
      </c>
      <c r="J1049" s="54" t="str">
        <f>IF(G1049&lt;&gt;"",VLOOKUP(G1049,'nhân viên sale'!$A$2:$C$1595,2,0),"")</f>
        <v/>
      </c>
      <c r="L1049" s="31" t="str">
        <f t="shared" si="153"/>
        <v/>
      </c>
      <c r="N1049" s="54" t="str">
        <f t="shared" si="152"/>
        <v/>
      </c>
      <c r="Q1049" s="32" t="str">
        <f t="shared" si="150"/>
        <v/>
      </c>
      <c r="T1049" s="34">
        <f t="shared" si="154"/>
        <v>0</v>
      </c>
      <c r="U1049" s="34">
        <f t="shared" si="155"/>
        <v>0</v>
      </c>
      <c r="X1049" s="72" t="str">
        <f t="shared" si="157"/>
        <v/>
      </c>
      <c r="Y1049" s="35"/>
      <c r="Z1049" s="34" t="str">
        <f t="shared" si="158"/>
        <v/>
      </c>
      <c r="AA1049" s="79" t="str">
        <f t="shared" si="156"/>
        <v/>
      </c>
    </row>
    <row r="1050" spans="1:27" ht="25.5" customHeight="1" x14ac:dyDescent="0.25">
      <c r="A1050" s="17"/>
      <c r="B1050" s="78" t="str">
        <f t="shared" si="151"/>
        <v/>
      </c>
      <c r="J1050" s="54" t="str">
        <f>IF(G1050&lt;&gt;"",VLOOKUP(G1050,'nhân viên sale'!$A$2:$C$1595,2,0),"")</f>
        <v/>
      </c>
      <c r="L1050" s="31" t="str">
        <f t="shared" si="153"/>
        <v/>
      </c>
      <c r="N1050" s="54" t="str">
        <f t="shared" si="152"/>
        <v/>
      </c>
      <c r="Q1050" s="32" t="str">
        <f t="shared" si="150"/>
        <v/>
      </c>
      <c r="T1050" s="34">
        <f t="shared" si="154"/>
        <v>0</v>
      </c>
      <c r="U1050" s="34">
        <f t="shared" si="155"/>
        <v>0</v>
      </c>
      <c r="X1050" s="72" t="str">
        <f t="shared" si="157"/>
        <v/>
      </c>
      <c r="Y1050" s="35"/>
      <c r="Z1050" s="34" t="str">
        <f t="shared" si="158"/>
        <v/>
      </c>
      <c r="AA1050" s="79" t="str">
        <f t="shared" si="156"/>
        <v/>
      </c>
    </row>
    <row r="1051" spans="1:27" ht="25.5" customHeight="1" x14ac:dyDescent="0.25">
      <c r="A1051" s="17"/>
      <c r="B1051" s="78" t="str">
        <f t="shared" si="151"/>
        <v/>
      </c>
      <c r="J1051" s="54" t="str">
        <f>IF(G1051&lt;&gt;"",VLOOKUP(G1051,'nhân viên sale'!$A$2:$C$1595,2,0),"")</f>
        <v/>
      </c>
      <c r="L1051" s="31" t="str">
        <f t="shared" si="153"/>
        <v/>
      </c>
      <c r="N1051" s="54" t="str">
        <f t="shared" si="152"/>
        <v/>
      </c>
      <c r="Q1051" s="32" t="str">
        <f t="shared" si="150"/>
        <v/>
      </c>
      <c r="T1051" s="34">
        <f t="shared" si="154"/>
        <v>0</v>
      </c>
      <c r="U1051" s="34">
        <f t="shared" si="155"/>
        <v>0</v>
      </c>
      <c r="X1051" s="72" t="str">
        <f t="shared" si="157"/>
        <v/>
      </c>
      <c r="Y1051" s="35"/>
      <c r="Z1051" s="34" t="str">
        <f t="shared" si="158"/>
        <v/>
      </c>
      <c r="AA1051" s="79" t="str">
        <f t="shared" si="156"/>
        <v/>
      </c>
    </row>
    <row r="1052" spans="1:27" ht="25.5" customHeight="1" x14ac:dyDescent="0.25">
      <c r="A1052" s="17"/>
      <c r="B1052" s="78" t="str">
        <f t="shared" si="151"/>
        <v/>
      </c>
      <c r="J1052" s="54" t="str">
        <f>IF(G1052&lt;&gt;"",VLOOKUP(G1052,'nhân viên sale'!$A$2:$C$1595,2,0),"")</f>
        <v/>
      </c>
      <c r="L1052" s="31" t="str">
        <f t="shared" si="153"/>
        <v/>
      </c>
      <c r="N1052" s="54" t="str">
        <f t="shared" si="152"/>
        <v/>
      </c>
      <c r="Q1052" s="32" t="str">
        <f t="shared" si="150"/>
        <v/>
      </c>
      <c r="T1052" s="34">
        <f t="shared" si="154"/>
        <v>0</v>
      </c>
      <c r="U1052" s="34">
        <f t="shared" si="155"/>
        <v>0</v>
      </c>
      <c r="X1052" s="72" t="str">
        <f t="shared" si="157"/>
        <v/>
      </c>
      <c r="Y1052" s="35"/>
      <c r="Z1052" s="34" t="str">
        <f t="shared" si="158"/>
        <v/>
      </c>
      <c r="AA1052" s="79" t="str">
        <f t="shared" si="156"/>
        <v/>
      </c>
    </row>
    <row r="1053" spans="1:27" ht="25.5" customHeight="1" x14ac:dyDescent="0.25">
      <c r="A1053" s="17"/>
      <c r="B1053" s="78" t="str">
        <f t="shared" si="151"/>
        <v/>
      </c>
      <c r="J1053" s="54" t="str">
        <f>IF(G1053&lt;&gt;"",VLOOKUP(G1053,'nhân viên sale'!$A$2:$C$1595,2,0),"")</f>
        <v/>
      </c>
      <c r="L1053" s="31" t="str">
        <f t="shared" si="153"/>
        <v/>
      </c>
      <c r="N1053" s="54" t="str">
        <f t="shared" si="152"/>
        <v/>
      </c>
      <c r="Q1053" s="32" t="str">
        <f t="shared" si="150"/>
        <v/>
      </c>
      <c r="T1053" s="34">
        <f t="shared" si="154"/>
        <v>0</v>
      </c>
      <c r="U1053" s="34">
        <f t="shared" si="155"/>
        <v>0</v>
      </c>
      <c r="X1053" s="72" t="str">
        <f t="shared" si="157"/>
        <v/>
      </c>
      <c r="Y1053" s="35"/>
      <c r="Z1053" s="34" t="str">
        <f t="shared" si="158"/>
        <v/>
      </c>
      <c r="AA1053" s="79" t="str">
        <f t="shared" si="156"/>
        <v/>
      </c>
    </row>
    <row r="1054" spans="1:27" ht="25.5" customHeight="1" x14ac:dyDescent="0.25">
      <c r="A1054" s="17"/>
      <c r="B1054" s="78" t="str">
        <f t="shared" si="151"/>
        <v/>
      </c>
      <c r="J1054" s="54" t="str">
        <f>IF(G1054&lt;&gt;"",VLOOKUP(G1054,'nhân viên sale'!$A$2:$C$1595,2,0),"")</f>
        <v/>
      </c>
      <c r="L1054" s="31" t="str">
        <f t="shared" si="153"/>
        <v/>
      </c>
      <c r="N1054" s="54" t="str">
        <f t="shared" si="152"/>
        <v/>
      </c>
      <c r="Q1054" s="32" t="str">
        <f t="shared" si="150"/>
        <v/>
      </c>
      <c r="T1054" s="34">
        <f t="shared" si="154"/>
        <v>0</v>
      </c>
      <c r="U1054" s="34">
        <f t="shared" si="155"/>
        <v>0</v>
      </c>
      <c r="X1054" s="72" t="str">
        <f t="shared" si="157"/>
        <v/>
      </c>
      <c r="Y1054" s="35"/>
      <c r="Z1054" s="34" t="str">
        <f t="shared" si="158"/>
        <v/>
      </c>
      <c r="AA1054" s="79" t="str">
        <f t="shared" si="156"/>
        <v/>
      </c>
    </row>
    <row r="1055" spans="1:27" ht="25.5" customHeight="1" x14ac:dyDescent="0.25">
      <c r="A1055" s="17"/>
      <c r="B1055" s="78" t="str">
        <f t="shared" si="151"/>
        <v/>
      </c>
      <c r="J1055" s="54" t="str">
        <f>IF(G1055&lt;&gt;"",VLOOKUP(G1055,'nhân viên sale'!$A$2:$C$1595,2,0),"")</f>
        <v/>
      </c>
      <c r="L1055" s="31" t="str">
        <f t="shared" si="153"/>
        <v/>
      </c>
      <c r="N1055" s="54" t="str">
        <f t="shared" si="152"/>
        <v/>
      </c>
      <c r="Q1055" s="32" t="str">
        <f t="shared" si="150"/>
        <v/>
      </c>
      <c r="T1055" s="34">
        <f t="shared" si="154"/>
        <v>0</v>
      </c>
      <c r="U1055" s="34">
        <f t="shared" si="155"/>
        <v>0</v>
      </c>
      <c r="X1055" s="72" t="str">
        <f t="shared" si="157"/>
        <v/>
      </c>
      <c r="Y1055" s="35"/>
      <c r="Z1055" s="34" t="str">
        <f t="shared" si="158"/>
        <v/>
      </c>
      <c r="AA1055" s="79" t="str">
        <f t="shared" si="156"/>
        <v/>
      </c>
    </row>
    <row r="1056" spans="1:27" ht="25.5" customHeight="1" x14ac:dyDescent="0.25">
      <c r="A1056" s="17"/>
      <c r="B1056" s="78" t="str">
        <f t="shared" si="151"/>
        <v/>
      </c>
      <c r="J1056" s="54" t="str">
        <f>IF(G1056&lt;&gt;"",VLOOKUP(G1056,'nhân viên sale'!$A$2:$C$1595,2,0),"")</f>
        <v/>
      </c>
      <c r="L1056" s="31" t="str">
        <f t="shared" si="153"/>
        <v/>
      </c>
      <c r="N1056" s="54" t="str">
        <f t="shared" si="152"/>
        <v/>
      </c>
      <c r="Q1056" s="32" t="str">
        <f t="shared" si="150"/>
        <v/>
      </c>
      <c r="T1056" s="34">
        <f t="shared" si="154"/>
        <v>0</v>
      </c>
      <c r="U1056" s="34">
        <f t="shared" si="155"/>
        <v>0</v>
      </c>
      <c r="X1056" s="72" t="str">
        <f t="shared" si="157"/>
        <v/>
      </c>
      <c r="Y1056" s="35"/>
      <c r="Z1056" s="34" t="str">
        <f t="shared" si="158"/>
        <v/>
      </c>
      <c r="AA1056" s="79" t="str">
        <f t="shared" si="156"/>
        <v/>
      </c>
    </row>
    <row r="1057" spans="1:27" ht="25.5" customHeight="1" x14ac:dyDescent="0.25">
      <c r="A1057" s="17"/>
      <c r="B1057" s="78" t="str">
        <f t="shared" si="151"/>
        <v/>
      </c>
      <c r="J1057" s="54" t="str">
        <f>IF(G1057&lt;&gt;"",VLOOKUP(G1057,'nhân viên sale'!$A$2:$C$1595,2,0),"")</f>
        <v/>
      </c>
      <c r="L1057" s="31" t="str">
        <f t="shared" si="153"/>
        <v/>
      </c>
      <c r="N1057" s="54" t="str">
        <f t="shared" si="152"/>
        <v/>
      </c>
      <c r="Q1057" s="32" t="str">
        <f t="shared" si="150"/>
        <v/>
      </c>
      <c r="T1057" s="34">
        <f t="shared" si="154"/>
        <v>0</v>
      </c>
      <c r="U1057" s="34">
        <f t="shared" si="155"/>
        <v>0</v>
      </c>
      <c r="X1057" s="72" t="str">
        <f t="shared" si="157"/>
        <v/>
      </c>
      <c r="Y1057" s="35"/>
      <c r="Z1057" s="34" t="str">
        <f t="shared" si="158"/>
        <v/>
      </c>
      <c r="AA1057" s="79" t="str">
        <f t="shared" si="156"/>
        <v/>
      </c>
    </row>
    <row r="1058" spans="1:27" ht="25.5" customHeight="1" x14ac:dyDescent="0.25">
      <c r="A1058" s="17"/>
      <c r="B1058" s="78" t="str">
        <f t="shared" si="151"/>
        <v/>
      </c>
      <c r="J1058" s="54" t="str">
        <f>IF(G1058&lt;&gt;"",VLOOKUP(G1058,'nhân viên sale'!$A$2:$C$1595,2,0),"")</f>
        <v/>
      </c>
      <c r="L1058" s="31" t="str">
        <f t="shared" si="153"/>
        <v/>
      </c>
      <c r="N1058" s="54" t="str">
        <f t="shared" si="152"/>
        <v/>
      </c>
      <c r="Q1058" s="32" t="str">
        <f t="shared" si="150"/>
        <v/>
      </c>
      <c r="T1058" s="34">
        <f t="shared" si="154"/>
        <v>0</v>
      </c>
      <c r="U1058" s="34">
        <f t="shared" si="155"/>
        <v>0</v>
      </c>
      <c r="X1058" s="72" t="str">
        <f t="shared" si="157"/>
        <v/>
      </c>
      <c r="Y1058" s="35"/>
      <c r="Z1058" s="34" t="str">
        <f t="shared" si="158"/>
        <v/>
      </c>
      <c r="AA1058" s="79" t="str">
        <f t="shared" si="156"/>
        <v/>
      </c>
    </row>
    <row r="1059" spans="1:27" ht="25.5" customHeight="1" x14ac:dyDescent="0.25">
      <c r="A1059" s="17"/>
      <c r="B1059" s="78" t="str">
        <f t="shared" si="151"/>
        <v/>
      </c>
      <c r="J1059" s="54" t="str">
        <f>IF(G1059&lt;&gt;"",VLOOKUP(G1059,'nhân viên sale'!$A$2:$C$1595,2,0),"")</f>
        <v/>
      </c>
      <c r="L1059" s="31" t="str">
        <f t="shared" si="153"/>
        <v/>
      </c>
      <c r="N1059" s="54" t="str">
        <f t="shared" si="152"/>
        <v/>
      </c>
      <c r="Q1059" s="32" t="str">
        <f t="shared" si="150"/>
        <v/>
      </c>
      <c r="T1059" s="34">
        <f t="shared" si="154"/>
        <v>0</v>
      </c>
      <c r="U1059" s="34">
        <f t="shared" si="155"/>
        <v>0</v>
      </c>
      <c r="X1059" s="72" t="str">
        <f t="shared" si="157"/>
        <v/>
      </c>
      <c r="Y1059" s="35"/>
      <c r="Z1059" s="34" t="str">
        <f t="shared" si="158"/>
        <v/>
      </c>
      <c r="AA1059" s="79" t="str">
        <f t="shared" si="156"/>
        <v/>
      </c>
    </row>
    <row r="1060" spans="1:27" ht="25.5" customHeight="1" x14ac:dyDescent="0.25">
      <c r="A1060" s="17"/>
      <c r="B1060" s="78" t="str">
        <f t="shared" si="151"/>
        <v/>
      </c>
      <c r="J1060" s="54" t="str">
        <f>IF(G1060&lt;&gt;"",VLOOKUP(G1060,'nhân viên sale'!$A$2:$C$1595,2,0),"")</f>
        <v/>
      </c>
      <c r="L1060" s="31" t="str">
        <f t="shared" si="153"/>
        <v/>
      </c>
      <c r="N1060" s="54" t="str">
        <f t="shared" si="152"/>
        <v/>
      </c>
      <c r="Q1060" s="32" t="str">
        <f t="shared" si="150"/>
        <v/>
      </c>
      <c r="T1060" s="34">
        <f t="shared" si="154"/>
        <v>0</v>
      </c>
      <c r="U1060" s="34">
        <f t="shared" si="155"/>
        <v>0</v>
      </c>
      <c r="X1060" s="72" t="str">
        <f t="shared" si="157"/>
        <v/>
      </c>
      <c r="Y1060" s="35"/>
      <c r="Z1060" s="34" t="str">
        <f t="shared" si="158"/>
        <v/>
      </c>
      <c r="AA1060" s="79" t="str">
        <f t="shared" si="156"/>
        <v/>
      </c>
    </row>
    <row r="1061" spans="1:27" ht="25.5" customHeight="1" x14ac:dyDescent="0.25">
      <c r="A1061" s="17"/>
      <c r="B1061" s="78" t="str">
        <f t="shared" si="151"/>
        <v/>
      </c>
      <c r="J1061" s="54" t="str">
        <f>IF(G1061&lt;&gt;"",VLOOKUP(G1061,'nhân viên sale'!$A$2:$C$1595,2,0),"")</f>
        <v/>
      </c>
      <c r="L1061" s="31" t="str">
        <f t="shared" si="153"/>
        <v/>
      </c>
      <c r="N1061" s="54" t="str">
        <f t="shared" si="152"/>
        <v/>
      </c>
      <c r="Q1061" s="32" t="str">
        <f t="shared" si="150"/>
        <v/>
      </c>
      <c r="T1061" s="34">
        <f t="shared" si="154"/>
        <v>0</v>
      </c>
      <c r="U1061" s="34">
        <f t="shared" si="155"/>
        <v>0</v>
      </c>
      <c r="X1061" s="72" t="str">
        <f t="shared" si="157"/>
        <v/>
      </c>
      <c r="Y1061" s="35"/>
      <c r="Z1061" s="34" t="str">
        <f t="shared" si="158"/>
        <v/>
      </c>
      <c r="AA1061" s="79" t="str">
        <f t="shared" si="156"/>
        <v/>
      </c>
    </row>
    <row r="1062" spans="1:27" ht="25.5" customHeight="1" x14ac:dyDescent="0.25">
      <c r="A1062" s="17"/>
      <c r="B1062" s="78" t="str">
        <f t="shared" si="151"/>
        <v/>
      </c>
      <c r="J1062" s="54" t="str">
        <f>IF(G1062&lt;&gt;"",VLOOKUP(G1062,'nhân viên sale'!$A$2:$C$1595,2,0),"")</f>
        <v/>
      </c>
      <c r="L1062" s="31" t="str">
        <f t="shared" si="153"/>
        <v/>
      </c>
      <c r="N1062" s="54" t="str">
        <f t="shared" si="152"/>
        <v/>
      </c>
      <c r="Q1062" s="32" t="str">
        <f t="shared" si="150"/>
        <v/>
      </c>
      <c r="T1062" s="34">
        <f t="shared" si="154"/>
        <v>0</v>
      </c>
      <c r="U1062" s="34">
        <f t="shared" si="155"/>
        <v>0</v>
      </c>
      <c r="X1062" s="72" t="str">
        <f t="shared" si="157"/>
        <v/>
      </c>
      <c r="Y1062" s="35"/>
      <c r="Z1062" s="34" t="str">
        <f t="shared" si="158"/>
        <v/>
      </c>
      <c r="AA1062" s="79" t="str">
        <f t="shared" si="156"/>
        <v/>
      </c>
    </row>
    <row r="1063" spans="1:27" ht="25.5" customHeight="1" x14ac:dyDescent="0.25">
      <c r="A1063" s="17"/>
      <c r="B1063" s="78" t="str">
        <f t="shared" si="151"/>
        <v/>
      </c>
      <c r="J1063" s="54" t="str">
        <f>IF(G1063&lt;&gt;"",VLOOKUP(G1063,'nhân viên sale'!$A$2:$C$1595,2,0),"")</f>
        <v/>
      </c>
      <c r="L1063" s="31" t="str">
        <f t="shared" si="153"/>
        <v/>
      </c>
      <c r="N1063" s="54" t="str">
        <f t="shared" si="152"/>
        <v/>
      </c>
      <c r="Q1063" s="32" t="str">
        <f t="shared" si="150"/>
        <v/>
      </c>
      <c r="T1063" s="34">
        <f t="shared" si="154"/>
        <v>0</v>
      </c>
      <c r="U1063" s="34">
        <f t="shared" si="155"/>
        <v>0</v>
      </c>
      <c r="X1063" s="72" t="str">
        <f t="shared" si="157"/>
        <v/>
      </c>
      <c r="Y1063" s="35"/>
      <c r="Z1063" s="34" t="str">
        <f t="shared" si="158"/>
        <v/>
      </c>
      <c r="AA1063" s="79" t="str">
        <f t="shared" si="156"/>
        <v/>
      </c>
    </row>
    <row r="1064" spans="1:27" ht="25.5" customHeight="1" x14ac:dyDescent="0.25">
      <c r="A1064" s="17"/>
      <c r="B1064" s="78" t="str">
        <f t="shared" si="151"/>
        <v/>
      </c>
      <c r="J1064" s="54" t="str">
        <f>IF(G1064&lt;&gt;"",VLOOKUP(G1064,'nhân viên sale'!$A$2:$C$1595,2,0),"")</f>
        <v/>
      </c>
      <c r="L1064" s="31" t="str">
        <f t="shared" si="153"/>
        <v/>
      </c>
      <c r="N1064" s="54" t="str">
        <f t="shared" si="152"/>
        <v/>
      </c>
      <c r="Q1064" s="32" t="str">
        <f t="shared" si="150"/>
        <v/>
      </c>
      <c r="T1064" s="34">
        <f t="shared" si="154"/>
        <v>0</v>
      </c>
      <c r="U1064" s="34">
        <f t="shared" si="155"/>
        <v>0</v>
      </c>
      <c r="X1064" s="72" t="str">
        <f t="shared" si="157"/>
        <v/>
      </c>
      <c r="Y1064" s="35"/>
      <c r="Z1064" s="34" t="str">
        <f t="shared" si="158"/>
        <v/>
      </c>
      <c r="AA1064" s="79" t="str">
        <f t="shared" si="156"/>
        <v/>
      </c>
    </row>
    <row r="1065" spans="1:27" ht="25.5" customHeight="1" x14ac:dyDescent="0.25">
      <c r="A1065" s="17"/>
      <c r="B1065" s="78" t="str">
        <f t="shared" si="151"/>
        <v/>
      </c>
      <c r="J1065" s="54" t="str">
        <f>IF(G1065&lt;&gt;"",VLOOKUP(G1065,'nhân viên sale'!$A$2:$C$1595,2,0),"")</f>
        <v/>
      </c>
      <c r="L1065" s="31" t="str">
        <f t="shared" si="153"/>
        <v/>
      </c>
      <c r="N1065" s="54" t="str">
        <f t="shared" si="152"/>
        <v/>
      </c>
      <c r="Q1065" s="32" t="str">
        <f t="shared" si="150"/>
        <v/>
      </c>
      <c r="T1065" s="34">
        <f t="shared" si="154"/>
        <v>0</v>
      </c>
      <c r="U1065" s="34">
        <f t="shared" si="155"/>
        <v>0</v>
      </c>
      <c r="X1065" s="72" t="str">
        <f t="shared" si="157"/>
        <v/>
      </c>
      <c r="Y1065" s="35"/>
      <c r="Z1065" s="34" t="str">
        <f t="shared" si="158"/>
        <v/>
      </c>
      <c r="AA1065" s="79" t="str">
        <f t="shared" si="156"/>
        <v/>
      </c>
    </row>
    <row r="1066" spans="1:27" ht="25.5" customHeight="1" x14ac:dyDescent="0.25">
      <c r="A1066" s="17"/>
      <c r="B1066" s="78" t="str">
        <f t="shared" si="151"/>
        <v/>
      </c>
      <c r="J1066" s="54" t="str">
        <f>IF(G1066&lt;&gt;"",VLOOKUP(G1066,'nhân viên sale'!$A$2:$C$1595,2,0),"")</f>
        <v/>
      </c>
      <c r="L1066" s="31" t="str">
        <f t="shared" si="153"/>
        <v/>
      </c>
      <c r="N1066" s="54" t="str">
        <f t="shared" si="152"/>
        <v/>
      </c>
      <c r="Q1066" s="32" t="str">
        <f t="shared" si="150"/>
        <v/>
      </c>
      <c r="T1066" s="34">
        <f t="shared" si="154"/>
        <v>0</v>
      </c>
      <c r="U1066" s="34">
        <f t="shared" si="155"/>
        <v>0</v>
      </c>
      <c r="X1066" s="72" t="str">
        <f t="shared" si="157"/>
        <v/>
      </c>
      <c r="Y1066" s="35"/>
      <c r="Z1066" s="34" t="str">
        <f t="shared" si="158"/>
        <v/>
      </c>
      <c r="AA1066" s="79" t="str">
        <f t="shared" si="156"/>
        <v/>
      </c>
    </row>
    <row r="1067" spans="1:27" ht="25.5" customHeight="1" x14ac:dyDescent="0.25">
      <c r="A1067" s="17"/>
      <c r="B1067" s="78" t="str">
        <f t="shared" si="151"/>
        <v/>
      </c>
      <c r="J1067" s="54" t="str">
        <f>IF(G1067&lt;&gt;"",VLOOKUP(G1067,'nhân viên sale'!$A$2:$C$1595,2,0),"")</f>
        <v/>
      </c>
      <c r="L1067" s="31" t="str">
        <f t="shared" si="153"/>
        <v/>
      </c>
      <c r="N1067" s="54" t="str">
        <f t="shared" si="152"/>
        <v/>
      </c>
      <c r="Q1067" s="32" t="str">
        <f t="shared" si="150"/>
        <v/>
      </c>
      <c r="T1067" s="34">
        <f t="shared" si="154"/>
        <v>0</v>
      </c>
      <c r="U1067" s="34">
        <f t="shared" si="155"/>
        <v>0</v>
      </c>
      <c r="X1067" s="72" t="str">
        <f t="shared" si="157"/>
        <v/>
      </c>
      <c r="Y1067" s="35"/>
      <c r="Z1067" s="34" t="str">
        <f t="shared" si="158"/>
        <v/>
      </c>
      <c r="AA1067" s="79" t="str">
        <f t="shared" si="156"/>
        <v/>
      </c>
    </row>
    <row r="1068" spans="1:27" ht="25.5" customHeight="1" x14ac:dyDescent="0.25">
      <c r="A1068" s="17"/>
      <c r="B1068" s="78" t="str">
        <f t="shared" si="151"/>
        <v/>
      </c>
      <c r="J1068" s="54" t="str">
        <f>IF(G1068&lt;&gt;"",VLOOKUP(G1068,'nhân viên sale'!$A$2:$C$1595,2,0),"")</f>
        <v/>
      </c>
      <c r="L1068" s="31" t="str">
        <f t="shared" si="153"/>
        <v/>
      </c>
      <c r="N1068" s="54" t="str">
        <f t="shared" si="152"/>
        <v/>
      </c>
      <c r="Q1068" s="32" t="str">
        <f t="shared" si="150"/>
        <v/>
      </c>
      <c r="T1068" s="34">
        <f t="shared" si="154"/>
        <v>0</v>
      </c>
      <c r="U1068" s="34">
        <f t="shared" si="155"/>
        <v>0</v>
      </c>
      <c r="X1068" s="72" t="str">
        <f t="shared" si="157"/>
        <v/>
      </c>
      <c r="Y1068" s="35"/>
      <c r="Z1068" s="34" t="str">
        <f t="shared" si="158"/>
        <v/>
      </c>
      <c r="AA1068" s="79" t="str">
        <f t="shared" si="156"/>
        <v/>
      </c>
    </row>
    <row r="1069" spans="1:27" ht="25.5" customHeight="1" x14ac:dyDescent="0.25">
      <c r="A1069" s="17"/>
      <c r="B1069" s="78" t="str">
        <f t="shared" si="151"/>
        <v/>
      </c>
      <c r="J1069" s="54" t="str">
        <f>IF(G1069&lt;&gt;"",VLOOKUP(G1069,'nhân viên sale'!$A$2:$C$1595,2,0),"")</f>
        <v/>
      </c>
      <c r="L1069" s="31" t="str">
        <f t="shared" si="153"/>
        <v/>
      </c>
      <c r="N1069" s="54" t="str">
        <f t="shared" si="152"/>
        <v/>
      </c>
      <c r="Q1069" s="32" t="str">
        <f t="shared" si="150"/>
        <v/>
      </c>
      <c r="T1069" s="34">
        <f t="shared" si="154"/>
        <v>0</v>
      </c>
      <c r="U1069" s="34">
        <f t="shared" si="155"/>
        <v>0</v>
      </c>
      <c r="X1069" s="72" t="str">
        <f t="shared" si="157"/>
        <v/>
      </c>
      <c r="Y1069" s="35"/>
      <c r="Z1069" s="34" t="str">
        <f t="shared" si="158"/>
        <v/>
      </c>
      <c r="AA1069" s="79" t="str">
        <f t="shared" si="156"/>
        <v/>
      </c>
    </row>
    <row r="1070" spans="1:27" ht="25.5" customHeight="1" x14ac:dyDescent="0.25">
      <c r="A1070" s="17"/>
      <c r="B1070" s="78" t="str">
        <f t="shared" si="151"/>
        <v/>
      </c>
      <c r="J1070" s="54" t="str">
        <f>IF(G1070&lt;&gt;"",VLOOKUP(G1070,'nhân viên sale'!$A$2:$C$1595,2,0),"")</f>
        <v/>
      </c>
      <c r="L1070" s="31" t="str">
        <f t="shared" si="153"/>
        <v/>
      </c>
      <c r="N1070" s="54" t="str">
        <f t="shared" si="152"/>
        <v/>
      </c>
      <c r="Q1070" s="32" t="str">
        <f t="shared" si="150"/>
        <v/>
      </c>
      <c r="T1070" s="34">
        <f t="shared" si="154"/>
        <v>0</v>
      </c>
      <c r="U1070" s="34">
        <f t="shared" si="155"/>
        <v>0</v>
      </c>
      <c r="X1070" s="72" t="str">
        <f t="shared" si="157"/>
        <v/>
      </c>
      <c r="Y1070" s="35"/>
      <c r="Z1070" s="34" t="str">
        <f t="shared" si="158"/>
        <v/>
      </c>
      <c r="AA1070" s="79" t="str">
        <f t="shared" si="156"/>
        <v/>
      </c>
    </row>
    <row r="1071" spans="1:27" ht="25.5" customHeight="1" x14ac:dyDescent="0.25">
      <c r="A1071" s="17"/>
      <c r="B1071" s="78" t="str">
        <f t="shared" si="151"/>
        <v/>
      </c>
      <c r="J1071" s="54" t="str">
        <f>IF(G1071&lt;&gt;"",VLOOKUP(G1071,'nhân viên sale'!$A$2:$C$1595,2,0),"")</f>
        <v/>
      </c>
      <c r="L1071" s="31" t="str">
        <f t="shared" si="153"/>
        <v/>
      </c>
      <c r="N1071" s="54" t="str">
        <f t="shared" si="152"/>
        <v/>
      </c>
      <c r="Q1071" s="32" t="str">
        <f t="shared" si="150"/>
        <v/>
      </c>
      <c r="T1071" s="34">
        <f t="shared" si="154"/>
        <v>0</v>
      </c>
      <c r="U1071" s="34">
        <f t="shared" si="155"/>
        <v>0</v>
      </c>
      <c r="X1071" s="72" t="str">
        <f t="shared" si="157"/>
        <v/>
      </c>
      <c r="Y1071" s="35"/>
      <c r="Z1071" s="34" t="str">
        <f t="shared" si="158"/>
        <v/>
      </c>
      <c r="AA1071" s="79" t="str">
        <f t="shared" si="156"/>
        <v/>
      </c>
    </row>
    <row r="1072" spans="1:27" ht="25.5" customHeight="1" x14ac:dyDescent="0.25">
      <c r="A1072" s="17"/>
      <c r="B1072" s="78" t="str">
        <f t="shared" si="151"/>
        <v/>
      </c>
      <c r="J1072" s="54" t="str">
        <f>IF(G1072&lt;&gt;"",VLOOKUP(G1072,'nhân viên sale'!$A$2:$C$1595,2,0),"")</f>
        <v/>
      </c>
      <c r="L1072" s="31" t="str">
        <f t="shared" si="153"/>
        <v/>
      </c>
      <c r="N1072" s="54" t="str">
        <f t="shared" si="152"/>
        <v/>
      </c>
      <c r="Q1072" s="32" t="str">
        <f t="shared" si="150"/>
        <v/>
      </c>
      <c r="T1072" s="34">
        <f t="shared" si="154"/>
        <v>0</v>
      </c>
      <c r="U1072" s="34">
        <f t="shared" si="155"/>
        <v>0</v>
      </c>
      <c r="X1072" s="72" t="str">
        <f t="shared" si="157"/>
        <v/>
      </c>
      <c r="Y1072" s="35"/>
      <c r="Z1072" s="34" t="str">
        <f t="shared" si="158"/>
        <v/>
      </c>
      <c r="AA1072" s="79" t="str">
        <f t="shared" si="156"/>
        <v/>
      </c>
    </row>
    <row r="1073" spans="1:27" ht="25.5" customHeight="1" x14ac:dyDescent="0.25">
      <c r="A1073" s="17"/>
      <c r="B1073" s="78" t="str">
        <f t="shared" si="151"/>
        <v/>
      </c>
      <c r="J1073" s="54" t="str">
        <f>IF(G1073&lt;&gt;"",VLOOKUP(G1073,'nhân viên sale'!$A$2:$C$1595,2,0),"")</f>
        <v/>
      </c>
      <c r="L1073" s="31" t="str">
        <f t="shared" si="153"/>
        <v/>
      </c>
      <c r="N1073" s="54" t="str">
        <f t="shared" si="152"/>
        <v/>
      </c>
      <c r="Q1073" s="32" t="str">
        <f t="shared" si="150"/>
        <v/>
      </c>
      <c r="T1073" s="34">
        <f t="shared" si="154"/>
        <v>0</v>
      </c>
      <c r="U1073" s="34">
        <f t="shared" si="155"/>
        <v>0</v>
      </c>
      <c r="X1073" s="72" t="str">
        <f t="shared" si="157"/>
        <v/>
      </c>
      <c r="Y1073" s="35"/>
      <c r="Z1073" s="34" t="str">
        <f t="shared" si="158"/>
        <v/>
      </c>
      <c r="AA1073" s="79" t="str">
        <f t="shared" si="156"/>
        <v/>
      </c>
    </row>
    <row r="1074" spans="1:27" ht="25.5" customHeight="1" x14ac:dyDescent="0.25">
      <c r="A1074" s="17"/>
      <c r="B1074" s="78" t="str">
        <f t="shared" si="151"/>
        <v/>
      </c>
      <c r="J1074" s="54" t="str">
        <f>IF(G1074&lt;&gt;"",VLOOKUP(G1074,'nhân viên sale'!$A$2:$C$1595,2,0),"")</f>
        <v/>
      </c>
      <c r="L1074" s="31" t="str">
        <f t="shared" si="153"/>
        <v/>
      </c>
      <c r="N1074" s="54" t="str">
        <f t="shared" si="152"/>
        <v/>
      </c>
      <c r="Q1074" s="32" t="str">
        <f t="shared" si="150"/>
        <v/>
      </c>
      <c r="T1074" s="34">
        <f t="shared" si="154"/>
        <v>0</v>
      </c>
      <c r="U1074" s="34">
        <f t="shared" si="155"/>
        <v>0</v>
      </c>
      <c r="X1074" s="72" t="str">
        <f t="shared" si="157"/>
        <v/>
      </c>
      <c r="Y1074" s="35"/>
      <c r="Z1074" s="34" t="str">
        <f t="shared" si="158"/>
        <v/>
      </c>
      <c r="AA1074" s="79" t="str">
        <f t="shared" si="156"/>
        <v/>
      </c>
    </row>
    <row r="1075" spans="1:27" ht="25.5" customHeight="1" x14ac:dyDescent="0.25">
      <c r="A1075" s="17"/>
      <c r="B1075" s="78" t="str">
        <f t="shared" si="151"/>
        <v/>
      </c>
      <c r="J1075" s="54" t="str">
        <f>IF(G1075&lt;&gt;"",VLOOKUP(G1075,'nhân viên sale'!$A$2:$C$1595,2,0),"")</f>
        <v/>
      </c>
      <c r="L1075" s="31" t="str">
        <f t="shared" si="153"/>
        <v/>
      </c>
      <c r="N1075" s="54" t="str">
        <f t="shared" si="152"/>
        <v/>
      </c>
      <c r="Q1075" s="32" t="str">
        <f t="shared" si="150"/>
        <v/>
      </c>
      <c r="T1075" s="34">
        <f t="shared" si="154"/>
        <v>0</v>
      </c>
      <c r="U1075" s="34">
        <f t="shared" si="155"/>
        <v>0</v>
      </c>
      <c r="X1075" s="72" t="str">
        <f t="shared" si="157"/>
        <v/>
      </c>
      <c r="Y1075" s="35"/>
      <c r="Z1075" s="34" t="str">
        <f t="shared" si="158"/>
        <v/>
      </c>
      <c r="AA1075" s="79" t="str">
        <f t="shared" si="156"/>
        <v/>
      </c>
    </row>
    <row r="1076" spans="1:27" ht="25.5" customHeight="1" x14ac:dyDescent="0.25">
      <c r="A1076" s="17"/>
      <c r="B1076" s="78" t="str">
        <f t="shared" si="151"/>
        <v/>
      </c>
      <c r="J1076" s="54" t="str">
        <f>IF(G1076&lt;&gt;"",VLOOKUP(G1076,'nhân viên sale'!$A$2:$C$1595,2,0),"")</f>
        <v/>
      </c>
      <c r="L1076" s="31" t="str">
        <f t="shared" si="153"/>
        <v/>
      </c>
      <c r="N1076" s="54" t="str">
        <f t="shared" si="152"/>
        <v/>
      </c>
      <c r="Q1076" s="32" t="str">
        <f t="shared" si="150"/>
        <v/>
      </c>
      <c r="T1076" s="34">
        <f t="shared" si="154"/>
        <v>0</v>
      </c>
      <c r="U1076" s="34">
        <f t="shared" si="155"/>
        <v>0</v>
      </c>
      <c r="X1076" s="72" t="str">
        <f t="shared" si="157"/>
        <v/>
      </c>
      <c r="Y1076" s="35"/>
      <c r="Z1076" s="34" t="str">
        <f t="shared" si="158"/>
        <v/>
      </c>
      <c r="AA1076" s="79" t="str">
        <f t="shared" si="156"/>
        <v/>
      </c>
    </row>
    <row r="1077" spans="1:27" ht="25.5" customHeight="1" x14ac:dyDescent="0.25">
      <c r="A1077" s="17"/>
      <c r="B1077" s="78" t="str">
        <f t="shared" si="151"/>
        <v/>
      </c>
      <c r="J1077" s="54" t="str">
        <f>IF(G1077&lt;&gt;"",VLOOKUP(G1077,'nhân viên sale'!$A$2:$C$1595,2,0),"")</f>
        <v/>
      </c>
      <c r="L1077" s="31" t="str">
        <f t="shared" si="153"/>
        <v/>
      </c>
      <c r="N1077" s="54" t="str">
        <f t="shared" si="152"/>
        <v/>
      </c>
      <c r="Q1077" s="32" t="str">
        <f t="shared" si="150"/>
        <v/>
      </c>
      <c r="T1077" s="34">
        <f t="shared" si="154"/>
        <v>0</v>
      </c>
      <c r="U1077" s="34">
        <f t="shared" si="155"/>
        <v>0</v>
      </c>
      <c r="X1077" s="72" t="str">
        <f t="shared" si="157"/>
        <v/>
      </c>
      <c r="Y1077" s="35"/>
      <c r="Z1077" s="34" t="str">
        <f t="shared" si="158"/>
        <v/>
      </c>
      <c r="AA1077" s="79" t="str">
        <f t="shared" si="156"/>
        <v/>
      </c>
    </row>
    <row r="1078" spans="1:27" ht="25.5" customHeight="1" x14ac:dyDescent="0.25">
      <c r="A1078" s="17"/>
      <c r="B1078" s="78" t="str">
        <f t="shared" si="151"/>
        <v/>
      </c>
      <c r="J1078" s="54" t="str">
        <f>IF(G1078&lt;&gt;"",VLOOKUP(G1078,'nhân viên sale'!$A$2:$C$1595,2,0),"")</f>
        <v/>
      </c>
      <c r="L1078" s="31" t="str">
        <f t="shared" si="153"/>
        <v/>
      </c>
      <c r="N1078" s="54" t="str">
        <f t="shared" si="152"/>
        <v/>
      </c>
      <c r="Q1078" s="32" t="str">
        <f t="shared" si="150"/>
        <v/>
      </c>
      <c r="T1078" s="34">
        <f t="shared" si="154"/>
        <v>0</v>
      </c>
      <c r="U1078" s="34">
        <f t="shared" si="155"/>
        <v>0</v>
      </c>
      <c r="X1078" s="72" t="str">
        <f t="shared" si="157"/>
        <v/>
      </c>
      <c r="Y1078" s="35"/>
      <c r="Z1078" s="34" t="str">
        <f t="shared" si="158"/>
        <v/>
      </c>
      <c r="AA1078" s="79" t="str">
        <f t="shared" si="156"/>
        <v/>
      </c>
    </row>
    <row r="1079" spans="1:27" ht="25.5" customHeight="1" x14ac:dyDescent="0.25">
      <c r="A1079" s="17"/>
      <c r="B1079" s="78" t="str">
        <f t="shared" si="151"/>
        <v/>
      </c>
      <c r="J1079" s="54" t="str">
        <f>IF(G1079&lt;&gt;"",VLOOKUP(G1079,'nhân viên sale'!$A$2:$C$1595,2,0),"")</f>
        <v/>
      </c>
      <c r="L1079" s="31" t="str">
        <f t="shared" si="153"/>
        <v/>
      </c>
      <c r="N1079" s="54" t="str">
        <f t="shared" si="152"/>
        <v/>
      </c>
      <c r="Q1079" s="32" t="str">
        <f t="shared" si="150"/>
        <v/>
      </c>
      <c r="T1079" s="34">
        <f t="shared" si="154"/>
        <v>0</v>
      </c>
      <c r="U1079" s="34">
        <f t="shared" si="155"/>
        <v>0</v>
      </c>
      <c r="X1079" s="72" t="str">
        <f t="shared" si="157"/>
        <v/>
      </c>
      <c r="Y1079" s="35"/>
      <c r="Z1079" s="34" t="str">
        <f t="shared" si="158"/>
        <v/>
      </c>
      <c r="AA1079" s="79" t="str">
        <f t="shared" si="156"/>
        <v/>
      </c>
    </row>
    <row r="1080" spans="1:27" ht="25.5" customHeight="1" x14ac:dyDescent="0.25">
      <c r="A1080" s="17"/>
      <c r="B1080" s="78" t="str">
        <f t="shared" si="151"/>
        <v/>
      </c>
      <c r="J1080" s="54" t="str">
        <f>IF(G1080&lt;&gt;"",VLOOKUP(G1080,'nhân viên sale'!$A$2:$C$1595,2,0),"")</f>
        <v/>
      </c>
      <c r="L1080" s="31" t="str">
        <f t="shared" si="153"/>
        <v/>
      </c>
      <c r="N1080" s="54" t="str">
        <f t="shared" si="152"/>
        <v/>
      </c>
      <c r="Q1080" s="32" t="str">
        <f t="shared" si="150"/>
        <v/>
      </c>
      <c r="T1080" s="34">
        <f t="shared" si="154"/>
        <v>0</v>
      </c>
      <c r="U1080" s="34">
        <f t="shared" si="155"/>
        <v>0</v>
      </c>
      <c r="X1080" s="72" t="str">
        <f t="shared" si="157"/>
        <v/>
      </c>
      <c r="Y1080" s="35"/>
      <c r="Z1080" s="34" t="str">
        <f t="shared" si="158"/>
        <v/>
      </c>
      <c r="AA1080" s="79" t="str">
        <f t="shared" si="156"/>
        <v/>
      </c>
    </row>
    <row r="1081" spans="1:27" ht="25.5" customHeight="1" x14ac:dyDescent="0.25">
      <c r="A1081" s="17"/>
      <c r="B1081" s="78" t="str">
        <f t="shared" si="151"/>
        <v/>
      </c>
      <c r="J1081" s="54" t="str">
        <f>IF(G1081&lt;&gt;"",VLOOKUP(G1081,'nhân viên sale'!$A$2:$C$1595,2,0),"")</f>
        <v/>
      </c>
      <c r="L1081" s="31" t="str">
        <f t="shared" si="153"/>
        <v/>
      </c>
      <c r="N1081" s="54" t="str">
        <f t="shared" si="152"/>
        <v/>
      </c>
      <c r="Q1081" s="32" t="str">
        <f t="shared" si="150"/>
        <v/>
      </c>
      <c r="T1081" s="34">
        <f t="shared" si="154"/>
        <v>0</v>
      </c>
      <c r="U1081" s="34">
        <f t="shared" si="155"/>
        <v>0</v>
      </c>
      <c r="X1081" s="72" t="str">
        <f t="shared" si="157"/>
        <v/>
      </c>
      <c r="Y1081" s="35"/>
      <c r="Z1081" s="34" t="str">
        <f t="shared" si="158"/>
        <v/>
      </c>
      <c r="AA1081" s="79" t="str">
        <f t="shared" si="156"/>
        <v/>
      </c>
    </row>
    <row r="1082" spans="1:27" ht="25.5" customHeight="1" x14ac:dyDescent="0.25">
      <c r="A1082" s="17"/>
      <c r="B1082" s="78" t="str">
        <f t="shared" si="151"/>
        <v/>
      </c>
      <c r="J1082" s="54" t="str">
        <f>IF(G1082&lt;&gt;"",VLOOKUP(G1082,'nhân viên sale'!$A$2:$C$1595,2,0),"")</f>
        <v/>
      </c>
      <c r="L1082" s="31" t="str">
        <f t="shared" si="153"/>
        <v/>
      </c>
      <c r="N1082" s="54" t="str">
        <f t="shared" si="152"/>
        <v/>
      </c>
      <c r="Q1082" s="32" t="str">
        <f t="shared" si="150"/>
        <v/>
      </c>
      <c r="T1082" s="34">
        <f t="shared" si="154"/>
        <v>0</v>
      </c>
      <c r="U1082" s="34">
        <f t="shared" si="155"/>
        <v>0</v>
      </c>
      <c r="X1082" s="72" t="str">
        <f t="shared" si="157"/>
        <v/>
      </c>
      <c r="Y1082" s="35"/>
      <c r="Z1082" s="34" t="str">
        <f t="shared" si="158"/>
        <v/>
      </c>
      <c r="AA1082" s="79" t="str">
        <f t="shared" si="156"/>
        <v/>
      </c>
    </row>
    <row r="1083" spans="1:27" ht="25.5" customHeight="1" x14ac:dyDescent="0.25">
      <c r="A1083" s="17"/>
      <c r="B1083" s="78" t="str">
        <f t="shared" si="151"/>
        <v/>
      </c>
      <c r="J1083" s="54" t="str">
        <f>IF(G1083&lt;&gt;"",VLOOKUP(G1083,'nhân viên sale'!$A$2:$C$1595,2,0),"")</f>
        <v/>
      </c>
      <c r="L1083" s="31" t="str">
        <f t="shared" si="153"/>
        <v/>
      </c>
      <c r="N1083" s="54" t="str">
        <f t="shared" si="152"/>
        <v/>
      </c>
      <c r="Q1083" s="32" t="str">
        <f t="shared" si="150"/>
        <v/>
      </c>
      <c r="T1083" s="34">
        <f t="shared" si="154"/>
        <v>0</v>
      </c>
      <c r="U1083" s="34">
        <f t="shared" si="155"/>
        <v>0</v>
      </c>
      <c r="X1083" s="72" t="str">
        <f t="shared" si="157"/>
        <v/>
      </c>
      <c r="Y1083" s="35"/>
      <c r="Z1083" s="34" t="str">
        <f t="shared" si="158"/>
        <v/>
      </c>
      <c r="AA1083" s="79" t="str">
        <f t="shared" si="156"/>
        <v/>
      </c>
    </row>
    <row r="1084" spans="1:27" ht="25.5" customHeight="1" x14ac:dyDescent="0.25">
      <c r="A1084" s="17"/>
      <c r="B1084" s="78" t="str">
        <f t="shared" si="151"/>
        <v/>
      </c>
      <c r="J1084" s="54" t="str">
        <f>IF(G1084&lt;&gt;"",VLOOKUP(G1084,'nhân viên sale'!$A$2:$C$1595,2,0),"")</f>
        <v/>
      </c>
      <c r="L1084" s="31" t="str">
        <f t="shared" si="153"/>
        <v/>
      </c>
      <c r="N1084" s="54" t="str">
        <f t="shared" si="152"/>
        <v/>
      </c>
      <c r="Q1084" s="32" t="str">
        <f t="shared" si="150"/>
        <v/>
      </c>
      <c r="T1084" s="34">
        <f t="shared" si="154"/>
        <v>0</v>
      </c>
      <c r="U1084" s="34">
        <f t="shared" si="155"/>
        <v>0</v>
      </c>
      <c r="X1084" s="72" t="str">
        <f t="shared" si="157"/>
        <v/>
      </c>
      <c r="Y1084" s="35"/>
      <c r="Z1084" s="34" t="str">
        <f t="shared" si="158"/>
        <v/>
      </c>
      <c r="AA1084" s="79" t="str">
        <f t="shared" si="156"/>
        <v/>
      </c>
    </row>
    <row r="1085" spans="1:27" ht="25.5" customHeight="1" x14ac:dyDescent="0.25">
      <c r="A1085" s="17"/>
      <c r="B1085" s="78" t="str">
        <f t="shared" si="151"/>
        <v/>
      </c>
      <c r="J1085" s="54" t="str">
        <f>IF(G1085&lt;&gt;"",VLOOKUP(G1085,'nhân viên sale'!$A$2:$C$1595,2,0),"")</f>
        <v/>
      </c>
      <c r="L1085" s="31" t="str">
        <f t="shared" si="153"/>
        <v/>
      </c>
      <c r="N1085" s="54" t="str">
        <f t="shared" si="152"/>
        <v/>
      </c>
      <c r="Q1085" s="32" t="str">
        <f t="shared" si="150"/>
        <v/>
      </c>
      <c r="T1085" s="34">
        <f t="shared" si="154"/>
        <v>0</v>
      </c>
      <c r="U1085" s="34">
        <f t="shared" si="155"/>
        <v>0</v>
      </c>
      <c r="X1085" s="72" t="str">
        <f t="shared" si="157"/>
        <v/>
      </c>
      <c r="Y1085" s="35"/>
      <c r="Z1085" s="34" t="str">
        <f t="shared" si="158"/>
        <v/>
      </c>
      <c r="AA1085" s="79" t="str">
        <f t="shared" si="156"/>
        <v/>
      </c>
    </row>
    <row r="1086" spans="1:27" ht="25.5" customHeight="1" x14ac:dyDescent="0.25">
      <c r="A1086" s="17"/>
      <c r="B1086" s="78" t="str">
        <f t="shared" si="151"/>
        <v/>
      </c>
      <c r="J1086" s="54" t="str">
        <f>IF(G1086&lt;&gt;"",VLOOKUP(G1086,'nhân viên sale'!$A$2:$C$1595,2,0),"")</f>
        <v/>
      </c>
      <c r="L1086" s="31" t="str">
        <f t="shared" si="153"/>
        <v/>
      </c>
      <c r="N1086" s="54" t="str">
        <f t="shared" si="152"/>
        <v/>
      </c>
      <c r="Q1086" s="32" t="str">
        <f t="shared" si="150"/>
        <v/>
      </c>
      <c r="T1086" s="34">
        <f t="shared" si="154"/>
        <v>0</v>
      </c>
      <c r="U1086" s="34">
        <f t="shared" si="155"/>
        <v>0</v>
      </c>
      <c r="X1086" s="72" t="str">
        <f t="shared" si="157"/>
        <v/>
      </c>
      <c r="Y1086" s="35"/>
      <c r="Z1086" s="34" t="str">
        <f t="shared" si="158"/>
        <v/>
      </c>
      <c r="AA1086" s="79" t="str">
        <f t="shared" si="156"/>
        <v/>
      </c>
    </row>
    <row r="1087" spans="1:27" ht="25.5" customHeight="1" x14ac:dyDescent="0.25">
      <c r="A1087" s="17"/>
      <c r="B1087" s="78" t="str">
        <f t="shared" si="151"/>
        <v/>
      </c>
      <c r="J1087" s="54" t="str">
        <f>IF(G1087&lt;&gt;"",VLOOKUP(G1087,'nhân viên sale'!$A$2:$C$1595,2,0),"")</f>
        <v/>
      </c>
      <c r="L1087" s="31" t="str">
        <f t="shared" si="153"/>
        <v/>
      </c>
      <c r="N1087" s="54" t="str">
        <f t="shared" si="152"/>
        <v/>
      </c>
      <c r="Q1087" s="32" t="str">
        <f t="shared" si="150"/>
        <v/>
      </c>
      <c r="T1087" s="34">
        <f t="shared" si="154"/>
        <v>0</v>
      </c>
      <c r="U1087" s="34">
        <f t="shared" si="155"/>
        <v>0</v>
      </c>
      <c r="X1087" s="72" t="str">
        <f t="shared" si="157"/>
        <v/>
      </c>
      <c r="Y1087" s="35"/>
      <c r="Z1087" s="34" t="str">
        <f t="shared" si="158"/>
        <v/>
      </c>
      <c r="AA1087" s="79" t="str">
        <f t="shared" si="156"/>
        <v/>
      </c>
    </row>
    <row r="1088" spans="1:27" ht="25.5" customHeight="1" x14ac:dyDescent="0.25">
      <c r="A1088" s="17"/>
      <c r="B1088" s="78" t="str">
        <f t="shared" si="151"/>
        <v/>
      </c>
      <c r="J1088" s="54" t="str">
        <f>IF(G1088&lt;&gt;"",VLOOKUP(G1088,'nhân viên sale'!$A$2:$C$1595,2,0),"")</f>
        <v/>
      </c>
      <c r="L1088" s="31" t="str">
        <f t="shared" si="153"/>
        <v/>
      </c>
      <c r="N1088" s="54" t="str">
        <f t="shared" si="152"/>
        <v/>
      </c>
      <c r="Q1088" s="32" t="str">
        <f t="shared" si="150"/>
        <v/>
      </c>
      <c r="T1088" s="34">
        <f t="shared" si="154"/>
        <v>0</v>
      </c>
      <c r="U1088" s="34">
        <f t="shared" si="155"/>
        <v>0</v>
      </c>
      <c r="X1088" s="72" t="str">
        <f t="shared" si="157"/>
        <v/>
      </c>
      <c r="Y1088" s="35"/>
      <c r="Z1088" s="34" t="str">
        <f t="shared" si="158"/>
        <v/>
      </c>
      <c r="AA1088" s="79" t="str">
        <f t="shared" si="156"/>
        <v/>
      </c>
    </row>
    <row r="1089" spans="1:27" ht="25.5" customHeight="1" x14ac:dyDescent="0.25">
      <c r="A1089" s="17"/>
      <c r="B1089" s="78" t="str">
        <f t="shared" si="151"/>
        <v/>
      </c>
      <c r="J1089" s="54" t="str">
        <f>IF(G1089&lt;&gt;"",VLOOKUP(G1089,'nhân viên sale'!$A$2:$C$1595,2,0),"")</f>
        <v/>
      </c>
      <c r="L1089" s="31" t="str">
        <f t="shared" si="153"/>
        <v/>
      </c>
      <c r="N1089" s="54" t="str">
        <f t="shared" si="152"/>
        <v/>
      </c>
      <c r="Q1089" s="32" t="str">
        <f t="shared" si="150"/>
        <v/>
      </c>
      <c r="T1089" s="34">
        <f t="shared" si="154"/>
        <v>0</v>
      </c>
      <c r="U1089" s="34">
        <f t="shared" si="155"/>
        <v>0</v>
      </c>
      <c r="X1089" s="72" t="str">
        <f t="shared" si="157"/>
        <v/>
      </c>
      <c r="Y1089" s="35"/>
      <c r="Z1089" s="34" t="str">
        <f t="shared" si="158"/>
        <v/>
      </c>
      <c r="AA1089" s="79" t="str">
        <f t="shared" si="156"/>
        <v/>
      </c>
    </row>
    <row r="1090" spans="1:27" ht="25.5" customHeight="1" x14ac:dyDescent="0.25">
      <c r="A1090" s="17"/>
      <c r="B1090" s="78" t="str">
        <f t="shared" si="151"/>
        <v/>
      </c>
      <c r="J1090" s="54" t="str">
        <f>IF(G1090&lt;&gt;"",VLOOKUP(G1090,'nhân viên sale'!$A$2:$C$1595,2,0),"")</f>
        <v/>
      </c>
      <c r="L1090" s="31" t="str">
        <f t="shared" si="153"/>
        <v/>
      </c>
      <c r="N1090" s="54" t="str">
        <f t="shared" si="152"/>
        <v/>
      </c>
      <c r="Q1090" s="32" t="str">
        <f t="shared" ref="Q1090:Q1153" si="159">IF(K1090&lt;&gt;"",VLOOKUP(K1090,tenhang,3,0),"")</f>
        <v/>
      </c>
      <c r="T1090" s="34">
        <f t="shared" si="154"/>
        <v>0</v>
      </c>
      <c r="U1090" s="34">
        <f t="shared" si="155"/>
        <v>0</v>
      </c>
      <c r="X1090" s="72" t="str">
        <f t="shared" si="157"/>
        <v/>
      </c>
      <c r="Y1090" s="35"/>
      <c r="Z1090" s="34" t="str">
        <f t="shared" si="158"/>
        <v/>
      </c>
      <c r="AA1090" s="79" t="str">
        <f t="shared" si="156"/>
        <v/>
      </c>
    </row>
    <row r="1091" spans="1:27" ht="25.5" customHeight="1" x14ac:dyDescent="0.25">
      <c r="A1091" s="17"/>
      <c r="B1091" s="78" t="str">
        <f t="shared" ref="B1091:B1154" si="160">IF(I1091&lt;&gt;"",IF(AA1091&lt;10,"PO2211/0000"&amp;AA1091,IF(AA1091&lt;100,"PO2211/000"&amp;AA1091,IF(AA1091&lt;1000,"PO2211/00"&amp;AA1091,IF(AA1091&lt;10000,"PO2211/0"&amp;AA1091,"PO2211/"&amp;AA1091)))),"")</f>
        <v/>
      </c>
      <c r="J1091" s="54" t="str">
        <f>IF(G1091&lt;&gt;"",VLOOKUP(G1091,'nhân viên sale'!$A$2:$C$1595,2,0),"")</f>
        <v/>
      </c>
      <c r="L1091" s="31" t="str">
        <f t="shared" si="153"/>
        <v/>
      </c>
      <c r="N1091" s="54" t="str">
        <f t="shared" ref="N1091:N1154" si="161">IF(K1091&lt;&gt;"","K-HCM","")</f>
        <v/>
      </c>
      <c r="Q1091" s="32" t="str">
        <f t="shared" si="159"/>
        <v/>
      </c>
      <c r="T1091" s="34">
        <f t="shared" si="154"/>
        <v>0</v>
      </c>
      <c r="U1091" s="34">
        <f t="shared" si="155"/>
        <v>0</v>
      </c>
      <c r="X1091" s="72" t="str">
        <f t="shared" si="157"/>
        <v/>
      </c>
      <c r="Y1091" s="35"/>
      <c r="Z1091" s="34" t="str">
        <f t="shared" si="158"/>
        <v/>
      </c>
      <c r="AA1091" s="79" t="str">
        <f t="shared" si="156"/>
        <v/>
      </c>
    </row>
    <row r="1092" spans="1:27" ht="25.5" customHeight="1" x14ac:dyDescent="0.25">
      <c r="A1092" s="17"/>
      <c r="B1092" s="78" t="str">
        <f t="shared" si="160"/>
        <v/>
      </c>
      <c r="J1092" s="54" t="str">
        <f>IF(G1092&lt;&gt;"",VLOOKUP(G1092,'nhân viên sale'!$A$2:$C$1595,2,0),"")</f>
        <v/>
      </c>
      <c r="L1092" s="31" t="str">
        <f t="shared" ref="L1092:L1155" si="162">IF(K1092&lt;&gt;"",VLOOKUP(K1092,tenhang,2,0),"")</f>
        <v/>
      </c>
      <c r="N1092" s="54" t="str">
        <f t="shared" si="161"/>
        <v/>
      </c>
      <c r="Q1092" s="32" t="str">
        <f t="shared" si="159"/>
        <v/>
      </c>
      <c r="T1092" s="34">
        <f t="shared" ref="T1092:T1155" si="163">IF(K1092&lt;&gt;"",VLOOKUP(K1092,tenhang,4,0),0)</f>
        <v>0</v>
      </c>
      <c r="U1092" s="34">
        <f t="shared" ref="U1092:U1155" si="164">R1092*T1092</f>
        <v>0</v>
      </c>
      <c r="X1092" s="72" t="str">
        <f t="shared" si="157"/>
        <v/>
      </c>
      <c r="Y1092" s="35"/>
      <c r="Z1092" s="34" t="str">
        <f t="shared" si="158"/>
        <v/>
      </c>
      <c r="AA1092" s="79" t="str">
        <f t="shared" ref="AA1092:AA1155" si="165">IF(I1092&lt;&gt;"",IF(I1092=I1091,AA1091,AA1091+1),"")</f>
        <v/>
      </c>
    </row>
    <row r="1093" spans="1:27" ht="25.5" customHeight="1" x14ac:dyDescent="0.25">
      <c r="A1093" s="17"/>
      <c r="B1093" s="78" t="str">
        <f t="shared" si="160"/>
        <v/>
      </c>
      <c r="J1093" s="54" t="str">
        <f>IF(G1093&lt;&gt;"",VLOOKUP(G1093,'nhân viên sale'!$A$2:$C$1595,2,0),"")</f>
        <v/>
      </c>
      <c r="L1093" s="31" t="str">
        <f t="shared" si="162"/>
        <v/>
      </c>
      <c r="N1093" s="54" t="str">
        <f t="shared" si="161"/>
        <v/>
      </c>
      <c r="Q1093" s="32" t="str">
        <f t="shared" si="159"/>
        <v/>
      </c>
      <c r="T1093" s="34">
        <f t="shared" si="163"/>
        <v>0</v>
      </c>
      <c r="U1093" s="34">
        <f t="shared" si="164"/>
        <v>0</v>
      </c>
      <c r="X1093" s="72" t="str">
        <f t="shared" si="157"/>
        <v/>
      </c>
      <c r="Y1093" s="35"/>
      <c r="Z1093" s="34" t="str">
        <f t="shared" si="158"/>
        <v/>
      </c>
      <c r="AA1093" s="79" t="str">
        <f t="shared" si="165"/>
        <v/>
      </c>
    </row>
    <row r="1094" spans="1:27" ht="25.5" customHeight="1" x14ac:dyDescent="0.25">
      <c r="A1094" s="17"/>
      <c r="B1094" s="78" t="str">
        <f t="shared" si="160"/>
        <v/>
      </c>
      <c r="J1094" s="54" t="str">
        <f>IF(G1094&lt;&gt;"",VLOOKUP(G1094,'nhân viên sale'!$A$2:$C$1595,2,0),"")</f>
        <v/>
      </c>
      <c r="L1094" s="31" t="str">
        <f t="shared" si="162"/>
        <v/>
      </c>
      <c r="N1094" s="54" t="str">
        <f t="shared" si="161"/>
        <v/>
      </c>
      <c r="Q1094" s="32" t="str">
        <f t="shared" si="159"/>
        <v/>
      </c>
      <c r="T1094" s="34">
        <f t="shared" si="163"/>
        <v>0</v>
      </c>
      <c r="U1094" s="34">
        <f t="shared" si="164"/>
        <v>0</v>
      </c>
      <c r="X1094" s="72" t="str">
        <f t="shared" si="157"/>
        <v/>
      </c>
      <c r="Y1094" s="35"/>
      <c r="Z1094" s="34" t="str">
        <f t="shared" si="158"/>
        <v/>
      </c>
      <c r="AA1094" s="79" t="str">
        <f t="shared" si="165"/>
        <v/>
      </c>
    </row>
    <row r="1095" spans="1:27" ht="25.5" customHeight="1" x14ac:dyDescent="0.25">
      <c r="A1095" s="17"/>
      <c r="B1095" s="78" t="str">
        <f t="shared" si="160"/>
        <v/>
      </c>
      <c r="J1095" s="54" t="str">
        <f>IF(G1095&lt;&gt;"",VLOOKUP(G1095,'nhân viên sale'!$A$2:$C$1595,2,0),"")</f>
        <v/>
      </c>
      <c r="L1095" s="31" t="str">
        <f t="shared" si="162"/>
        <v/>
      </c>
      <c r="N1095" s="54" t="str">
        <f t="shared" si="161"/>
        <v/>
      </c>
      <c r="Q1095" s="32" t="str">
        <f t="shared" si="159"/>
        <v/>
      </c>
      <c r="T1095" s="34">
        <f t="shared" si="163"/>
        <v>0</v>
      </c>
      <c r="U1095" s="34">
        <f t="shared" si="164"/>
        <v>0</v>
      </c>
      <c r="X1095" s="72" t="str">
        <f t="shared" si="157"/>
        <v/>
      </c>
      <c r="Y1095" s="35"/>
      <c r="Z1095" s="34" t="str">
        <f t="shared" si="158"/>
        <v/>
      </c>
      <c r="AA1095" s="79" t="str">
        <f t="shared" si="165"/>
        <v/>
      </c>
    </row>
    <row r="1096" spans="1:27" ht="25.5" customHeight="1" x14ac:dyDescent="0.25">
      <c r="A1096" s="17"/>
      <c r="B1096" s="78" t="str">
        <f t="shared" si="160"/>
        <v/>
      </c>
      <c r="J1096" s="54" t="str">
        <f>IF(G1096&lt;&gt;"",VLOOKUP(G1096,'nhân viên sale'!$A$2:$C$1595,2,0),"")</f>
        <v/>
      </c>
      <c r="L1096" s="31" t="str">
        <f t="shared" si="162"/>
        <v/>
      </c>
      <c r="N1096" s="54" t="str">
        <f t="shared" si="161"/>
        <v/>
      </c>
      <c r="Q1096" s="32" t="str">
        <f t="shared" si="159"/>
        <v/>
      </c>
      <c r="T1096" s="34">
        <f t="shared" si="163"/>
        <v>0</v>
      </c>
      <c r="U1096" s="34">
        <f t="shared" si="164"/>
        <v>0</v>
      </c>
      <c r="X1096" s="72" t="str">
        <f t="shared" si="157"/>
        <v/>
      </c>
      <c r="Y1096" s="35"/>
      <c r="Z1096" s="34" t="str">
        <f t="shared" si="158"/>
        <v/>
      </c>
      <c r="AA1096" s="79" t="str">
        <f t="shared" si="165"/>
        <v/>
      </c>
    </row>
    <row r="1097" spans="1:27" ht="25.5" customHeight="1" x14ac:dyDescent="0.25">
      <c r="A1097" s="17"/>
      <c r="B1097" s="78" t="str">
        <f t="shared" si="160"/>
        <v/>
      </c>
      <c r="J1097" s="54" t="str">
        <f>IF(G1097&lt;&gt;"",VLOOKUP(G1097,'nhân viên sale'!$A$2:$C$1595,2,0),"")</f>
        <v/>
      </c>
      <c r="L1097" s="31" t="str">
        <f t="shared" si="162"/>
        <v/>
      </c>
      <c r="N1097" s="54" t="str">
        <f t="shared" si="161"/>
        <v/>
      </c>
      <c r="Q1097" s="32" t="str">
        <f t="shared" si="159"/>
        <v/>
      </c>
      <c r="T1097" s="34">
        <f t="shared" si="163"/>
        <v>0</v>
      </c>
      <c r="U1097" s="34">
        <f t="shared" si="164"/>
        <v>0</v>
      </c>
      <c r="X1097" s="72" t="str">
        <f t="shared" si="157"/>
        <v/>
      </c>
      <c r="Y1097" s="35"/>
      <c r="Z1097" s="34" t="str">
        <f t="shared" si="158"/>
        <v/>
      </c>
      <c r="AA1097" s="79" t="str">
        <f t="shared" si="165"/>
        <v/>
      </c>
    </row>
    <row r="1098" spans="1:27" ht="25.5" customHeight="1" x14ac:dyDescent="0.25">
      <c r="A1098" s="17"/>
      <c r="B1098" s="78" t="str">
        <f t="shared" si="160"/>
        <v/>
      </c>
      <c r="J1098" s="54" t="str">
        <f>IF(G1098&lt;&gt;"",VLOOKUP(G1098,'nhân viên sale'!$A$2:$C$1595,2,0),"")</f>
        <v/>
      </c>
      <c r="L1098" s="31" t="str">
        <f t="shared" si="162"/>
        <v/>
      </c>
      <c r="N1098" s="54" t="str">
        <f t="shared" si="161"/>
        <v/>
      </c>
      <c r="Q1098" s="32" t="str">
        <f t="shared" si="159"/>
        <v/>
      </c>
      <c r="T1098" s="34">
        <f t="shared" si="163"/>
        <v>0</v>
      </c>
      <c r="U1098" s="34">
        <f t="shared" si="164"/>
        <v>0</v>
      </c>
      <c r="X1098" s="72" t="str">
        <f t="shared" ref="X1098:X1161" si="166">IF(K1098&lt;&gt;"",8,"")</f>
        <v/>
      </c>
      <c r="Y1098" s="35"/>
      <c r="Z1098" s="34" t="str">
        <f t="shared" ref="Z1098:Z1161" si="167">IF(K1098&lt;&gt;"",ROUND(U1098*X1098*1%,0),"")</f>
        <v/>
      </c>
      <c r="AA1098" s="79" t="str">
        <f t="shared" si="165"/>
        <v/>
      </c>
    </row>
    <row r="1099" spans="1:27" ht="25.5" customHeight="1" x14ac:dyDescent="0.25">
      <c r="A1099" s="17"/>
      <c r="B1099" s="78" t="str">
        <f t="shared" si="160"/>
        <v/>
      </c>
      <c r="J1099" s="54" t="str">
        <f>IF(G1099&lt;&gt;"",VLOOKUP(G1099,'nhân viên sale'!$A$2:$C$1595,2,0),"")</f>
        <v/>
      </c>
      <c r="L1099" s="31" t="str">
        <f t="shared" si="162"/>
        <v/>
      </c>
      <c r="N1099" s="54" t="str">
        <f t="shared" si="161"/>
        <v/>
      </c>
      <c r="Q1099" s="32" t="str">
        <f t="shared" si="159"/>
        <v/>
      </c>
      <c r="T1099" s="34">
        <f t="shared" si="163"/>
        <v>0</v>
      </c>
      <c r="U1099" s="34">
        <f t="shared" si="164"/>
        <v>0</v>
      </c>
      <c r="X1099" s="72" t="str">
        <f t="shared" si="166"/>
        <v/>
      </c>
      <c r="Y1099" s="35"/>
      <c r="Z1099" s="34" t="str">
        <f t="shared" si="167"/>
        <v/>
      </c>
      <c r="AA1099" s="79" t="str">
        <f t="shared" si="165"/>
        <v/>
      </c>
    </row>
    <row r="1100" spans="1:27" ht="25.5" customHeight="1" x14ac:dyDescent="0.25">
      <c r="A1100" s="17"/>
      <c r="B1100" s="78" t="str">
        <f t="shared" si="160"/>
        <v/>
      </c>
      <c r="J1100" s="54" t="str">
        <f>IF(G1100&lt;&gt;"",VLOOKUP(G1100,'nhân viên sale'!$A$2:$C$1595,2,0),"")</f>
        <v/>
      </c>
      <c r="L1100" s="31" t="str">
        <f t="shared" si="162"/>
        <v/>
      </c>
      <c r="N1100" s="54" t="str">
        <f t="shared" si="161"/>
        <v/>
      </c>
      <c r="Q1100" s="32" t="str">
        <f t="shared" si="159"/>
        <v/>
      </c>
      <c r="T1100" s="34">
        <f t="shared" si="163"/>
        <v>0</v>
      </c>
      <c r="U1100" s="34">
        <f t="shared" si="164"/>
        <v>0</v>
      </c>
      <c r="X1100" s="72" t="str">
        <f t="shared" si="166"/>
        <v/>
      </c>
      <c r="Y1100" s="35"/>
      <c r="Z1100" s="34" t="str">
        <f t="shared" si="167"/>
        <v/>
      </c>
      <c r="AA1100" s="79" t="str">
        <f t="shared" si="165"/>
        <v/>
      </c>
    </row>
    <row r="1101" spans="1:27" ht="25.5" customHeight="1" x14ac:dyDescent="0.25">
      <c r="A1101" s="17"/>
      <c r="B1101" s="78" t="str">
        <f t="shared" si="160"/>
        <v/>
      </c>
      <c r="J1101" s="54" t="str">
        <f>IF(G1101&lt;&gt;"",VLOOKUP(G1101,'nhân viên sale'!$A$2:$C$1595,2,0),"")</f>
        <v/>
      </c>
      <c r="L1101" s="31" t="str">
        <f t="shared" si="162"/>
        <v/>
      </c>
      <c r="N1101" s="54" t="str">
        <f t="shared" si="161"/>
        <v/>
      </c>
      <c r="Q1101" s="32" t="str">
        <f t="shared" si="159"/>
        <v/>
      </c>
      <c r="T1101" s="34">
        <f t="shared" si="163"/>
        <v>0</v>
      </c>
      <c r="U1101" s="34">
        <f t="shared" si="164"/>
        <v>0</v>
      </c>
      <c r="X1101" s="72" t="str">
        <f t="shared" si="166"/>
        <v/>
      </c>
      <c r="Y1101" s="35"/>
      <c r="Z1101" s="34" t="str">
        <f t="shared" si="167"/>
        <v/>
      </c>
      <c r="AA1101" s="79" t="str">
        <f t="shared" si="165"/>
        <v/>
      </c>
    </row>
    <row r="1102" spans="1:27" ht="25.5" customHeight="1" x14ac:dyDescent="0.25">
      <c r="A1102" s="17"/>
      <c r="B1102" s="78" t="str">
        <f t="shared" si="160"/>
        <v/>
      </c>
      <c r="J1102" s="54" t="str">
        <f>IF(G1102&lt;&gt;"",VLOOKUP(G1102,'nhân viên sale'!$A$2:$C$1595,2,0),"")</f>
        <v/>
      </c>
      <c r="L1102" s="31" t="str">
        <f t="shared" si="162"/>
        <v/>
      </c>
      <c r="N1102" s="54" t="str">
        <f t="shared" si="161"/>
        <v/>
      </c>
      <c r="Q1102" s="32" t="str">
        <f t="shared" si="159"/>
        <v/>
      </c>
      <c r="T1102" s="34">
        <f t="shared" si="163"/>
        <v>0</v>
      </c>
      <c r="U1102" s="34">
        <f t="shared" si="164"/>
        <v>0</v>
      </c>
      <c r="X1102" s="72" t="str">
        <f t="shared" si="166"/>
        <v/>
      </c>
      <c r="Y1102" s="35"/>
      <c r="Z1102" s="34" t="str">
        <f t="shared" si="167"/>
        <v/>
      </c>
      <c r="AA1102" s="79" t="str">
        <f t="shared" si="165"/>
        <v/>
      </c>
    </row>
    <row r="1103" spans="1:27" ht="25.5" customHeight="1" x14ac:dyDescent="0.25">
      <c r="A1103" s="17"/>
      <c r="B1103" s="78" t="str">
        <f t="shared" si="160"/>
        <v/>
      </c>
      <c r="J1103" s="54" t="str">
        <f>IF(G1103&lt;&gt;"",VLOOKUP(G1103,'nhân viên sale'!$A$2:$C$1595,2,0),"")</f>
        <v/>
      </c>
      <c r="L1103" s="31" t="str">
        <f t="shared" si="162"/>
        <v/>
      </c>
      <c r="N1103" s="54" t="str">
        <f t="shared" si="161"/>
        <v/>
      </c>
      <c r="Q1103" s="32" t="str">
        <f t="shared" si="159"/>
        <v/>
      </c>
      <c r="T1103" s="34">
        <f t="shared" si="163"/>
        <v>0</v>
      </c>
      <c r="U1103" s="34">
        <f t="shared" si="164"/>
        <v>0</v>
      </c>
      <c r="X1103" s="72" t="str">
        <f t="shared" si="166"/>
        <v/>
      </c>
      <c r="Y1103" s="35"/>
      <c r="Z1103" s="34" t="str">
        <f t="shared" si="167"/>
        <v/>
      </c>
      <c r="AA1103" s="79" t="str">
        <f t="shared" si="165"/>
        <v/>
      </c>
    </row>
    <row r="1104" spans="1:27" ht="25.5" customHeight="1" x14ac:dyDescent="0.25">
      <c r="A1104" s="17"/>
      <c r="B1104" s="78" t="str">
        <f t="shared" si="160"/>
        <v/>
      </c>
      <c r="J1104" s="54" t="str">
        <f>IF(G1104&lt;&gt;"",VLOOKUP(G1104,'nhân viên sale'!$A$2:$C$1595,2,0),"")</f>
        <v/>
      </c>
      <c r="L1104" s="31" t="str">
        <f t="shared" si="162"/>
        <v/>
      </c>
      <c r="N1104" s="54" t="str">
        <f t="shared" si="161"/>
        <v/>
      </c>
      <c r="Q1104" s="32" t="str">
        <f t="shared" si="159"/>
        <v/>
      </c>
      <c r="T1104" s="34">
        <f t="shared" si="163"/>
        <v>0</v>
      </c>
      <c r="U1104" s="34">
        <f t="shared" si="164"/>
        <v>0</v>
      </c>
      <c r="X1104" s="72" t="str">
        <f t="shared" si="166"/>
        <v/>
      </c>
      <c r="Y1104" s="35"/>
      <c r="Z1104" s="34" t="str">
        <f t="shared" si="167"/>
        <v/>
      </c>
      <c r="AA1104" s="79" t="str">
        <f t="shared" si="165"/>
        <v/>
      </c>
    </row>
    <row r="1105" spans="1:27" ht="25.5" customHeight="1" x14ac:dyDescent="0.25">
      <c r="A1105" s="17"/>
      <c r="B1105" s="78" t="str">
        <f t="shared" si="160"/>
        <v/>
      </c>
      <c r="J1105" s="54" t="str">
        <f>IF(G1105&lt;&gt;"",VLOOKUP(G1105,'nhân viên sale'!$A$2:$C$1595,2,0),"")</f>
        <v/>
      </c>
      <c r="L1105" s="31" t="str">
        <f t="shared" si="162"/>
        <v/>
      </c>
      <c r="N1105" s="54" t="str">
        <f t="shared" si="161"/>
        <v/>
      </c>
      <c r="Q1105" s="32" t="str">
        <f t="shared" si="159"/>
        <v/>
      </c>
      <c r="T1105" s="34">
        <f t="shared" si="163"/>
        <v>0</v>
      </c>
      <c r="U1105" s="34">
        <f t="shared" si="164"/>
        <v>0</v>
      </c>
      <c r="X1105" s="72" t="str">
        <f t="shared" si="166"/>
        <v/>
      </c>
      <c r="Y1105" s="35"/>
      <c r="Z1105" s="34" t="str">
        <f t="shared" si="167"/>
        <v/>
      </c>
      <c r="AA1105" s="79" t="str">
        <f t="shared" si="165"/>
        <v/>
      </c>
    </row>
    <row r="1106" spans="1:27" ht="25.5" customHeight="1" x14ac:dyDescent="0.25">
      <c r="A1106" s="17"/>
      <c r="B1106" s="78" t="str">
        <f t="shared" si="160"/>
        <v/>
      </c>
      <c r="J1106" s="54" t="str">
        <f>IF(G1106&lt;&gt;"",VLOOKUP(G1106,'nhân viên sale'!$A$2:$C$1595,2,0),"")</f>
        <v/>
      </c>
      <c r="L1106" s="31" t="str">
        <f t="shared" si="162"/>
        <v/>
      </c>
      <c r="N1106" s="54" t="str">
        <f t="shared" si="161"/>
        <v/>
      </c>
      <c r="Q1106" s="32" t="str">
        <f t="shared" si="159"/>
        <v/>
      </c>
      <c r="T1106" s="34">
        <f t="shared" si="163"/>
        <v>0</v>
      </c>
      <c r="U1106" s="34">
        <f t="shared" si="164"/>
        <v>0</v>
      </c>
      <c r="X1106" s="72" t="str">
        <f t="shared" si="166"/>
        <v/>
      </c>
      <c r="Y1106" s="35"/>
      <c r="Z1106" s="34" t="str">
        <f t="shared" si="167"/>
        <v/>
      </c>
      <c r="AA1106" s="79" t="str">
        <f t="shared" si="165"/>
        <v/>
      </c>
    </row>
    <row r="1107" spans="1:27" ht="25.5" customHeight="1" x14ac:dyDescent="0.25">
      <c r="A1107" s="17"/>
      <c r="B1107" s="78" t="str">
        <f t="shared" si="160"/>
        <v/>
      </c>
      <c r="J1107" s="54" t="str">
        <f>IF(G1107&lt;&gt;"",VLOOKUP(G1107,'nhân viên sale'!$A$2:$C$1595,2,0),"")</f>
        <v/>
      </c>
      <c r="L1107" s="31" t="str">
        <f t="shared" si="162"/>
        <v/>
      </c>
      <c r="N1107" s="54" t="str">
        <f t="shared" si="161"/>
        <v/>
      </c>
      <c r="Q1107" s="32" t="str">
        <f t="shared" si="159"/>
        <v/>
      </c>
      <c r="T1107" s="34">
        <f t="shared" si="163"/>
        <v>0</v>
      </c>
      <c r="U1107" s="34">
        <f t="shared" si="164"/>
        <v>0</v>
      </c>
      <c r="X1107" s="72" t="str">
        <f t="shared" si="166"/>
        <v/>
      </c>
      <c r="Y1107" s="35"/>
      <c r="Z1107" s="34" t="str">
        <f t="shared" si="167"/>
        <v/>
      </c>
      <c r="AA1107" s="79" t="str">
        <f t="shared" si="165"/>
        <v/>
      </c>
    </row>
    <row r="1108" spans="1:27" ht="25.5" customHeight="1" x14ac:dyDescent="0.25">
      <c r="A1108" s="17"/>
      <c r="B1108" s="78" t="str">
        <f t="shared" si="160"/>
        <v/>
      </c>
      <c r="J1108" s="54" t="str">
        <f>IF(G1108&lt;&gt;"",VLOOKUP(G1108,'nhân viên sale'!$A$2:$C$1595,2,0),"")</f>
        <v/>
      </c>
      <c r="L1108" s="31" t="str">
        <f t="shared" si="162"/>
        <v/>
      </c>
      <c r="N1108" s="54" t="str">
        <f t="shared" si="161"/>
        <v/>
      </c>
      <c r="Q1108" s="32" t="str">
        <f t="shared" si="159"/>
        <v/>
      </c>
      <c r="T1108" s="34">
        <f t="shared" si="163"/>
        <v>0</v>
      </c>
      <c r="U1108" s="34">
        <f t="shared" si="164"/>
        <v>0</v>
      </c>
      <c r="X1108" s="72" t="str">
        <f t="shared" si="166"/>
        <v/>
      </c>
      <c r="Y1108" s="35"/>
      <c r="Z1108" s="34" t="str">
        <f t="shared" si="167"/>
        <v/>
      </c>
      <c r="AA1108" s="79" t="str">
        <f t="shared" si="165"/>
        <v/>
      </c>
    </row>
    <row r="1109" spans="1:27" ht="25.5" customHeight="1" x14ac:dyDescent="0.25">
      <c r="A1109" s="17"/>
      <c r="B1109" s="78" t="str">
        <f t="shared" si="160"/>
        <v/>
      </c>
      <c r="J1109" s="54" t="str">
        <f>IF(G1109&lt;&gt;"",VLOOKUP(G1109,'nhân viên sale'!$A$2:$C$1595,2,0),"")</f>
        <v/>
      </c>
      <c r="L1109" s="31" t="str">
        <f t="shared" si="162"/>
        <v/>
      </c>
      <c r="N1109" s="54" t="str">
        <f t="shared" si="161"/>
        <v/>
      </c>
      <c r="Q1109" s="32" t="str">
        <f t="shared" si="159"/>
        <v/>
      </c>
      <c r="T1109" s="34">
        <f t="shared" si="163"/>
        <v>0</v>
      </c>
      <c r="U1109" s="34">
        <f t="shared" si="164"/>
        <v>0</v>
      </c>
      <c r="X1109" s="72" t="str">
        <f t="shared" si="166"/>
        <v/>
      </c>
      <c r="Y1109" s="35"/>
      <c r="Z1109" s="34" t="str">
        <f t="shared" si="167"/>
        <v/>
      </c>
      <c r="AA1109" s="79" t="str">
        <f t="shared" si="165"/>
        <v/>
      </c>
    </row>
    <row r="1110" spans="1:27" ht="25.5" customHeight="1" x14ac:dyDescent="0.25">
      <c r="A1110" s="17"/>
      <c r="B1110" s="78" t="str">
        <f t="shared" si="160"/>
        <v/>
      </c>
      <c r="J1110" s="54" t="str">
        <f>IF(G1110&lt;&gt;"",VLOOKUP(G1110,'nhân viên sale'!$A$2:$C$1595,2,0),"")</f>
        <v/>
      </c>
      <c r="L1110" s="31" t="str">
        <f t="shared" si="162"/>
        <v/>
      </c>
      <c r="N1110" s="54" t="str">
        <f t="shared" si="161"/>
        <v/>
      </c>
      <c r="Q1110" s="32" t="str">
        <f t="shared" si="159"/>
        <v/>
      </c>
      <c r="T1110" s="34">
        <f t="shared" si="163"/>
        <v>0</v>
      </c>
      <c r="U1110" s="34">
        <f t="shared" si="164"/>
        <v>0</v>
      </c>
      <c r="X1110" s="72" t="str">
        <f t="shared" si="166"/>
        <v/>
      </c>
      <c r="Y1110" s="35"/>
      <c r="Z1110" s="34" t="str">
        <f t="shared" si="167"/>
        <v/>
      </c>
      <c r="AA1110" s="79" t="str">
        <f t="shared" si="165"/>
        <v/>
      </c>
    </row>
    <row r="1111" spans="1:27" ht="25.5" customHeight="1" x14ac:dyDescent="0.25">
      <c r="A1111" s="17"/>
      <c r="B1111" s="78" t="str">
        <f t="shared" si="160"/>
        <v/>
      </c>
      <c r="J1111" s="54" t="str">
        <f>IF(G1111&lt;&gt;"",VLOOKUP(G1111,'nhân viên sale'!$A$2:$C$1595,2,0),"")</f>
        <v/>
      </c>
      <c r="L1111" s="31" t="str">
        <f t="shared" si="162"/>
        <v/>
      </c>
      <c r="N1111" s="54" t="str">
        <f t="shared" si="161"/>
        <v/>
      </c>
      <c r="Q1111" s="32" t="str">
        <f t="shared" si="159"/>
        <v/>
      </c>
      <c r="T1111" s="34">
        <f t="shared" si="163"/>
        <v>0</v>
      </c>
      <c r="U1111" s="34">
        <f t="shared" si="164"/>
        <v>0</v>
      </c>
      <c r="X1111" s="72" t="str">
        <f t="shared" si="166"/>
        <v/>
      </c>
      <c r="Y1111" s="35"/>
      <c r="Z1111" s="34" t="str">
        <f t="shared" si="167"/>
        <v/>
      </c>
      <c r="AA1111" s="79" t="str">
        <f t="shared" si="165"/>
        <v/>
      </c>
    </row>
    <row r="1112" spans="1:27" ht="25.5" customHeight="1" x14ac:dyDescent="0.25">
      <c r="A1112" s="17"/>
      <c r="B1112" s="78" t="str">
        <f t="shared" si="160"/>
        <v/>
      </c>
      <c r="J1112" s="54" t="str">
        <f>IF(G1112&lt;&gt;"",VLOOKUP(G1112,'nhân viên sale'!$A$2:$C$1595,2,0),"")</f>
        <v/>
      </c>
      <c r="L1112" s="31" t="str">
        <f t="shared" si="162"/>
        <v/>
      </c>
      <c r="N1112" s="54" t="str">
        <f t="shared" si="161"/>
        <v/>
      </c>
      <c r="Q1112" s="32" t="str">
        <f t="shared" si="159"/>
        <v/>
      </c>
      <c r="T1112" s="34">
        <f t="shared" si="163"/>
        <v>0</v>
      </c>
      <c r="U1112" s="34">
        <f t="shared" si="164"/>
        <v>0</v>
      </c>
      <c r="X1112" s="72" t="str">
        <f t="shared" si="166"/>
        <v/>
      </c>
      <c r="Y1112" s="35"/>
      <c r="Z1112" s="34" t="str">
        <f t="shared" si="167"/>
        <v/>
      </c>
      <c r="AA1112" s="79" t="str">
        <f t="shared" si="165"/>
        <v/>
      </c>
    </row>
    <row r="1113" spans="1:27" ht="25.5" customHeight="1" x14ac:dyDescent="0.25">
      <c r="A1113" s="17"/>
      <c r="B1113" s="78" t="str">
        <f t="shared" si="160"/>
        <v/>
      </c>
      <c r="J1113" s="54" t="str">
        <f>IF(G1113&lt;&gt;"",VLOOKUP(G1113,'nhân viên sale'!$A$2:$C$1595,2,0),"")</f>
        <v/>
      </c>
      <c r="L1113" s="31" t="str">
        <f t="shared" si="162"/>
        <v/>
      </c>
      <c r="N1113" s="54" t="str">
        <f t="shared" si="161"/>
        <v/>
      </c>
      <c r="Q1113" s="32" t="str">
        <f t="shared" si="159"/>
        <v/>
      </c>
      <c r="T1113" s="34">
        <f t="shared" si="163"/>
        <v>0</v>
      </c>
      <c r="U1113" s="34">
        <f t="shared" si="164"/>
        <v>0</v>
      </c>
      <c r="X1113" s="72" t="str">
        <f t="shared" si="166"/>
        <v/>
      </c>
      <c r="Y1113" s="35"/>
      <c r="Z1113" s="34" t="str">
        <f t="shared" si="167"/>
        <v/>
      </c>
      <c r="AA1113" s="79" t="str">
        <f t="shared" si="165"/>
        <v/>
      </c>
    </row>
    <row r="1114" spans="1:27" ht="25.5" customHeight="1" x14ac:dyDescent="0.25">
      <c r="A1114" s="17"/>
      <c r="B1114" s="78" t="str">
        <f t="shared" si="160"/>
        <v/>
      </c>
      <c r="J1114" s="54" t="str">
        <f>IF(G1114&lt;&gt;"",VLOOKUP(G1114,'nhân viên sale'!$A$2:$C$1595,2,0),"")</f>
        <v/>
      </c>
      <c r="L1114" s="31" t="str">
        <f t="shared" si="162"/>
        <v/>
      </c>
      <c r="N1114" s="54" t="str">
        <f t="shared" si="161"/>
        <v/>
      </c>
      <c r="Q1114" s="32" t="str">
        <f t="shared" si="159"/>
        <v/>
      </c>
      <c r="T1114" s="34">
        <f t="shared" si="163"/>
        <v>0</v>
      </c>
      <c r="U1114" s="34">
        <f t="shared" si="164"/>
        <v>0</v>
      </c>
      <c r="X1114" s="72" t="str">
        <f t="shared" si="166"/>
        <v/>
      </c>
      <c r="Y1114" s="35"/>
      <c r="Z1114" s="34" t="str">
        <f t="shared" si="167"/>
        <v/>
      </c>
      <c r="AA1114" s="79" t="str">
        <f t="shared" si="165"/>
        <v/>
      </c>
    </row>
    <row r="1115" spans="1:27" ht="25.5" customHeight="1" x14ac:dyDescent="0.25">
      <c r="A1115" s="17"/>
      <c r="B1115" s="78" t="str">
        <f t="shared" si="160"/>
        <v/>
      </c>
      <c r="J1115" s="54" t="str">
        <f>IF(G1115&lt;&gt;"",VLOOKUP(G1115,'nhân viên sale'!$A$2:$C$1595,2,0),"")</f>
        <v/>
      </c>
      <c r="L1115" s="31" t="str">
        <f t="shared" si="162"/>
        <v/>
      </c>
      <c r="N1115" s="54" t="str">
        <f t="shared" si="161"/>
        <v/>
      </c>
      <c r="Q1115" s="32" t="str">
        <f t="shared" si="159"/>
        <v/>
      </c>
      <c r="T1115" s="34">
        <f t="shared" si="163"/>
        <v>0</v>
      </c>
      <c r="U1115" s="34">
        <f t="shared" si="164"/>
        <v>0</v>
      </c>
      <c r="X1115" s="72" t="str">
        <f t="shared" si="166"/>
        <v/>
      </c>
      <c r="Y1115" s="35"/>
      <c r="Z1115" s="34" t="str">
        <f t="shared" si="167"/>
        <v/>
      </c>
      <c r="AA1115" s="79" t="str">
        <f t="shared" si="165"/>
        <v/>
      </c>
    </row>
    <row r="1116" spans="1:27" ht="25.5" customHeight="1" x14ac:dyDescent="0.25">
      <c r="A1116" s="17"/>
      <c r="B1116" s="78" t="str">
        <f t="shared" si="160"/>
        <v/>
      </c>
      <c r="J1116" s="54" t="str">
        <f>IF(G1116&lt;&gt;"",VLOOKUP(G1116,'nhân viên sale'!$A$2:$C$1595,2,0),"")</f>
        <v/>
      </c>
      <c r="L1116" s="31" t="str">
        <f t="shared" si="162"/>
        <v/>
      </c>
      <c r="N1116" s="54" t="str">
        <f t="shared" si="161"/>
        <v/>
      </c>
      <c r="Q1116" s="32" t="str">
        <f t="shared" si="159"/>
        <v/>
      </c>
      <c r="T1116" s="34">
        <f t="shared" si="163"/>
        <v>0</v>
      </c>
      <c r="U1116" s="34">
        <f t="shared" si="164"/>
        <v>0</v>
      </c>
      <c r="X1116" s="72" t="str">
        <f t="shared" si="166"/>
        <v/>
      </c>
      <c r="Y1116" s="35"/>
      <c r="Z1116" s="34" t="str">
        <f t="shared" si="167"/>
        <v/>
      </c>
      <c r="AA1116" s="79" t="str">
        <f t="shared" si="165"/>
        <v/>
      </c>
    </row>
    <row r="1117" spans="1:27" ht="25.5" customHeight="1" x14ac:dyDescent="0.25">
      <c r="A1117" s="17"/>
      <c r="B1117" s="78" t="str">
        <f t="shared" si="160"/>
        <v/>
      </c>
      <c r="J1117" s="54" t="str">
        <f>IF(G1117&lt;&gt;"",VLOOKUP(G1117,'nhân viên sale'!$A$2:$C$1595,2,0),"")</f>
        <v/>
      </c>
      <c r="L1117" s="31" t="str">
        <f t="shared" si="162"/>
        <v/>
      </c>
      <c r="N1117" s="54" t="str">
        <f t="shared" si="161"/>
        <v/>
      </c>
      <c r="Q1117" s="32" t="str">
        <f t="shared" si="159"/>
        <v/>
      </c>
      <c r="T1117" s="34">
        <f t="shared" si="163"/>
        <v>0</v>
      </c>
      <c r="U1117" s="34">
        <f t="shared" si="164"/>
        <v>0</v>
      </c>
      <c r="X1117" s="72" t="str">
        <f t="shared" si="166"/>
        <v/>
      </c>
      <c r="Y1117" s="35"/>
      <c r="Z1117" s="34" t="str">
        <f t="shared" si="167"/>
        <v/>
      </c>
      <c r="AA1117" s="79" t="str">
        <f t="shared" si="165"/>
        <v/>
      </c>
    </row>
    <row r="1118" spans="1:27" ht="25.5" customHeight="1" x14ac:dyDescent="0.25">
      <c r="A1118" s="17"/>
      <c r="B1118" s="78" t="str">
        <f t="shared" si="160"/>
        <v/>
      </c>
      <c r="J1118" s="54" t="str">
        <f>IF(G1118&lt;&gt;"",VLOOKUP(G1118,'nhân viên sale'!$A$2:$C$1595,2,0),"")</f>
        <v/>
      </c>
      <c r="L1118" s="31" t="str">
        <f t="shared" si="162"/>
        <v/>
      </c>
      <c r="N1118" s="54" t="str">
        <f t="shared" si="161"/>
        <v/>
      </c>
      <c r="Q1118" s="32" t="str">
        <f t="shared" si="159"/>
        <v/>
      </c>
      <c r="T1118" s="34">
        <f t="shared" si="163"/>
        <v>0</v>
      </c>
      <c r="U1118" s="34">
        <f t="shared" si="164"/>
        <v>0</v>
      </c>
      <c r="X1118" s="72" t="str">
        <f t="shared" si="166"/>
        <v/>
      </c>
      <c r="Y1118" s="35"/>
      <c r="Z1118" s="34" t="str">
        <f t="shared" si="167"/>
        <v/>
      </c>
      <c r="AA1118" s="79" t="str">
        <f t="shared" si="165"/>
        <v/>
      </c>
    </row>
    <row r="1119" spans="1:27" ht="25.5" customHeight="1" x14ac:dyDescent="0.25">
      <c r="A1119" s="17"/>
      <c r="B1119" s="78" t="str">
        <f t="shared" si="160"/>
        <v/>
      </c>
      <c r="J1119" s="54" t="str">
        <f>IF(G1119&lt;&gt;"",VLOOKUP(G1119,'nhân viên sale'!$A$2:$C$1595,2,0),"")</f>
        <v/>
      </c>
      <c r="L1119" s="31" t="str">
        <f t="shared" si="162"/>
        <v/>
      </c>
      <c r="N1119" s="54" t="str">
        <f t="shared" si="161"/>
        <v/>
      </c>
      <c r="Q1119" s="32" t="str">
        <f t="shared" si="159"/>
        <v/>
      </c>
      <c r="T1119" s="34">
        <f t="shared" si="163"/>
        <v>0</v>
      </c>
      <c r="U1119" s="34">
        <f t="shared" si="164"/>
        <v>0</v>
      </c>
      <c r="X1119" s="72" t="str">
        <f t="shared" si="166"/>
        <v/>
      </c>
      <c r="Y1119" s="35"/>
      <c r="Z1119" s="34" t="str">
        <f t="shared" si="167"/>
        <v/>
      </c>
      <c r="AA1119" s="79" t="str">
        <f t="shared" si="165"/>
        <v/>
      </c>
    </row>
    <row r="1120" spans="1:27" ht="25.5" customHeight="1" x14ac:dyDescent="0.25">
      <c r="A1120" s="17"/>
      <c r="B1120" s="78" t="str">
        <f t="shared" si="160"/>
        <v/>
      </c>
      <c r="J1120" s="54" t="str">
        <f>IF(G1120&lt;&gt;"",VLOOKUP(G1120,'nhân viên sale'!$A$2:$C$1595,2,0),"")</f>
        <v/>
      </c>
      <c r="L1120" s="31" t="str">
        <f t="shared" si="162"/>
        <v/>
      </c>
      <c r="N1120" s="54" t="str">
        <f t="shared" si="161"/>
        <v/>
      </c>
      <c r="Q1120" s="32" t="str">
        <f t="shared" si="159"/>
        <v/>
      </c>
      <c r="T1120" s="34">
        <f t="shared" si="163"/>
        <v>0</v>
      </c>
      <c r="U1120" s="34">
        <f t="shared" si="164"/>
        <v>0</v>
      </c>
      <c r="X1120" s="72" t="str">
        <f t="shared" si="166"/>
        <v/>
      </c>
      <c r="Y1120" s="35"/>
      <c r="Z1120" s="34" t="str">
        <f t="shared" si="167"/>
        <v/>
      </c>
      <c r="AA1120" s="79" t="str">
        <f t="shared" si="165"/>
        <v/>
      </c>
    </row>
    <row r="1121" spans="1:27" ht="25.5" customHeight="1" x14ac:dyDescent="0.25">
      <c r="A1121" s="17"/>
      <c r="B1121" s="78" t="str">
        <f t="shared" si="160"/>
        <v/>
      </c>
      <c r="J1121" s="54" t="str">
        <f>IF(G1121&lt;&gt;"",VLOOKUP(G1121,'nhân viên sale'!$A$2:$C$1595,2,0),"")</f>
        <v/>
      </c>
      <c r="L1121" s="31" t="str">
        <f t="shared" si="162"/>
        <v/>
      </c>
      <c r="N1121" s="54" t="str">
        <f t="shared" si="161"/>
        <v/>
      </c>
      <c r="Q1121" s="32" t="str">
        <f t="shared" si="159"/>
        <v/>
      </c>
      <c r="T1121" s="34">
        <f t="shared" si="163"/>
        <v>0</v>
      </c>
      <c r="U1121" s="34">
        <f t="shared" si="164"/>
        <v>0</v>
      </c>
      <c r="X1121" s="72" t="str">
        <f t="shared" si="166"/>
        <v/>
      </c>
      <c r="Y1121" s="35"/>
      <c r="Z1121" s="34" t="str">
        <f t="shared" si="167"/>
        <v/>
      </c>
      <c r="AA1121" s="79" t="str">
        <f t="shared" si="165"/>
        <v/>
      </c>
    </row>
    <row r="1122" spans="1:27" ht="25.5" customHeight="1" x14ac:dyDescent="0.25">
      <c r="A1122" s="17"/>
      <c r="B1122" s="78" t="str">
        <f t="shared" si="160"/>
        <v/>
      </c>
      <c r="J1122" s="54" t="str">
        <f>IF(G1122&lt;&gt;"",VLOOKUP(G1122,'nhân viên sale'!$A$2:$C$1595,2,0),"")</f>
        <v/>
      </c>
      <c r="L1122" s="31" t="str">
        <f t="shared" si="162"/>
        <v/>
      </c>
      <c r="N1122" s="54" t="str">
        <f t="shared" si="161"/>
        <v/>
      </c>
      <c r="Q1122" s="32" t="str">
        <f t="shared" si="159"/>
        <v/>
      </c>
      <c r="T1122" s="34">
        <f t="shared" si="163"/>
        <v>0</v>
      </c>
      <c r="U1122" s="34">
        <f t="shared" si="164"/>
        <v>0</v>
      </c>
      <c r="X1122" s="72" t="str">
        <f t="shared" si="166"/>
        <v/>
      </c>
      <c r="Y1122" s="35"/>
      <c r="Z1122" s="34" t="str">
        <f t="shared" si="167"/>
        <v/>
      </c>
      <c r="AA1122" s="79" t="str">
        <f t="shared" si="165"/>
        <v/>
      </c>
    </row>
    <row r="1123" spans="1:27" ht="25.5" customHeight="1" x14ac:dyDescent="0.25">
      <c r="A1123" s="17"/>
      <c r="B1123" s="78" t="str">
        <f t="shared" si="160"/>
        <v/>
      </c>
      <c r="J1123" s="54" t="str">
        <f>IF(G1123&lt;&gt;"",VLOOKUP(G1123,'nhân viên sale'!$A$2:$C$1595,2,0),"")</f>
        <v/>
      </c>
      <c r="L1123" s="31" t="str">
        <f t="shared" si="162"/>
        <v/>
      </c>
      <c r="N1123" s="54" t="str">
        <f t="shared" si="161"/>
        <v/>
      </c>
      <c r="Q1123" s="32" t="str">
        <f t="shared" si="159"/>
        <v/>
      </c>
      <c r="T1123" s="34">
        <f t="shared" si="163"/>
        <v>0</v>
      </c>
      <c r="U1123" s="34">
        <f t="shared" si="164"/>
        <v>0</v>
      </c>
      <c r="X1123" s="72" t="str">
        <f t="shared" si="166"/>
        <v/>
      </c>
      <c r="Y1123" s="35"/>
      <c r="Z1123" s="34" t="str">
        <f t="shared" si="167"/>
        <v/>
      </c>
      <c r="AA1123" s="79" t="str">
        <f t="shared" si="165"/>
        <v/>
      </c>
    </row>
    <row r="1124" spans="1:27" ht="25.5" customHeight="1" x14ac:dyDescent="0.25">
      <c r="A1124" s="17"/>
      <c r="B1124" s="78" t="str">
        <f t="shared" si="160"/>
        <v/>
      </c>
      <c r="J1124" s="54" t="str">
        <f>IF(G1124&lt;&gt;"",VLOOKUP(G1124,'nhân viên sale'!$A$2:$C$1595,2,0),"")</f>
        <v/>
      </c>
      <c r="L1124" s="31" t="str">
        <f t="shared" si="162"/>
        <v/>
      </c>
      <c r="N1124" s="54" t="str">
        <f t="shared" si="161"/>
        <v/>
      </c>
      <c r="Q1124" s="32" t="str">
        <f t="shared" si="159"/>
        <v/>
      </c>
      <c r="T1124" s="34">
        <f t="shared" si="163"/>
        <v>0</v>
      </c>
      <c r="U1124" s="34">
        <f t="shared" si="164"/>
        <v>0</v>
      </c>
      <c r="X1124" s="72" t="str">
        <f t="shared" si="166"/>
        <v/>
      </c>
      <c r="Y1124" s="35"/>
      <c r="Z1124" s="34" t="str">
        <f t="shared" si="167"/>
        <v/>
      </c>
      <c r="AA1124" s="79" t="str">
        <f t="shared" si="165"/>
        <v/>
      </c>
    </row>
    <row r="1125" spans="1:27" ht="25.5" customHeight="1" x14ac:dyDescent="0.25">
      <c r="A1125" s="17"/>
      <c r="B1125" s="78" t="str">
        <f t="shared" si="160"/>
        <v/>
      </c>
      <c r="J1125" s="54" t="str">
        <f>IF(G1125&lt;&gt;"",VLOOKUP(G1125,'nhân viên sale'!$A$2:$C$1595,2,0),"")</f>
        <v/>
      </c>
      <c r="L1125" s="31" t="str">
        <f t="shared" si="162"/>
        <v/>
      </c>
      <c r="N1125" s="54" t="str">
        <f t="shared" si="161"/>
        <v/>
      </c>
      <c r="Q1125" s="32" t="str">
        <f t="shared" si="159"/>
        <v/>
      </c>
      <c r="T1125" s="34">
        <f t="shared" si="163"/>
        <v>0</v>
      </c>
      <c r="U1125" s="34">
        <f t="shared" si="164"/>
        <v>0</v>
      </c>
      <c r="X1125" s="72" t="str">
        <f t="shared" si="166"/>
        <v/>
      </c>
      <c r="Y1125" s="35"/>
      <c r="Z1125" s="34" t="str">
        <f t="shared" si="167"/>
        <v/>
      </c>
      <c r="AA1125" s="79" t="str">
        <f t="shared" si="165"/>
        <v/>
      </c>
    </row>
    <row r="1126" spans="1:27" ht="25.5" customHeight="1" x14ac:dyDescent="0.25">
      <c r="A1126" s="17"/>
      <c r="B1126" s="78" t="str">
        <f t="shared" si="160"/>
        <v/>
      </c>
      <c r="J1126" s="54" t="str">
        <f>IF(G1126&lt;&gt;"",VLOOKUP(G1126,'nhân viên sale'!$A$2:$C$1595,2,0),"")</f>
        <v/>
      </c>
      <c r="L1126" s="31" t="str">
        <f t="shared" si="162"/>
        <v/>
      </c>
      <c r="N1126" s="54" t="str">
        <f t="shared" si="161"/>
        <v/>
      </c>
      <c r="Q1126" s="32" t="str">
        <f t="shared" si="159"/>
        <v/>
      </c>
      <c r="T1126" s="34">
        <f t="shared" si="163"/>
        <v>0</v>
      </c>
      <c r="U1126" s="34">
        <f t="shared" si="164"/>
        <v>0</v>
      </c>
      <c r="X1126" s="72" t="str">
        <f t="shared" si="166"/>
        <v/>
      </c>
      <c r="Y1126" s="35"/>
      <c r="Z1126" s="34" t="str">
        <f t="shared" si="167"/>
        <v/>
      </c>
      <c r="AA1126" s="79" t="str">
        <f t="shared" si="165"/>
        <v/>
      </c>
    </row>
    <row r="1127" spans="1:27" ht="25.5" customHeight="1" x14ac:dyDescent="0.25">
      <c r="A1127" s="17"/>
      <c r="B1127" s="78" t="str">
        <f t="shared" si="160"/>
        <v/>
      </c>
      <c r="J1127" s="54" t="str">
        <f>IF(G1127&lt;&gt;"",VLOOKUP(G1127,'nhân viên sale'!$A$2:$C$1595,2,0),"")</f>
        <v/>
      </c>
      <c r="L1127" s="31" t="str">
        <f t="shared" si="162"/>
        <v/>
      </c>
      <c r="N1127" s="54" t="str">
        <f t="shared" si="161"/>
        <v/>
      </c>
      <c r="Q1127" s="32" t="str">
        <f t="shared" si="159"/>
        <v/>
      </c>
      <c r="T1127" s="34">
        <f t="shared" si="163"/>
        <v>0</v>
      </c>
      <c r="U1127" s="34">
        <f t="shared" si="164"/>
        <v>0</v>
      </c>
      <c r="X1127" s="72" t="str">
        <f t="shared" si="166"/>
        <v/>
      </c>
      <c r="Y1127" s="35"/>
      <c r="Z1127" s="34" t="str">
        <f t="shared" si="167"/>
        <v/>
      </c>
      <c r="AA1127" s="79" t="str">
        <f t="shared" si="165"/>
        <v/>
      </c>
    </row>
    <row r="1128" spans="1:27" ht="25.5" customHeight="1" x14ac:dyDescent="0.25">
      <c r="A1128" s="17"/>
      <c r="B1128" s="78" t="str">
        <f t="shared" si="160"/>
        <v/>
      </c>
      <c r="J1128" s="54" t="str">
        <f>IF(G1128&lt;&gt;"",VLOOKUP(G1128,'nhân viên sale'!$A$2:$C$1595,2,0),"")</f>
        <v/>
      </c>
      <c r="L1128" s="31" t="str">
        <f t="shared" si="162"/>
        <v/>
      </c>
      <c r="N1128" s="54" t="str">
        <f t="shared" si="161"/>
        <v/>
      </c>
      <c r="Q1128" s="32" t="str">
        <f t="shared" si="159"/>
        <v/>
      </c>
      <c r="T1128" s="34">
        <f t="shared" si="163"/>
        <v>0</v>
      </c>
      <c r="U1128" s="34">
        <f t="shared" si="164"/>
        <v>0</v>
      </c>
      <c r="X1128" s="72" t="str">
        <f t="shared" si="166"/>
        <v/>
      </c>
      <c r="Y1128" s="35"/>
      <c r="Z1128" s="34" t="str">
        <f t="shared" si="167"/>
        <v/>
      </c>
      <c r="AA1128" s="79" t="str">
        <f t="shared" si="165"/>
        <v/>
      </c>
    </row>
    <row r="1129" spans="1:27" ht="25.5" customHeight="1" x14ac:dyDescent="0.25">
      <c r="A1129" s="17"/>
      <c r="B1129" s="78" t="str">
        <f t="shared" si="160"/>
        <v/>
      </c>
      <c r="J1129" s="54" t="str">
        <f>IF(G1129&lt;&gt;"",VLOOKUP(G1129,'nhân viên sale'!$A$2:$C$1595,2,0),"")</f>
        <v/>
      </c>
      <c r="L1129" s="31" t="str">
        <f t="shared" si="162"/>
        <v/>
      </c>
      <c r="N1129" s="54" t="str">
        <f t="shared" si="161"/>
        <v/>
      </c>
      <c r="Q1129" s="32" t="str">
        <f t="shared" si="159"/>
        <v/>
      </c>
      <c r="T1129" s="34">
        <f t="shared" si="163"/>
        <v>0</v>
      </c>
      <c r="U1129" s="34">
        <f t="shared" si="164"/>
        <v>0</v>
      </c>
      <c r="X1129" s="72" t="str">
        <f t="shared" si="166"/>
        <v/>
      </c>
      <c r="Y1129" s="35"/>
      <c r="Z1129" s="34" t="str">
        <f t="shared" si="167"/>
        <v/>
      </c>
      <c r="AA1129" s="79" t="str">
        <f t="shared" si="165"/>
        <v/>
      </c>
    </row>
    <row r="1130" spans="1:27" ht="25.5" customHeight="1" x14ac:dyDescent="0.25">
      <c r="A1130" s="17"/>
      <c r="B1130" s="78" t="str">
        <f t="shared" si="160"/>
        <v/>
      </c>
      <c r="J1130" s="54" t="str">
        <f>IF(G1130&lt;&gt;"",VLOOKUP(G1130,'nhân viên sale'!$A$2:$C$1595,2,0),"")</f>
        <v/>
      </c>
      <c r="L1130" s="31" t="str">
        <f t="shared" si="162"/>
        <v/>
      </c>
      <c r="N1130" s="54" t="str">
        <f t="shared" si="161"/>
        <v/>
      </c>
      <c r="Q1130" s="32" t="str">
        <f t="shared" si="159"/>
        <v/>
      </c>
      <c r="T1130" s="34">
        <f t="shared" si="163"/>
        <v>0</v>
      </c>
      <c r="U1130" s="34">
        <f t="shared" si="164"/>
        <v>0</v>
      </c>
      <c r="X1130" s="72" t="str">
        <f t="shared" si="166"/>
        <v/>
      </c>
      <c r="Y1130" s="35"/>
      <c r="Z1130" s="34" t="str">
        <f t="shared" si="167"/>
        <v/>
      </c>
      <c r="AA1130" s="79" t="str">
        <f t="shared" si="165"/>
        <v/>
      </c>
    </row>
    <row r="1131" spans="1:27" ht="25.5" customHeight="1" x14ac:dyDescent="0.25">
      <c r="A1131" s="17"/>
      <c r="B1131" s="78" t="str">
        <f t="shared" si="160"/>
        <v/>
      </c>
      <c r="J1131" s="54" t="str">
        <f>IF(G1131&lt;&gt;"",VLOOKUP(G1131,'nhân viên sale'!$A$2:$C$1595,2,0),"")</f>
        <v/>
      </c>
      <c r="L1131" s="31" t="str">
        <f t="shared" si="162"/>
        <v/>
      </c>
      <c r="N1131" s="54" t="str">
        <f t="shared" si="161"/>
        <v/>
      </c>
      <c r="Q1131" s="32" t="str">
        <f t="shared" si="159"/>
        <v/>
      </c>
      <c r="T1131" s="34">
        <f t="shared" si="163"/>
        <v>0</v>
      </c>
      <c r="U1131" s="34">
        <f t="shared" si="164"/>
        <v>0</v>
      </c>
      <c r="X1131" s="72" t="str">
        <f t="shared" si="166"/>
        <v/>
      </c>
      <c r="Y1131" s="35"/>
      <c r="Z1131" s="34" t="str">
        <f t="shared" si="167"/>
        <v/>
      </c>
      <c r="AA1131" s="79" t="str">
        <f t="shared" si="165"/>
        <v/>
      </c>
    </row>
    <row r="1132" spans="1:27" ht="25.5" customHeight="1" x14ac:dyDescent="0.25">
      <c r="A1132" s="17"/>
      <c r="B1132" s="78" t="str">
        <f t="shared" si="160"/>
        <v/>
      </c>
      <c r="J1132" s="54" t="str">
        <f>IF(G1132&lt;&gt;"",VLOOKUP(G1132,'nhân viên sale'!$A$2:$C$1595,2,0),"")</f>
        <v/>
      </c>
      <c r="L1132" s="31" t="str">
        <f t="shared" si="162"/>
        <v/>
      </c>
      <c r="N1132" s="54" t="str">
        <f t="shared" si="161"/>
        <v/>
      </c>
      <c r="Q1132" s="32" t="str">
        <f t="shared" si="159"/>
        <v/>
      </c>
      <c r="T1132" s="34">
        <f t="shared" si="163"/>
        <v>0</v>
      </c>
      <c r="U1132" s="34">
        <f t="shared" si="164"/>
        <v>0</v>
      </c>
      <c r="X1132" s="72" t="str">
        <f t="shared" si="166"/>
        <v/>
      </c>
      <c r="Y1132" s="35"/>
      <c r="Z1132" s="34" t="str">
        <f t="shared" si="167"/>
        <v/>
      </c>
      <c r="AA1132" s="79" t="str">
        <f t="shared" si="165"/>
        <v/>
      </c>
    </row>
    <row r="1133" spans="1:27" ht="25.5" customHeight="1" x14ac:dyDescent="0.25">
      <c r="A1133" s="17"/>
      <c r="B1133" s="78" t="str">
        <f t="shared" si="160"/>
        <v/>
      </c>
      <c r="J1133" s="54" t="str">
        <f>IF(G1133&lt;&gt;"",VLOOKUP(G1133,'nhân viên sale'!$A$2:$C$1595,2,0),"")</f>
        <v/>
      </c>
      <c r="L1133" s="31" t="str">
        <f t="shared" si="162"/>
        <v/>
      </c>
      <c r="N1133" s="54" t="str">
        <f t="shared" si="161"/>
        <v/>
      </c>
      <c r="Q1133" s="32" t="str">
        <f t="shared" si="159"/>
        <v/>
      </c>
      <c r="T1133" s="34">
        <f t="shared" si="163"/>
        <v>0</v>
      </c>
      <c r="U1133" s="34">
        <f t="shared" si="164"/>
        <v>0</v>
      </c>
      <c r="X1133" s="72" t="str">
        <f t="shared" si="166"/>
        <v/>
      </c>
      <c r="Y1133" s="35"/>
      <c r="Z1133" s="34" t="str">
        <f t="shared" si="167"/>
        <v/>
      </c>
      <c r="AA1133" s="79" t="str">
        <f t="shared" si="165"/>
        <v/>
      </c>
    </row>
    <row r="1134" spans="1:27" ht="25.5" customHeight="1" x14ac:dyDescent="0.25">
      <c r="A1134" s="17"/>
      <c r="B1134" s="78" t="str">
        <f t="shared" si="160"/>
        <v/>
      </c>
      <c r="J1134" s="54" t="str">
        <f>IF(G1134&lt;&gt;"",VLOOKUP(G1134,'nhân viên sale'!$A$2:$C$1595,2,0),"")</f>
        <v/>
      </c>
      <c r="L1134" s="31" t="str">
        <f t="shared" si="162"/>
        <v/>
      </c>
      <c r="N1134" s="54" t="str">
        <f t="shared" si="161"/>
        <v/>
      </c>
      <c r="Q1134" s="32" t="str">
        <f t="shared" si="159"/>
        <v/>
      </c>
      <c r="T1134" s="34">
        <f t="shared" si="163"/>
        <v>0</v>
      </c>
      <c r="U1134" s="34">
        <f t="shared" si="164"/>
        <v>0</v>
      </c>
      <c r="X1134" s="72" t="str">
        <f t="shared" si="166"/>
        <v/>
      </c>
      <c r="Y1134" s="35"/>
      <c r="Z1134" s="34" t="str">
        <f t="shared" si="167"/>
        <v/>
      </c>
      <c r="AA1134" s="79" t="str">
        <f t="shared" si="165"/>
        <v/>
      </c>
    </row>
    <row r="1135" spans="1:27" ht="25.5" customHeight="1" x14ac:dyDescent="0.25">
      <c r="A1135" s="17"/>
      <c r="B1135" s="78" t="str">
        <f t="shared" si="160"/>
        <v/>
      </c>
      <c r="J1135" s="54" t="str">
        <f>IF(G1135&lt;&gt;"",VLOOKUP(G1135,'nhân viên sale'!$A$2:$C$1595,2,0),"")</f>
        <v/>
      </c>
      <c r="L1135" s="31" t="str">
        <f t="shared" si="162"/>
        <v/>
      </c>
      <c r="N1135" s="54" t="str">
        <f t="shared" si="161"/>
        <v/>
      </c>
      <c r="Q1135" s="32" t="str">
        <f t="shared" si="159"/>
        <v/>
      </c>
      <c r="T1135" s="34">
        <f t="shared" si="163"/>
        <v>0</v>
      </c>
      <c r="U1135" s="34">
        <f t="shared" si="164"/>
        <v>0</v>
      </c>
      <c r="X1135" s="72" t="str">
        <f t="shared" si="166"/>
        <v/>
      </c>
      <c r="Y1135" s="35"/>
      <c r="Z1135" s="34" t="str">
        <f t="shared" si="167"/>
        <v/>
      </c>
      <c r="AA1135" s="79" t="str">
        <f t="shared" si="165"/>
        <v/>
      </c>
    </row>
    <row r="1136" spans="1:27" ht="25.5" customHeight="1" x14ac:dyDescent="0.25">
      <c r="A1136" s="17"/>
      <c r="B1136" s="78" t="str">
        <f t="shared" si="160"/>
        <v/>
      </c>
      <c r="J1136" s="54" t="str">
        <f>IF(G1136&lt;&gt;"",VLOOKUP(G1136,'nhân viên sale'!$A$2:$C$1595,2,0),"")</f>
        <v/>
      </c>
      <c r="L1136" s="31" t="str">
        <f t="shared" si="162"/>
        <v/>
      </c>
      <c r="N1136" s="54" t="str">
        <f t="shared" si="161"/>
        <v/>
      </c>
      <c r="Q1136" s="32" t="str">
        <f t="shared" si="159"/>
        <v/>
      </c>
      <c r="T1136" s="34">
        <f t="shared" si="163"/>
        <v>0</v>
      </c>
      <c r="U1136" s="34">
        <f t="shared" si="164"/>
        <v>0</v>
      </c>
      <c r="X1136" s="72" t="str">
        <f t="shared" si="166"/>
        <v/>
      </c>
      <c r="Y1136" s="35"/>
      <c r="Z1136" s="34" t="str">
        <f t="shared" si="167"/>
        <v/>
      </c>
      <c r="AA1136" s="79" t="str">
        <f t="shared" si="165"/>
        <v/>
      </c>
    </row>
    <row r="1137" spans="1:27" ht="25.5" customHeight="1" x14ac:dyDescent="0.25">
      <c r="A1137" s="17"/>
      <c r="B1137" s="78" t="str">
        <f t="shared" si="160"/>
        <v/>
      </c>
      <c r="J1137" s="54" t="str">
        <f>IF(G1137&lt;&gt;"",VLOOKUP(G1137,'nhân viên sale'!$A$2:$C$1595,2,0),"")</f>
        <v/>
      </c>
      <c r="L1137" s="31" t="str">
        <f t="shared" si="162"/>
        <v/>
      </c>
      <c r="N1137" s="54" t="str">
        <f t="shared" si="161"/>
        <v/>
      </c>
      <c r="Q1137" s="32" t="str">
        <f t="shared" si="159"/>
        <v/>
      </c>
      <c r="T1137" s="34">
        <f t="shared" si="163"/>
        <v>0</v>
      </c>
      <c r="U1137" s="34">
        <f t="shared" si="164"/>
        <v>0</v>
      </c>
      <c r="X1137" s="72" t="str">
        <f t="shared" si="166"/>
        <v/>
      </c>
      <c r="Y1137" s="35"/>
      <c r="Z1137" s="34" t="str">
        <f t="shared" si="167"/>
        <v/>
      </c>
      <c r="AA1137" s="79" t="str">
        <f t="shared" si="165"/>
        <v/>
      </c>
    </row>
    <row r="1138" spans="1:27" ht="25.5" customHeight="1" x14ac:dyDescent="0.25">
      <c r="A1138" s="17"/>
      <c r="B1138" s="78" t="str">
        <f t="shared" si="160"/>
        <v/>
      </c>
      <c r="J1138" s="54" t="str">
        <f>IF(G1138&lt;&gt;"",VLOOKUP(G1138,'nhân viên sale'!$A$2:$C$1595,2,0),"")</f>
        <v/>
      </c>
      <c r="L1138" s="31" t="str">
        <f t="shared" si="162"/>
        <v/>
      </c>
      <c r="N1138" s="54" t="str">
        <f t="shared" si="161"/>
        <v/>
      </c>
      <c r="Q1138" s="32" t="str">
        <f t="shared" si="159"/>
        <v/>
      </c>
      <c r="T1138" s="34">
        <f t="shared" si="163"/>
        <v>0</v>
      </c>
      <c r="U1138" s="34">
        <f t="shared" si="164"/>
        <v>0</v>
      </c>
      <c r="X1138" s="72" t="str">
        <f t="shared" si="166"/>
        <v/>
      </c>
      <c r="Y1138" s="35"/>
      <c r="Z1138" s="34" t="str">
        <f t="shared" si="167"/>
        <v/>
      </c>
      <c r="AA1138" s="79" t="str">
        <f t="shared" si="165"/>
        <v/>
      </c>
    </row>
    <row r="1139" spans="1:27" ht="25.5" customHeight="1" x14ac:dyDescent="0.25">
      <c r="A1139" s="17"/>
      <c r="B1139" s="78" t="str">
        <f t="shared" si="160"/>
        <v/>
      </c>
      <c r="J1139" s="54" t="str">
        <f>IF(G1139&lt;&gt;"",VLOOKUP(G1139,'nhân viên sale'!$A$2:$C$1595,2,0),"")</f>
        <v/>
      </c>
      <c r="L1139" s="31" t="str">
        <f t="shared" si="162"/>
        <v/>
      </c>
      <c r="N1139" s="54" t="str">
        <f t="shared" si="161"/>
        <v/>
      </c>
      <c r="Q1139" s="32" t="str">
        <f t="shared" si="159"/>
        <v/>
      </c>
      <c r="T1139" s="34">
        <f t="shared" si="163"/>
        <v>0</v>
      </c>
      <c r="U1139" s="34">
        <f t="shared" si="164"/>
        <v>0</v>
      </c>
      <c r="X1139" s="72" t="str">
        <f t="shared" si="166"/>
        <v/>
      </c>
      <c r="Y1139" s="35"/>
      <c r="Z1139" s="34" t="str">
        <f t="shared" si="167"/>
        <v/>
      </c>
      <c r="AA1139" s="79" t="str">
        <f t="shared" si="165"/>
        <v/>
      </c>
    </row>
    <row r="1140" spans="1:27" ht="25.5" customHeight="1" x14ac:dyDescent="0.25">
      <c r="A1140" s="17"/>
      <c r="B1140" s="78" t="str">
        <f t="shared" si="160"/>
        <v/>
      </c>
      <c r="J1140" s="54" t="str">
        <f>IF(G1140&lt;&gt;"",VLOOKUP(G1140,'nhân viên sale'!$A$2:$C$1595,2,0),"")</f>
        <v/>
      </c>
      <c r="L1140" s="31" t="str">
        <f t="shared" si="162"/>
        <v/>
      </c>
      <c r="N1140" s="54" t="str">
        <f t="shared" si="161"/>
        <v/>
      </c>
      <c r="Q1140" s="32" t="str">
        <f t="shared" si="159"/>
        <v/>
      </c>
      <c r="T1140" s="34">
        <f t="shared" si="163"/>
        <v>0</v>
      </c>
      <c r="U1140" s="34">
        <f t="shared" si="164"/>
        <v>0</v>
      </c>
      <c r="X1140" s="72" t="str">
        <f t="shared" si="166"/>
        <v/>
      </c>
      <c r="Y1140" s="35"/>
      <c r="Z1140" s="34" t="str">
        <f t="shared" si="167"/>
        <v/>
      </c>
      <c r="AA1140" s="79" t="str">
        <f t="shared" si="165"/>
        <v/>
      </c>
    </row>
    <row r="1141" spans="1:27" ht="25.5" customHeight="1" x14ac:dyDescent="0.25">
      <c r="A1141" s="17"/>
      <c r="B1141" s="78" t="str">
        <f t="shared" si="160"/>
        <v/>
      </c>
      <c r="J1141" s="54" t="str">
        <f>IF(G1141&lt;&gt;"",VLOOKUP(G1141,'nhân viên sale'!$A$2:$C$1595,2,0),"")</f>
        <v/>
      </c>
      <c r="L1141" s="31" t="str">
        <f t="shared" si="162"/>
        <v/>
      </c>
      <c r="N1141" s="54" t="str">
        <f t="shared" si="161"/>
        <v/>
      </c>
      <c r="Q1141" s="32" t="str">
        <f t="shared" si="159"/>
        <v/>
      </c>
      <c r="T1141" s="34">
        <f t="shared" si="163"/>
        <v>0</v>
      </c>
      <c r="U1141" s="34">
        <f t="shared" si="164"/>
        <v>0</v>
      </c>
      <c r="X1141" s="72" t="str">
        <f t="shared" si="166"/>
        <v/>
      </c>
      <c r="Y1141" s="35"/>
      <c r="Z1141" s="34" t="str">
        <f t="shared" si="167"/>
        <v/>
      </c>
      <c r="AA1141" s="79" t="str">
        <f t="shared" si="165"/>
        <v/>
      </c>
    </row>
    <row r="1142" spans="1:27" ht="25.5" customHeight="1" x14ac:dyDescent="0.25">
      <c r="A1142" s="17"/>
      <c r="B1142" s="78" t="str">
        <f t="shared" si="160"/>
        <v/>
      </c>
      <c r="J1142" s="54" t="str">
        <f>IF(G1142&lt;&gt;"",VLOOKUP(G1142,'nhân viên sale'!$A$2:$C$1595,2,0),"")</f>
        <v/>
      </c>
      <c r="L1142" s="31" t="str">
        <f t="shared" si="162"/>
        <v/>
      </c>
      <c r="N1142" s="54" t="str">
        <f t="shared" si="161"/>
        <v/>
      </c>
      <c r="Q1142" s="32" t="str">
        <f t="shared" si="159"/>
        <v/>
      </c>
      <c r="T1142" s="34">
        <f t="shared" si="163"/>
        <v>0</v>
      </c>
      <c r="U1142" s="34">
        <f t="shared" si="164"/>
        <v>0</v>
      </c>
      <c r="X1142" s="72" t="str">
        <f t="shared" si="166"/>
        <v/>
      </c>
      <c r="Y1142" s="35"/>
      <c r="Z1142" s="34" t="str">
        <f t="shared" si="167"/>
        <v/>
      </c>
      <c r="AA1142" s="79" t="str">
        <f t="shared" si="165"/>
        <v/>
      </c>
    </row>
    <row r="1143" spans="1:27" ht="25.5" customHeight="1" x14ac:dyDescent="0.25">
      <c r="A1143" s="17"/>
      <c r="B1143" s="78" t="str">
        <f t="shared" si="160"/>
        <v/>
      </c>
      <c r="J1143" s="54" t="str">
        <f>IF(G1143&lt;&gt;"",VLOOKUP(G1143,'nhân viên sale'!$A$2:$C$1595,2,0),"")</f>
        <v/>
      </c>
      <c r="L1143" s="31" t="str">
        <f t="shared" si="162"/>
        <v/>
      </c>
      <c r="N1143" s="54" t="str">
        <f t="shared" si="161"/>
        <v/>
      </c>
      <c r="Q1143" s="32" t="str">
        <f t="shared" si="159"/>
        <v/>
      </c>
      <c r="T1143" s="34">
        <f t="shared" si="163"/>
        <v>0</v>
      </c>
      <c r="U1143" s="34">
        <f t="shared" si="164"/>
        <v>0</v>
      </c>
      <c r="X1143" s="72" t="str">
        <f t="shared" si="166"/>
        <v/>
      </c>
      <c r="Y1143" s="35"/>
      <c r="Z1143" s="34" t="str">
        <f t="shared" si="167"/>
        <v/>
      </c>
      <c r="AA1143" s="79" t="str">
        <f t="shared" si="165"/>
        <v/>
      </c>
    </row>
    <row r="1144" spans="1:27" ht="25.5" customHeight="1" x14ac:dyDescent="0.25">
      <c r="A1144" s="17"/>
      <c r="B1144" s="78" t="str">
        <f t="shared" si="160"/>
        <v/>
      </c>
      <c r="J1144" s="54" t="str">
        <f>IF(G1144&lt;&gt;"",VLOOKUP(G1144,'nhân viên sale'!$A$2:$C$1595,2,0),"")</f>
        <v/>
      </c>
      <c r="L1144" s="31" t="str">
        <f t="shared" si="162"/>
        <v/>
      </c>
      <c r="N1144" s="54" t="str">
        <f t="shared" si="161"/>
        <v/>
      </c>
      <c r="Q1144" s="32" t="str">
        <f t="shared" si="159"/>
        <v/>
      </c>
      <c r="T1144" s="34">
        <f t="shared" si="163"/>
        <v>0</v>
      </c>
      <c r="U1144" s="34">
        <f t="shared" si="164"/>
        <v>0</v>
      </c>
      <c r="X1144" s="72" t="str">
        <f t="shared" si="166"/>
        <v/>
      </c>
      <c r="Y1144" s="35"/>
      <c r="Z1144" s="34" t="str">
        <f t="shared" si="167"/>
        <v/>
      </c>
      <c r="AA1144" s="79" t="str">
        <f t="shared" si="165"/>
        <v/>
      </c>
    </row>
    <row r="1145" spans="1:27" ht="25.5" customHeight="1" x14ac:dyDescent="0.25">
      <c r="A1145" s="17"/>
      <c r="B1145" s="78" t="str">
        <f t="shared" si="160"/>
        <v/>
      </c>
      <c r="J1145" s="54" t="str">
        <f>IF(G1145&lt;&gt;"",VLOOKUP(G1145,'nhân viên sale'!$A$2:$C$1595,2,0),"")</f>
        <v/>
      </c>
      <c r="L1145" s="31" t="str">
        <f t="shared" si="162"/>
        <v/>
      </c>
      <c r="N1145" s="54" t="str">
        <f t="shared" si="161"/>
        <v/>
      </c>
      <c r="Q1145" s="32" t="str">
        <f t="shared" si="159"/>
        <v/>
      </c>
      <c r="T1145" s="34">
        <f t="shared" si="163"/>
        <v>0</v>
      </c>
      <c r="U1145" s="34">
        <f t="shared" si="164"/>
        <v>0</v>
      </c>
      <c r="X1145" s="72" t="str">
        <f t="shared" si="166"/>
        <v/>
      </c>
      <c r="Y1145" s="35"/>
      <c r="Z1145" s="34" t="str">
        <f t="shared" si="167"/>
        <v/>
      </c>
      <c r="AA1145" s="79" t="str">
        <f t="shared" si="165"/>
        <v/>
      </c>
    </row>
    <row r="1146" spans="1:27" ht="25.5" customHeight="1" x14ac:dyDescent="0.25">
      <c r="A1146" s="17"/>
      <c r="B1146" s="78" t="str">
        <f t="shared" si="160"/>
        <v/>
      </c>
      <c r="J1146" s="54" t="str">
        <f>IF(G1146&lt;&gt;"",VLOOKUP(G1146,'nhân viên sale'!$A$2:$C$1595,2,0),"")</f>
        <v/>
      </c>
      <c r="L1146" s="31" t="str">
        <f t="shared" si="162"/>
        <v/>
      </c>
      <c r="N1146" s="54" t="str">
        <f t="shared" si="161"/>
        <v/>
      </c>
      <c r="Q1146" s="32" t="str">
        <f t="shared" si="159"/>
        <v/>
      </c>
      <c r="T1146" s="34">
        <f t="shared" si="163"/>
        <v>0</v>
      </c>
      <c r="U1146" s="34">
        <f t="shared" si="164"/>
        <v>0</v>
      </c>
      <c r="X1146" s="72" t="str">
        <f t="shared" si="166"/>
        <v/>
      </c>
      <c r="Y1146" s="35"/>
      <c r="Z1146" s="34" t="str">
        <f t="shared" si="167"/>
        <v/>
      </c>
      <c r="AA1146" s="79" t="str">
        <f t="shared" si="165"/>
        <v/>
      </c>
    </row>
    <row r="1147" spans="1:27" ht="25.5" customHeight="1" x14ac:dyDescent="0.25">
      <c r="A1147" s="17"/>
      <c r="B1147" s="78" t="str">
        <f t="shared" si="160"/>
        <v/>
      </c>
      <c r="J1147" s="54" t="str">
        <f>IF(G1147&lt;&gt;"",VLOOKUP(G1147,'nhân viên sale'!$A$2:$C$1595,2,0),"")</f>
        <v/>
      </c>
      <c r="L1147" s="31" t="str">
        <f t="shared" si="162"/>
        <v/>
      </c>
      <c r="N1147" s="54" t="str">
        <f t="shared" si="161"/>
        <v/>
      </c>
      <c r="Q1147" s="32" t="str">
        <f t="shared" si="159"/>
        <v/>
      </c>
      <c r="T1147" s="34">
        <f t="shared" si="163"/>
        <v>0</v>
      </c>
      <c r="U1147" s="34">
        <f t="shared" si="164"/>
        <v>0</v>
      </c>
      <c r="X1147" s="72" t="str">
        <f t="shared" si="166"/>
        <v/>
      </c>
      <c r="Y1147" s="35"/>
      <c r="Z1147" s="34" t="str">
        <f t="shared" si="167"/>
        <v/>
      </c>
      <c r="AA1147" s="79" t="str">
        <f t="shared" si="165"/>
        <v/>
      </c>
    </row>
    <row r="1148" spans="1:27" ht="25.5" customHeight="1" x14ac:dyDescent="0.25">
      <c r="A1148" s="17"/>
      <c r="B1148" s="78" t="str">
        <f t="shared" si="160"/>
        <v/>
      </c>
      <c r="J1148" s="54" t="str">
        <f>IF(G1148&lt;&gt;"",VLOOKUP(G1148,'nhân viên sale'!$A$2:$C$1595,2,0),"")</f>
        <v/>
      </c>
      <c r="L1148" s="31" t="str">
        <f t="shared" si="162"/>
        <v/>
      </c>
      <c r="N1148" s="54" t="str">
        <f t="shared" si="161"/>
        <v/>
      </c>
      <c r="Q1148" s="32" t="str">
        <f t="shared" si="159"/>
        <v/>
      </c>
      <c r="T1148" s="34">
        <f t="shared" si="163"/>
        <v>0</v>
      </c>
      <c r="U1148" s="34">
        <f t="shared" si="164"/>
        <v>0</v>
      </c>
      <c r="X1148" s="72" t="str">
        <f t="shared" si="166"/>
        <v/>
      </c>
      <c r="Y1148" s="35"/>
      <c r="Z1148" s="34" t="str">
        <f t="shared" si="167"/>
        <v/>
      </c>
      <c r="AA1148" s="79" t="str">
        <f t="shared" si="165"/>
        <v/>
      </c>
    </row>
    <row r="1149" spans="1:27" ht="25.5" customHeight="1" x14ac:dyDescent="0.25">
      <c r="A1149" s="17"/>
      <c r="B1149" s="78" t="str">
        <f t="shared" si="160"/>
        <v/>
      </c>
      <c r="J1149" s="54" t="str">
        <f>IF(G1149&lt;&gt;"",VLOOKUP(G1149,'nhân viên sale'!$A$2:$C$1595,2,0),"")</f>
        <v/>
      </c>
      <c r="L1149" s="31" t="str">
        <f t="shared" si="162"/>
        <v/>
      </c>
      <c r="N1149" s="54" t="str">
        <f t="shared" si="161"/>
        <v/>
      </c>
      <c r="Q1149" s="32" t="str">
        <f t="shared" si="159"/>
        <v/>
      </c>
      <c r="T1149" s="34">
        <f t="shared" si="163"/>
        <v>0</v>
      </c>
      <c r="U1149" s="34">
        <f t="shared" si="164"/>
        <v>0</v>
      </c>
      <c r="X1149" s="72" t="str">
        <f t="shared" si="166"/>
        <v/>
      </c>
      <c r="Y1149" s="35"/>
      <c r="Z1149" s="34" t="str">
        <f t="shared" si="167"/>
        <v/>
      </c>
      <c r="AA1149" s="79" t="str">
        <f t="shared" si="165"/>
        <v/>
      </c>
    </row>
    <row r="1150" spans="1:27" ht="25.5" customHeight="1" x14ac:dyDescent="0.25">
      <c r="A1150" s="17"/>
      <c r="B1150" s="78" t="str">
        <f t="shared" si="160"/>
        <v/>
      </c>
      <c r="J1150" s="54" t="str">
        <f>IF(G1150&lt;&gt;"",VLOOKUP(G1150,'nhân viên sale'!$A$2:$C$1595,2,0),"")</f>
        <v/>
      </c>
      <c r="L1150" s="31" t="str">
        <f t="shared" si="162"/>
        <v/>
      </c>
      <c r="N1150" s="54" t="str">
        <f t="shared" si="161"/>
        <v/>
      </c>
      <c r="Q1150" s="32" t="str">
        <f t="shared" si="159"/>
        <v/>
      </c>
      <c r="T1150" s="34">
        <f t="shared" si="163"/>
        <v>0</v>
      </c>
      <c r="U1150" s="34">
        <f t="shared" si="164"/>
        <v>0</v>
      </c>
      <c r="X1150" s="72" t="str">
        <f t="shared" si="166"/>
        <v/>
      </c>
      <c r="Y1150" s="35"/>
      <c r="Z1150" s="34" t="str">
        <f t="shared" si="167"/>
        <v/>
      </c>
      <c r="AA1150" s="79" t="str">
        <f t="shared" si="165"/>
        <v/>
      </c>
    </row>
    <row r="1151" spans="1:27" ht="25.5" customHeight="1" x14ac:dyDescent="0.25">
      <c r="A1151" s="17"/>
      <c r="B1151" s="78" t="str">
        <f t="shared" si="160"/>
        <v/>
      </c>
      <c r="J1151" s="54" t="str">
        <f>IF(G1151&lt;&gt;"",VLOOKUP(G1151,'nhân viên sale'!$A$2:$C$1595,2,0),"")</f>
        <v/>
      </c>
      <c r="L1151" s="31" t="str">
        <f t="shared" si="162"/>
        <v/>
      </c>
      <c r="N1151" s="54" t="str">
        <f t="shared" si="161"/>
        <v/>
      </c>
      <c r="Q1151" s="32" t="str">
        <f t="shared" si="159"/>
        <v/>
      </c>
      <c r="T1151" s="34">
        <f t="shared" si="163"/>
        <v>0</v>
      </c>
      <c r="U1151" s="34">
        <f t="shared" si="164"/>
        <v>0</v>
      </c>
      <c r="X1151" s="72" t="str">
        <f t="shared" si="166"/>
        <v/>
      </c>
      <c r="Y1151" s="35"/>
      <c r="Z1151" s="34" t="str">
        <f t="shared" si="167"/>
        <v/>
      </c>
      <c r="AA1151" s="79" t="str">
        <f t="shared" si="165"/>
        <v/>
      </c>
    </row>
    <row r="1152" spans="1:27" ht="25.5" customHeight="1" x14ac:dyDescent="0.25">
      <c r="A1152" s="17"/>
      <c r="B1152" s="78" t="str">
        <f t="shared" si="160"/>
        <v/>
      </c>
      <c r="J1152" s="54" t="str">
        <f>IF(G1152&lt;&gt;"",VLOOKUP(G1152,'nhân viên sale'!$A$2:$C$1595,2,0),"")</f>
        <v/>
      </c>
      <c r="L1152" s="31" t="str">
        <f t="shared" si="162"/>
        <v/>
      </c>
      <c r="N1152" s="54" t="str">
        <f t="shared" si="161"/>
        <v/>
      </c>
      <c r="Q1152" s="32" t="str">
        <f t="shared" si="159"/>
        <v/>
      </c>
      <c r="T1152" s="34">
        <f t="shared" si="163"/>
        <v>0</v>
      </c>
      <c r="U1152" s="34">
        <f t="shared" si="164"/>
        <v>0</v>
      </c>
      <c r="X1152" s="72" t="str">
        <f t="shared" si="166"/>
        <v/>
      </c>
      <c r="Y1152" s="35"/>
      <c r="Z1152" s="34" t="str">
        <f t="shared" si="167"/>
        <v/>
      </c>
      <c r="AA1152" s="79" t="str">
        <f t="shared" si="165"/>
        <v/>
      </c>
    </row>
    <row r="1153" spans="1:27" ht="25.5" customHeight="1" x14ac:dyDescent="0.25">
      <c r="A1153" s="17"/>
      <c r="B1153" s="78" t="str">
        <f t="shared" si="160"/>
        <v/>
      </c>
      <c r="J1153" s="54" t="str">
        <f>IF(G1153&lt;&gt;"",VLOOKUP(G1153,'nhân viên sale'!$A$2:$C$1595,2,0),"")</f>
        <v/>
      </c>
      <c r="L1153" s="31" t="str">
        <f t="shared" si="162"/>
        <v/>
      </c>
      <c r="N1153" s="54" t="str">
        <f t="shared" si="161"/>
        <v/>
      </c>
      <c r="Q1153" s="32" t="str">
        <f t="shared" si="159"/>
        <v/>
      </c>
      <c r="T1153" s="34">
        <f t="shared" si="163"/>
        <v>0</v>
      </c>
      <c r="U1153" s="34">
        <f t="shared" si="164"/>
        <v>0</v>
      </c>
      <c r="X1153" s="72" t="str">
        <f t="shared" si="166"/>
        <v/>
      </c>
      <c r="Y1153" s="35"/>
      <c r="Z1153" s="34" t="str">
        <f t="shared" si="167"/>
        <v/>
      </c>
      <c r="AA1153" s="79" t="str">
        <f t="shared" si="165"/>
        <v/>
      </c>
    </row>
    <row r="1154" spans="1:27" ht="25.5" customHeight="1" x14ac:dyDescent="0.25">
      <c r="A1154" s="17"/>
      <c r="B1154" s="78" t="str">
        <f t="shared" si="160"/>
        <v/>
      </c>
      <c r="J1154" s="54" t="str">
        <f>IF(G1154&lt;&gt;"",VLOOKUP(G1154,'nhân viên sale'!$A$2:$C$1595,2,0),"")</f>
        <v/>
      </c>
      <c r="L1154" s="31" t="str">
        <f t="shared" si="162"/>
        <v/>
      </c>
      <c r="N1154" s="54" t="str">
        <f t="shared" si="161"/>
        <v/>
      </c>
      <c r="Q1154" s="32" t="str">
        <f t="shared" ref="Q1154:Q1217" si="168">IF(K1154&lt;&gt;"",VLOOKUP(K1154,tenhang,3,0),"")</f>
        <v/>
      </c>
      <c r="T1154" s="34">
        <f t="shared" si="163"/>
        <v>0</v>
      </c>
      <c r="U1154" s="34">
        <f t="shared" si="164"/>
        <v>0</v>
      </c>
      <c r="X1154" s="72" t="str">
        <f t="shared" si="166"/>
        <v/>
      </c>
      <c r="Y1154" s="35"/>
      <c r="Z1154" s="34" t="str">
        <f t="shared" si="167"/>
        <v/>
      </c>
      <c r="AA1154" s="79" t="str">
        <f t="shared" si="165"/>
        <v/>
      </c>
    </row>
    <row r="1155" spans="1:27" ht="25.5" customHeight="1" x14ac:dyDescent="0.25">
      <c r="A1155" s="17"/>
      <c r="B1155" s="78" t="str">
        <f t="shared" ref="B1155:B1218" si="169">IF(I1155&lt;&gt;"",IF(AA1155&lt;10,"PO2211/0000"&amp;AA1155,IF(AA1155&lt;100,"PO2211/000"&amp;AA1155,IF(AA1155&lt;1000,"PO2211/00"&amp;AA1155,IF(AA1155&lt;10000,"PO2211/0"&amp;AA1155,"PO2211/"&amp;AA1155)))),"")</f>
        <v/>
      </c>
      <c r="J1155" s="54" t="str">
        <f>IF(G1155&lt;&gt;"",VLOOKUP(G1155,'nhân viên sale'!$A$2:$C$1595,2,0),"")</f>
        <v/>
      </c>
      <c r="L1155" s="31" t="str">
        <f t="shared" si="162"/>
        <v/>
      </c>
      <c r="N1155" s="54" t="str">
        <f t="shared" ref="N1155:N1218" si="170">IF(K1155&lt;&gt;"","K-HCM","")</f>
        <v/>
      </c>
      <c r="Q1155" s="32" t="str">
        <f t="shared" si="168"/>
        <v/>
      </c>
      <c r="T1155" s="34">
        <f t="shared" si="163"/>
        <v>0</v>
      </c>
      <c r="U1155" s="34">
        <f t="shared" si="164"/>
        <v>0</v>
      </c>
      <c r="X1155" s="72" t="str">
        <f t="shared" si="166"/>
        <v/>
      </c>
      <c r="Y1155" s="35"/>
      <c r="Z1155" s="34" t="str">
        <f t="shared" si="167"/>
        <v/>
      </c>
      <c r="AA1155" s="79" t="str">
        <f t="shared" si="165"/>
        <v/>
      </c>
    </row>
    <row r="1156" spans="1:27" ht="25.5" customHeight="1" x14ac:dyDescent="0.25">
      <c r="A1156" s="17"/>
      <c r="B1156" s="78" t="str">
        <f t="shared" si="169"/>
        <v/>
      </c>
      <c r="J1156" s="54" t="str">
        <f>IF(G1156&lt;&gt;"",VLOOKUP(G1156,'nhân viên sale'!$A$2:$C$1595,2,0),"")</f>
        <v/>
      </c>
      <c r="L1156" s="31" t="str">
        <f t="shared" ref="L1156:L1219" si="171">IF(K1156&lt;&gt;"",VLOOKUP(K1156,tenhang,2,0),"")</f>
        <v/>
      </c>
      <c r="N1156" s="54" t="str">
        <f t="shared" si="170"/>
        <v/>
      </c>
      <c r="Q1156" s="32" t="str">
        <f t="shared" si="168"/>
        <v/>
      </c>
      <c r="T1156" s="34">
        <f t="shared" ref="T1156:T1200" si="172">IF(K1156&lt;&gt;"",VLOOKUP(K1156,tenhang,4,0),0)</f>
        <v>0</v>
      </c>
      <c r="U1156" s="34">
        <f t="shared" ref="U1156:U1200" si="173">R1156*T1156</f>
        <v>0</v>
      </c>
      <c r="X1156" s="72" t="str">
        <f t="shared" si="166"/>
        <v/>
      </c>
      <c r="Y1156" s="35"/>
      <c r="Z1156" s="34" t="str">
        <f t="shared" si="167"/>
        <v/>
      </c>
      <c r="AA1156" s="79" t="str">
        <f t="shared" ref="AA1156:AA1219" si="174">IF(I1156&lt;&gt;"",IF(I1156=I1155,AA1155,AA1155+1),"")</f>
        <v/>
      </c>
    </row>
    <row r="1157" spans="1:27" ht="25.5" customHeight="1" x14ac:dyDescent="0.25">
      <c r="A1157" s="17"/>
      <c r="B1157" s="78" t="str">
        <f t="shared" si="169"/>
        <v/>
      </c>
      <c r="J1157" s="54" t="str">
        <f>IF(G1157&lt;&gt;"",VLOOKUP(G1157,'nhân viên sale'!$A$2:$C$1595,2,0),"")</f>
        <v/>
      </c>
      <c r="L1157" s="31" t="str">
        <f t="shared" si="171"/>
        <v/>
      </c>
      <c r="N1157" s="54" t="str">
        <f t="shared" si="170"/>
        <v/>
      </c>
      <c r="Q1157" s="32" t="str">
        <f t="shared" si="168"/>
        <v/>
      </c>
      <c r="T1157" s="34">
        <f t="shared" si="172"/>
        <v>0</v>
      </c>
      <c r="U1157" s="34">
        <f t="shared" si="173"/>
        <v>0</v>
      </c>
      <c r="X1157" s="72" t="str">
        <f t="shared" si="166"/>
        <v/>
      </c>
      <c r="Y1157" s="35"/>
      <c r="Z1157" s="34" t="str">
        <f t="shared" si="167"/>
        <v/>
      </c>
      <c r="AA1157" s="79" t="str">
        <f t="shared" si="174"/>
        <v/>
      </c>
    </row>
    <row r="1158" spans="1:27" ht="25.5" customHeight="1" x14ac:dyDescent="0.25">
      <c r="A1158" s="17"/>
      <c r="B1158" s="78" t="str">
        <f t="shared" si="169"/>
        <v/>
      </c>
      <c r="J1158" s="54" t="str">
        <f>IF(G1158&lt;&gt;"",VLOOKUP(G1158,'nhân viên sale'!$A$2:$C$1595,2,0),"")</f>
        <v/>
      </c>
      <c r="L1158" s="31" t="str">
        <f t="shared" si="171"/>
        <v/>
      </c>
      <c r="N1158" s="54" t="str">
        <f t="shared" si="170"/>
        <v/>
      </c>
      <c r="Q1158" s="32" t="str">
        <f t="shared" si="168"/>
        <v/>
      </c>
      <c r="T1158" s="34">
        <f t="shared" si="172"/>
        <v>0</v>
      </c>
      <c r="U1158" s="34">
        <f t="shared" si="173"/>
        <v>0</v>
      </c>
      <c r="X1158" s="72" t="str">
        <f t="shared" si="166"/>
        <v/>
      </c>
      <c r="Y1158" s="35"/>
      <c r="Z1158" s="34" t="str">
        <f t="shared" si="167"/>
        <v/>
      </c>
      <c r="AA1158" s="79" t="str">
        <f t="shared" si="174"/>
        <v/>
      </c>
    </row>
    <row r="1159" spans="1:27" ht="25.5" customHeight="1" x14ac:dyDescent="0.25">
      <c r="A1159" s="17"/>
      <c r="B1159" s="78" t="str">
        <f t="shared" si="169"/>
        <v/>
      </c>
      <c r="J1159" s="54" t="str">
        <f>IF(G1159&lt;&gt;"",VLOOKUP(G1159,'nhân viên sale'!$A$2:$C$1595,2,0),"")</f>
        <v/>
      </c>
      <c r="L1159" s="31" t="str">
        <f t="shared" si="171"/>
        <v/>
      </c>
      <c r="N1159" s="54" t="str">
        <f t="shared" si="170"/>
        <v/>
      </c>
      <c r="Q1159" s="32" t="str">
        <f t="shared" si="168"/>
        <v/>
      </c>
      <c r="T1159" s="34">
        <f t="shared" si="172"/>
        <v>0</v>
      </c>
      <c r="U1159" s="34">
        <f t="shared" si="173"/>
        <v>0</v>
      </c>
      <c r="X1159" s="72" t="str">
        <f t="shared" si="166"/>
        <v/>
      </c>
      <c r="Y1159" s="35"/>
      <c r="Z1159" s="34" t="str">
        <f t="shared" si="167"/>
        <v/>
      </c>
      <c r="AA1159" s="79" t="str">
        <f t="shared" si="174"/>
        <v/>
      </c>
    </row>
    <row r="1160" spans="1:27" ht="25.5" customHeight="1" x14ac:dyDescent="0.25">
      <c r="A1160" s="17"/>
      <c r="B1160" s="78" t="str">
        <f t="shared" si="169"/>
        <v/>
      </c>
      <c r="J1160" s="54" t="str">
        <f>IF(G1160&lt;&gt;"",VLOOKUP(G1160,'nhân viên sale'!$A$2:$C$1595,2,0),"")</f>
        <v/>
      </c>
      <c r="L1160" s="31" t="str">
        <f t="shared" si="171"/>
        <v/>
      </c>
      <c r="N1160" s="54" t="str">
        <f t="shared" si="170"/>
        <v/>
      </c>
      <c r="Q1160" s="32" t="str">
        <f t="shared" si="168"/>
        <v/>
      </c>
      <c r="T1160" s="34">
        <f t="shared" si="172"/>
        <v>0</v>
      </c>
      <c r="U1160" s="34">
        <f t="shared" si="173"/>
        <v>0</v>
      </c>
      <c r="X1160" s="72" t="str">
        <f t="shared" si="166"/>
        <v/>
      </c>
      <c r="Y1160" s="35"/>
      <c r="Z1160" s="34" t="str">
        <f t="shared" si="167"/>
        <v/>
      </c>
      <c r="AA1160" s="79" t="str">
        <f t="shared" si="174"/>
        <v/>
      </c>
    </row>
    <row r="1161" spans="1:27" ht="25.5" customHeight="1" x14ac:dyDescent="0.25">
      <c r="A1161" s="17"/>
      <c r="B1161" s="78" t="str">
        <f t="shared" si="169"/>
        <v/>
      </c>
      <c r="J1161" s="54" t="str">
        <f>IF(G1161&lt;&gt;"",VLOOKUP(G1161,'nhân viên sale'!$A$2:$C$1595,2,0),"")</f>
        <v/>
      </c>
      <c r="L1161" s="31" t="str">
        <f t="shared" si="171"/>
        <v/>
      </c>
      <c r="N1161" s="54" t="str">
        <f t="shared" si="170"/>
        <v/>
      </c>
      <c r="Q1161" s="32" t="str">
        <f t="shared" si="168"/>
        <v/>
      </c>
      <c r="T1161" s="34">
        <f t="shared" si="172"/>
        <v>0</v>
      </c>
      <c r="U1161" s="34">
        <f t="shared" si="173"/>
        <v>0</v>
      </c>
      <c r="X1161" s="72" t="str">
        <f t="shared" si="166"/>
        <v/>
      </c>
      <c r="Y1161" s="35"/>
      <c r="Z1161" s="34" t="str">
        <f t="shared" si="167"/>
        <v/>
      </c>
      <c r="AA1161" s="79" t="str">
        <f t="shared" si="174"/>
        <v/>
      </c>
    </row>
    <row r="1162" spans="1:27" ht="25.5" customHeight="1" x14ac:dyDescent="0.25">
      <c r="A1162" s="17"/>
      <c r="B1162" s="78" t="str">
        <f t="shared" si="169"/>
        <v/>
      </c>
      <c r="J1162" s="54" t="str">
        <f>IF(G1162&lt;&gt;"",VLOOKUP(G1162,'nhân viên sale'!$A$2:$C$1595,2,0),"")</f>
        <v/>
      </c>
      <c r="L1162" s="31" t="str">
        <f t="shared" si="171"/>
        <v/>
      </c>
      <c r="N1162" s="54" t="str">
        <f t="shared" si="170"/>
        <v/>
      </c>
      <c r="Q1162" s="32" t="str">
        <f t="shared" si="168"/>
        <v/>
      </c>
      <c r="T1162" s="34">
        <f t="shared" si="172"/>
        <v>0</v>
      </c>
      <c r="U1162" s="34">
        <f t="shared" si="173"/>
        <v>0</v>
      </c>
      <c r="X1162" s="72" t="str">
        <f t="shared" ref="X1162:X1225" si="175">IF(K1162&lt;&gt;"",8,"")</f>
        <v/>
      </c>
      <c r="Y1162" s="35"/>
      <c r="Z1162" s="34" t="str">
        <f t="shared" ref="Z1162:Z1225" si="176">IF(K1162&lt;&gt;"",ROUND(U1162*X1162*1%,0),"")</f>
        <v/>
      </c>
      <c r="AA1162" s="79" t="str">
        <f t="shared" si="174"/>
        <v/>
      </c>
    </row>
    <row r="1163" spans="1:27" ht="25.5" customHeight="1" x14ac:dyDescent="0.25">
      <c r="A1163" s="17"/>
      <c r="B1163" s="78" t="str">
        <f t="shared" si="169"/>
        <v/>
      </c>
      <c r="J1163" s="54" t="str">
        <f>IF(G1163&lt;&gt;"",VLOOKUP(G1163,'nhân viên sale'!$A$2:$C$1595,2,0),"")</f>
        <v/>
      </c>
      <c r="L1163" s="31" t="str">
        <f t="shared" si="171"/>
        <v/>
      </c>
      <c r="N1163" s="54" t="str">
        <f t="shared" si="170"/>
        <v/>
      </c>
      <c r="Q1163" s="32" t="str">
        <f t="shared" si="168"/>
        <v/>
      </c>
      <c r="T1163" s="34">
        <f t="shared" si="172"/>
        <v>0</v>
      </c>
      <c r="U1163" s="34">
        <f t="shared" si="173"/>
        <v>0</v>
      </c>
      <c r="X1163" s="72" t="str">
        <f t="shared" si="175"/>
        <v/>
      </c>
      <c r="Y1163" s="35"/>
      <c r="Z1163" s="34" t="str">
        <f t="shared" si="176"/>
        <v/>
      </c>
      <c r="AA1163" s="79" t="str">
        <f t="shared" si="174"/>
        <v/>
      </c>
    </row>
    <row r="1164" spans="1:27" ht="25.5" customHeight="1" x14ac:dyDescent="0.25">
      <c r="A1164" s="17"/>
      <c r="B1164" s="78" t="str">
        <f t="shared" si="169"/>
        <v/>
      </c>
      <c r="J1164" s="54" t="str">
        <f>IF(G1164&lt;&gt;"",VLOOKUP(G1164,'nhân viên sale'!$A$2:$C$1595,2,0),"")</f>
        <v/>
      </c>
      <c r="L1164" s="31" t="str">
        <f t="shared" si="171"/>
        <v/>
      </c>
      <c r="N1164" s="54" t="str">
        <f t="shared" si="170"/>
        <v/>
      </c>
      <c r="Q1164" s="32" t="str">
        <f t="shared" si="168"/>
        <v/>
      </c>
      <c r="T1164" s="34">
        <f t="shared" si="172"/>
        <v>0</v>
      </c>
      <c r="U1164" s="34">
        <f t="shared" si="173"/>
        <v>0</v>
      </c>
      <c r="X1164" s="72" t="str">
        <f t="shared" si="175"/>
        <v/>
      </c>
      <c r="Y1164" s="35"/>
      <c r="Z1164" s="34" t="str">
        <f t="shared" si="176"/>
        <v/>
      </c>
      <c r="AA1164" s="79" t="str">
        <f t="shared" si="174"/>
        <v/>
      </c>
    </row>
    <row r="1165" spans="1:27" ht="25.5" customHeight="1" x14ac:dyDescent="0.25">
      <c r="A1165" s="17"/>
      <c r="B1165" s="78" t="str">
        <f t="shared" si="169"/>
        <v/>
      </c>
      <c r="J1165" s="54" t="str">
        <f>IF(G1165&lt;&gt;"",VLOOKUP(G1165,'nhân viên sale'!$A$2:$C$1595,2,0),"")</f>
        <v/>
      </c>
      <c r="L1165" s="31" t="str">
        <f t="shared" si="171"/>
        <v/>
      </c>
      <c r="N1165" s="54" t="str">
        <f t="shared" si="170"/>
        <v/>
      </c>
      <c r="Q1165" s="32" t="str">
        <f t="shared" si="168"/>
        <v/>
      </c>
      <c r="T1165" s="34">
        <f t="shared" si="172"/>
        <v>0</v>
      </c>
      <c r="U1165" s="34">
        <f t="shared" si="173"/>
        <v>0</v>
      </c>
      <c r="X1165" s="72" t="str">
        <f t="shared" si="175"/>
        <v/>
      </c>
      <c r="Y1165" s="35"/>
      <c r="Z1165" s="34" t="str">
        <f t="shared" si="176"/>
        <v/>
      </c>
      <c r="AA1165" s="79" t="str">
        <f t="shared" si="174"/>
        <v/>
      </c>
    </row>
    <row r="1166" spans="1:27" ht="25.5" customHeight="1" x14ac:dyDescent="0.25">
      <c r="A1166" s="17"/>
      <c r="B1166" s="78" t="str">
        <f t="shared" si="169"/>
        <v/>
      </c>
      <c r="J1166" s="54" t="str">
        <f>IF(G1166&lt;&gt;"",VLOOKUP(G1166,'nhân viên sale'!$A$2:$C$1595,2,0),"")</f>
        <v/>
      </c>
      <c r="L1166" s="31" t="str">
        <f t="shared" si="171"/>
        <v/>
      </c>
      <c r="N1166" s="54" t="str">
        <f t="shared" si="170"/>
        <v/>
      </c>
      <c r="Q1166" s="32" t="str">
        <f t="shared" si="168"/>
        <v/>
      </c>
      <c r="T1166" s="34">
        <f t="shared" si="172"/>
        <v>0</v>
      </c>
      <c r="U1166" s="34">
        <f t="shared" si="173"/>
        <v>0</v>
      </c>
      <c r="X1166" s="72" t="str">
        <f t="shared" si="175"/>
        <v/>
      </c>
      <c r="Y1166" s="35"/>
      <c r="Z1166" s="34" t="str">
        <f t="shared" si="176"/>
        <v/>
      </c>
      <c r="AA1166" s="79" t="str">
        <f t="shared" si="174"/>
        <v/>
      </c>
    </row>
    <row r="1167" spans="1:27" ht="25.5" customHeight="1" x14ac:dyDescent="0.25">
      <c r="A1167" s="17"/>
      <c r="B1167" s="78" t="str">
        <f t="shared" si="169"/>
        <v/>
      </c>
      <c r="J1167" s="54" t="str">
        <f>IF(G1167&lt;&gt;"",VLOOKUP(G1167,'nhân viên sale'!$A$2:$C$1595,2,0),"")</f>
        <v/>
      </c>
      <c r="L1167" s="31" t="str">
        <f t="shared" si="171"/>
        <v/>
      </c>
      <c r="N1167" s="54" t="str">
        <f t="shared" si="170"/>
        <v/>
      </c>
      <c r="Q1167" s="32" t="str">
        <f t="shared" si="168"/>
        <v/>
      </c>
      <c r="T1167" s="34">
        <f t="shared" si="172"/>
        <v>0</v>
      </c>
      <c r="U1167" s="34">
        <f t="shared" si="173"/>
        <v>0</v>
      </c>
      <c r="X1167" s="72" t="str">
        <f t="shared" si="175"/>
        <v/>
      </c>
      <c r="Y1167" s="35"/>
      <c r="Z1167" s="34" t="str">
        <f t="shared" si="176"/>
        <v/>
      </c>
      <c r="AA1167" s="79" t="str">
        <f t="shared" si="174"/>
        <v/>
      </c>
    </row>
    <row r="1168" spans="1:27" ht="25.5" customHeight="1" x14ac:dyDescent="0.25">
      <c r="A1168" s="17"/>
      <c r="B1168" s="78" t="str">
        <f t="shared" si="169"/>
        <v/>
      </c>
      <c r="J1168" s="54" t="str">
        <f>IF(G1168&lt;&gt;"",VLOOKUP(G1168,'nhân viên sale'!$A$2:$C$1595,2,0),"")</f>
        <v/>
      </c>
      <c r="L1168" s="31" t="str">
        <f t="shared" si="171"/>
        <v/>
      </c>
      <c r="N1168" s="54" t="str">
        <f t="shared" si="170"/>
        <v/>
      </c>
      <c r="Q1168" s="32" t="str">
        <f t="shared" si="168"/>
        <v/>
      </c>
      <c r="T1168" s="34">
        <f t="shared" si="172"/>
        <v>0</v>
      </c>
      <c r="U1168" s="34">
        <f t="shared" si="173"/>
        <v>0</v>
      </c>
      <c r="X1168" s="72" t="str">
        <f t="shared" si="175"/>
        <v/>
      </c>
      <c r="Y1168" s="35"/>
      <c r="Z1168" s="34" t="str">
        <f t="shared" si="176"/>
        <v/>
      </c>
      <c r="AA1168" s="79" t="str">
        <f t="shared" si="174"/>
        <v/>
      </c>
    </row>
    <row r="1169" spans="1:27" ht="25.5" customHeight="1" x14ac:dyDescent="0.25">
      <c r="A1169" s="17"/>
      <c r="B1169" s="78" t="str">
        <f t="shared" si="169"/>
        <v/>
      </c>
      <c r="J1169" s="54" t="str">
        <f>IF(G1169&lt;&gt;"",VLOOKUP(G1169,'nhân viên sale'!$A$2:$C$1595,2,0),"")</f>
        <v/>
      </c>
      <c r="L1169" s="31" t="str">
        <f t="shared" si="171"/>
        <v/>
      </c>
      <c r="N1169" s="54" t="str">
        <f t="shared" si="170"/>
        <v/>
      </c>
      <c r="Q1169" s="32" t="str">
        <f t="shared" si="168"/>
        <v/>
      </c>
      <c r="T1169" s="34">
        <f t="shared" si="172"/>
        <v>0</v>
      </c>
      <c r="U1169" s="34">
        <f t="shared" si="173"/>
        <v>0</v>
      </c>
      <c r="X1169" s="72" t="str">
        <f t="shared" si="175"/>
        <v/>
      </c>
      <c r="Y1169" s="35"/>
      <c r="Z1169" s="34" t="str">
        <f t="shared" si="176"/>
        <v/>
      </c>
      <c r="AA1169" s="79" t="str">
        <f t="shared" si="174"/>
        <v/>
      </c>
    </row>
    <row r="1170" spans="1:27" ht="25.5" customHeight="1" x14ac:dyDescent="0.25">
      <c r="A1170" s="17"/>
      <c r="B1170" s="78" t="str">
        <f t="shared" si="169"/>
        <v/>
      </c>
      <c r="J1170" s="54" t="str">
        <f>IF(G1170&lt;&gt;"",VLOOKUP(G1170,'nhân viên sale'!$A$2:$C$1595,2,0),"")</f>
        <v/>
      </c>
      <c r="L1170" s="31" t="str">
        <f t="shared" si="171"/>
        <v/>
      </c>
      <c r="N1170" s="54" t="str">
        <f t="shared" si="170"/>
        <v/>
      </c>
      <c r="Q1170" s="32" t="str">
        <f t="shared" si="168"/>
        <v/>
      </c>
      <c r="T1170" s="34">
        <f t="shared" si="172"/>
        <v>0</v>
      </c>
      <c r="U1170" s="34">
        <f t="shared" si="173"/>
        <v>0</v>
      </c>
      <c r="X1170" s="72" t="str">
        <f t="shared" si="175"/>
        <v/>
      </c>
      <c r="Y1170" s="35"/>
      <c r="Z1170" s="34" t="str">
        <f t="shared" si="176"/>
        <v/>
      </c>
      <c r="AA1170" s="79" t="str">
        <f t="shared" si="174"/>
        <v/>
      </c>
    </row>
    <row r="1171" spans="1:27" ht="25.5" customHeight="1" x14ac:dyDescent="0.25">
      <c r="A1171" s="17"/>
      <c r="B1171" s="78" t="str">
        <f t="shared" si="169"/>
        <v/>
      </c>
      <c r="J1171" s="54" t="str">
        <f>IF(G1171&lt;&gt;"",VLOOKUP(G1171,'nhân viên sale'!$A$2:$C$1595,2,0),"")</f>
        <v/>
      </c>
      <c r="L1171" s="31" t="str">
        <f t="shared" si="171"/>
        <v/>
      </c>
      <c r="N1171" s="54" t="str">
        <f t="shared" si="170"/>
        <v/>
      </c>
      <c r="Q1171" s="32" t="str">
        <f t="shared" si="168"/>
        <v/>
      </c>
      <c r="T1171" s="34">
        <f t="shared" si="172"/>
        <v>0</v>
      </c>
      <c r="U1171" s="34">
        <f t="shared" si="173"/>
        <v>0</v>
      </c>
      <c r="X1171" s="72" t="str">
        <f t="shared" si="175"/>
        <v/>
      </c>
      <c r="Y1171" s="35"/>
      <c r="Z1171" s="34" t="str">
        <f t="shared" si="176"/>
        <v/>
      </c>
      <c r="AA1171" s="79" t="str">
        <f t="shared" si="174"/>
        <v/>
      </c>
    </row>
    <row r="1172" spans="1:27" ht="25.5" customHeight="1" x14ac:dyDescent="0.25">
      <c r="A1172" s="17"/>
      <c r="B1172" s="78" t="str">
        <f t="shared" si="169"/>
        <v/>
      </c>
      <c r="J1172" s="54" t="str">
        <f>IF(G1172&lt;&gt;"",VLOOKUP(G1172,'nhân viên sale'!$A$2:$C$1595,2,0),"")</f>
        <v/>
      </c>
      <c r="L1172" s="31" t="str">
        <f t="shared" si="171"/>
        <v/>
      </c>
      <c r="N1172" s="54" t="str">
        <f t="shared" si="170"/>
        <v/>
      </c>
      <c r="Q1172" s="32" t="str">
        <f t="shared" si="168"/>
        <v/>
      </c>
      <c r="T1172" s="34">
        <f t="shared" si="172"/>
        <v>0</v>
      </c>
      <c r="U1172" s="34">
        <f t="shared" si="173"/>
        <v>0</v>
      </c>
      <c r="X1172" s="72" t="str">
        <f t="shared" si="175"/>
        <v/>
      </c>
      <c r="Y1172" s="35"/>
      <c r="Z1172" s="34" t="str">
        <f t="shared" si="176"/>
        <v/>
      </c>
      <c r="AA1172" s="79" t="str">
        <f t="shared" si="174"/>
        <v/>
      </c>
    </row>
    <row r="1173" spans="1:27" ht="25.5" customHeight="1" x14ac:dyDescent="0.25">
      <c r="A1173" s="17"/>
      <c r="B1173" s="78" t="str">
        <f t="shared" si="169"/>
        <v/>
      </c>
      <c r="J1173" s="54" t="str">
        <f>IF(G1173&lt;&gt;"",VLOOKUP(G1173,'nhân viên sale'!$A$2:$C$1595,2,0),"")</f>
        <v/>
      </c>
      <c r="L1173" s="31" t="str">
        <f t="shared" si="171"/>
        <v/>
      </c>
      <c r="N1173" s="54" t="str">
        <f t="shared" si="170"/>
        <v/>
      </c>
      <c r="Q1173" s="32" t="str">
        <f t="shared" si="168"/>
        <v/>
      </c>
      <c r="T1173" s="34">
        <f t="shared" si="172"/>
        <v>0</v>
      </c>
      <c r="U1173" s="34">
        <f t="shared" si="173"/>
        <v>0</v>
      </c>
      <c r="X1173" s="72" t="str">
        <f t="shared" si="175"/>
        <v/>
      </c>
      <c r="Y1173" s="35"/>
      <c r="Z1173" s="34" t="str">
        <f t="shared" si="176"/>
        <v/>
      </c>
      <c r="AA1173" s="79" t="str">
        <f t="shared" si="174"/>
        <v/>
      </c>
    </row>
    <row r="1174" spans="1:27" ht="25.5" customHeight="1" x14ac:dyDescent="0.25">
      <c r="A1174" s="17"/>
      <c r="B1174" s="78" t="str">
        <f t="shared" si="169"/>
        <v/>
      </c>
      <c r="J1174" s="54" t="str">
        <f>IF(G1174&lt;&gt;"",VLOOKUP(G1174,'nhân viên sale'!$A$2:$C$1595,2,0),"")</f>
        <v/>
      </c>
      <c r="L1174" s="31" t="str">
        <f t="shared" si="171"/>
        <v/>
      </c>
      <c r="N1174" s="54" t="str">
        <f t="shared" si="170"/>
        <v/>
      </c>
      <c r="Q1174" s="32" t="str">
        <f t="shared" si="168"/>
        <v/>
      </c>
      <c r="T1174" s="34">
        <f t="shared" si="172"/>
        <v>0</v>
      </c>
      <c r="U1174" s="34">
        <f t="shared" si="173"/>
        <v>0</v>
      </c>
      <c r="X1174" s="72" t="str">
        <f t="shared" si="175"/>
        <v/>
      </c>
      <c r="Y1174" s="35"/>
      <c r="Z1174" s="34" t="str">
        <f t="shared" si="176"/>
        <v/>
      </c>
      <c r="AA1174" s="79" t="str">
        <f t="shared" si="174"/>
        <v/>
      </c>
    </row>
    <row r="1175" spans="1:27" ht="25.5" customHeight="1" x14ac:dyDescent="0.25">
      <c r="A1175" s="17"/>
      <c r="B1175" s="78" t="str">
        <f t="shared" si="169"/>
        <v/>
      </c>
      <c r="J1175" s="54" t="str">
        <f>IF(G1175&lt;&gt;"",VLOOKUP(G1175,'nhân viên sale'!$A$2:$C$1595,2,0),"")</f>
        <v/>
      </c>
      <c r="L1175" s="31" t="str">
        <f t="shared" si="171"/>
        <v/>
      </c>
      <c r="N1175" s="54" t="str">
        <f t="shared" si="170"/>
        <v/>
      </c>
      <c r="Q1175" s="32" t="str">
        <f t="shared" si="168"/>
        <v/>
      </c>
      <c r="T1175" s="34">
        <f t="shared" si="172"/>
        <v>0</v>
      </c>
      <c r="U1175" s="34">
        <f t="shared" si="173"/>
        <v>0</v>
      </c>
      <c r="X1175" s="72" t="str">
        <f t="shared" si="175"/>
        <v/>
      </c>
      <c r="Y1175" s="35"/>
      <c r="Z1175" s="34" t="str">
        <f t="shared" si="176"/>
        <v/>
      </c>
      <c r="AA1175" s="79" t="str">
        <f t="shared" si="174"/>
        <v/>
      </c>
    </row>
    <row r="1176" spans="1:27" ht="25.5" customHeight="1" x14ac:dyDescent="0.25">
      <c r="A1176" s="17"/>
      <c r="B1176" s="78" t="str">
        <f t="shared" si="169"/>
        <v/>
      </c>
      <c r="J1176" s="54" t="str">
        <f>IF(G1176&lt;&gt;"",VLOOKUP(G1176,'nhân viên sale'!$A$2:$C$1595,2,0),"")</f>
        <v/>
      </c>
      <c r="L1176" s="31" t="str">
        <f t="shared" si="171"/>
        <v/>
      </c>
      <c r="N1176" s="54" t="str">
        <f t="shared" si="170"/>
        <v/>
      </c>
      <c r="Q1176" s="32" t="str">
        <f t="shared" si="168"/>
        <v/>
      </c>
      <c r="T1176" s="34">
        <f t="shared" si="172"/>
        <v>0</v>
      </c>
      <c r="U1176" s="34">
        <f t="shared" si="173"/>
        <v>0</v>
      </c>
      <c r="X1176" s="72" t="str">
        <f t="shared" si="175"/>
        <v/>
      </c>
      <c r="Y1176" s="35"/>
      <c r="Z1176" s="34" t="str">
        <f t="shared" si="176"/>
        <v/>
      </c>
      <c r="AA1176" s="79" t="str">
        <f t="shared" si="174"/>
        <v/>
      </c>
    </row>
    <row r="1177" spans="1:27" ht="25.5" customHeight="1" x14ac:dyDescent="0.25">
      <c r="A1177" s="17"/>
      <c r="B1177" s="78" t="str">
        <f t="shared" si="169"/>
        <v/>
      </c>
      <c r="J1177" s="54" t="str">
        <f>IF(G1177&lt;&gt;"",VLOOKUP(G1177,'nhân viên sale'!$A$2:$C$1595,2,0),"")</f>
        <v/>
      </c>
      <c r="L1177" s="31" t="str">
        <f t="shared" si="171"/>
        <v/>
      </c>
      <c r="N1177" s="54" t="str">
        <f t="shared" si="170"/>
        <v/>
      </c>
      <c r="Q1177" s="32" t="str">
        <f t="shared" si="168"/>
        <v/>
      </c>
      <c r="T1177" s="34">
        <f t="shared" si="172"/>
        <v>0</v>
      </c>
      <c r="U1177" s="34">
        <f t="shared" si="173"/>
        <v>0</v>
      </c>
      <c r="X1177" s="72" t="str">
        <f t="shared" si="175"/>
        <v/>
      </c>
      <c r="Y1177" s="35"/>
      <c r="Z1177" s="34" t="str">
        <f t="shared" si="176"/>
        <v/>
      </c>
      <c r="AA1177" s="79" t="str">
        <f t="shared" si="174"/>
        <v/>
      </c>
    </row>
    <row r="1178" spans="1:27" ht="25.5" customHeight="1" x14ac:dyDescent="0.25">
      <c r="A1178" s="17"/>
      <c r="B1178" s="78" t="str">
        <f t="shared" si="169"/>
        <v/>
      </c>
      <c r="J1178" s="54" t="str">
        <f>IF(G1178&lt;&gt;"",VLOOKUP(G1178,'nhân viên sale'!$A$2:$C$1595,2,0),"")</f>
        <v/>
      </c>
      <c r="L1178" s="31" t="str">
        <f t="shared" si="171"/>
        <v/>
      </c>
      <c r="N1178" s="54" t="str">
        <f t="shared" si="170"/>
        <v/>
      </c>
      <c r="Q1178" s="32" t="str">
        <f t="shared" si="168"/>
        <v/>
      </c>
      <c r="T1178" s="34">
        <f t="shared" si="172"/>
        <v>0</v>
      </c>
      <c r="U1178" s="34">
        <f t="shared" si="173"/>
        <v>0</v>
      </c>
      <c r="X1178" s="72" t="str">
        <f t="shared" si="175"/>
        <v/>
      </c>
      <c r="Y1178" s="35"/>
      <c r="Z1178" s="34" t="str">
        <f t="shared" si="176"/>
        <v/>
      </c>
      <c r="AA1178" s="79" t="str">
        <f t="shared" si="174"/>
        <v/>
      </c>
    </row>
    <row r="1179" spans="1:27" ht="25.5" customHeight="1" x14ac:dyDescent="0.25">
      <c r="A1179" s="17"/>
      <c r="B1179" s="78" t="str">
        <f t="shared" si="169"/>
        <v/>
      </c>
      <c r="J1179" s="54" t="str">
        <f>IF(G1179&lt;&gt;"",VLOOKUP(G1179,'nhân viên sale'!$A$2:$C$1595,2,0),"")</f>
        <v/>
      </c>
      <c r="L1179" s="31" t="str">
        <f t="shared" si="171"/>
        <v/>
      </c>
      <c r="N1179" s="54" t="str">
        <f t="shared" si="170"/>
        <v/>
      </c>
      <c r="Q1179" s="32" t="str">
        <f t="shared" si="168"/>
        <v/>
      </c>
      <c r="T1179" s="34">
        <f t="shared" si="172"/>
        <v>0</v>
      </c>
      <c r="U1179" s="34">
        <f t="shared" si="173"/>
        <v>0</v>
      </c>
      <c r="X1179" s="72" t="str">
        <f t="shared" si="175"/>
        <v/>
      </c>
      <c r="Y1179" s="35"/>
      <c r="Z1179" s="34" t="str">
        <f t="shared" si="176"/>
        <v/>
      </c>
      <c r="AA1179" s="79" t="str">
        <f t="shared" si="174"/>
        <v/>
      </c>
    </row>
    <row r="1180" spans="1:27" ht="25.5" customHeight="1" x14ac:dyDescent="0.25">
      <c r="A1180" s="17"/>
      <c r="B1180" s="78" t="str">
        <f t="shared" si="169"/>
        <v/>
      </c>
      <c r="J1180" s="54" t="str">
        <f>IF(G1180&lt;&gt;"",VLOOKUP(G1180,'nhân viên sale'!$A$2:$C$1595,2,0),"")</f>
        <v/>
      </c>
      <c r="L1180" s="31" t="str">
        <f t="shared" si="171"/>
        <v/>
      </c>
      <c r="N1180" s="54" t="str">
        <f t="shared" si="170"/>
        <v/>
      </c>
      <c r="Q1180" s="32" t="str">
        <f t="shared" si="168"/>
        <v/>
      </c>
      <c r="T1180" s="34">
        <f t="shared" si="172"/>
        <v>0</v>
      </c>
      <c r="U1180" s="34">
        <f t="shared" si="173"/>
        <v>0</v>
      </c>
      <c r="X1180" s="72" t="str">
        <f t="shared" si="175"/>
        <v/>
      </c>
      <c r="Y1180" s="35"/>
      <c r="Z1180" s="34" t="str">
        <f t="shared" si="176"/>
        <v/>
      </c>
      <c r="AA1180" s="79" t="str">
        <f t="shared" si="174"/>
        <v/>
      </c>
    </row>
    <row r="1181" spans="1:27" ht="25.5" customHeight="1" x14ac:dyDescent="0.25">
      <c r="A1181" s="17"/>
      <c r="B1181" s="78" t="str">
        <f t="shared" si="169"/>
        <v/>
      </c>
      <c r="J1181" s="54" t="str">
        <f>IF(G1181&lt;&gt;"",VLOOKUP(G1181,'nhân viên sale'!$A$2:$C$1595,2,0),"")</f>
        <v/>
      </c>
      <c r="L1181" s="31" t="str">
        <f t="shared" si="171"/>
        <v/>
      </c>
      <c r="N1181" s="54" t="str">
        <f t="shared" si="170"/>
        <v/>
      </c>
      <c r="Q1181" s="32" t="str">
        <f t="shared" si="168"/>
        <v/>
      </c>
      <c r="T1181" s="34">
        <f t="shared" si="172"/>
        <v>0</v>
      </c>
      <c r="U1181" s="34">
        <f t="shared" si="173"/>
        <v>0</v>
      </c>
      <c r="X1181" s="72" t="str">
        <f t="shared" si="175"/>
        <v/>
      </c>
      <c r="Y1181" s="35"/>
      <c r="Z1181" s="34" t="str">
        <f t="shared" si="176"/>
        <v/>
      </c>
      <c r="AA1181" s="79" t="str">
        <f t="shared" si="174"/>
        <v/>
      </c>
    </row>
    <row r="1182" spans="1:27" ht="25.5" customHeight="1" x14ac:dyDescent="0.25">
      <c r="A1182" s="17"/>
      <c r="B1182" s="78" t="str">
        <f t="shared" si="169"/>
        <v/>
      </c>
      <c r="J1182" s="54" t="str">
        <f>IF(G1182&lt;&gt;"",VLOOKUP(G1182,'nhân viên sale'!$A$2:$C$1595,2,0),"")</f>
        <v/>
      </c>
      <c r="L1182" s="31" t="str">
        <f t="shared" si="171"/>
        <v/>
      </c>
      <c r="N1182" s="54" t="str">
        <f t="shared" si="170"/>
        <v/>
      </c>
      <c r="Q1182" s="32" t="str">
        <f t="shared" si="168"/>
        <v/>
      </c>
      <c r="T1182" s="34">
        <f t="shared" si="172"/>
        <v>0</v>
      </c>
      <c r="U1182" s="34">
        <f t="shared" si="173"/>
        <v>0</v>
      </c>
      <c r="X1182" s="72" t="str">
        <f t="shared" si="175"/>
        <v/>
      </c>
      <c r="Y1182" s="35"/>
      <c r="Z1182" s="34" t="str">
        <f t="shared" si="176"/>
        <v/>
      </c>
      <c r="AA1182" s="79" t="str">
        <f t="shared" si="174"/>
        <v/>
      </c>
    </row>
    <row r="1183" spans="1:27" ht="25.5" customHeight="1" x14ac:dyDescent="0.25">
      <c r="A1183" s="17"/>
      <c r="B1183" s="78" t="str">
        <f t="shared" si="169"/>
        <v/>
      </c>
      <c r="J1183" s="54" t="str">
        <f>IF(G1183&lt;&gt;"",VLOOKUP(G1183,'nhân viên sale'!$A$2:$C$1595,2,0),"")</f>
        <v/>
      </c>
      <c r="L1183" s="31" t="str">
        <f t="shared" si="171"/>
        <v/>
      </c>
      <c r="N1183" s="54" t="str">
        <f t="shared" si="170"/>
        <v/>
      </c>
      <c r="Q1183" s="32" t="str">
        <f t="shared" si="168"/>
        <v/>
      </c>
      <c r="T1183" s="34">
        <f t="shared" si="172"/>
        <v>0</v>
      </c>
      <c r="U1183" s="34">
        <f t="shared" si="173"/>
        <v>0</v>
      </c>
      <c r="X1183" s="72" t="str">
        <f t="shared" si="175"/>
        <v/>
      </c>
      <c r="Y1183" s="35"/>
      <c r="Z1183" s="34" t="str">
        <f t="shared" si="176"/>
        <v/>
      </c>
      <c r="AA1183" s="79" t="str">
        <f t="shared" si="174"/>
        <v/>
      </c>
    </row>
    <row r="1184" spans="1:27" ht="25.5" customHeight="1" x14ac:dyDescent="0.25">
      <c r="A1184" s="17"/>
      <c r="B1184" s="78" t="str">
        <f t="shared" si="169"/>
        <v/>
      </c>
      <c r="J1184" s="54" t="str">
        <f>IF(G1184&lt;&gt;"",VLOOKUP(G1184,'nhân viên sale'!$A$2:$C$1595,2,0),"")</f>
        <v/>
      </c>
      <c r="L1184" s="31" t="str">
        <f t="shared" si="171"/>
        <v/>
      </c>
      <c r="N1184" s="54" t="str">
        <f t="shared" si="170"/>
        <v/>
      </c>
      <c r="Q1184" s="32" t="str">
        <f t="shared" si="168"/>
        <v/>
      </c>
      <c r="T1184" s="34">
        <f t="shared" si="172"/>
        <v>0</v>
      </c>
      <c r="U1184" s="34">
        <f t="shared" si="173"/>
        <v>0</v>
      </c>
      <c r="X1184" s="72" t="str">
        <f t="shared" si="175"/>
        <v/>
      </c>
      <c r="Y1184" s="35"/>
      <c r="Z1184" s="34" t="str">
        <f t="shared" si="176"/>
        <v/>
      </c>
      <c r="AA1184" s="79" t="str">
        <f t="shared" si="174"/>
        <v/>
      </c>
    </row>
    <row r="1185" spans="1:27" ht="25.5" customHeight="1" x14ac:dyDescent="0.25">
      <c r="A1185" s="17"/>
      <c r="B1185" s="78" t="str">
        <f t="shared" si="169"/>
        <v/>
      </c>
      <c r="J1185" s="54" t="str">
        <f>IF(G1185&lt;&gt;"",VLOOKUP(G1185,'nhân viên sale'!$A$2:$C$1595,2,0),"")</f>
        <v/>
      </c>
      <c r="L1185" s="31" t="str">
        <f t="shared" si="171"/>
        <v/>
      </c>
      <c r="N1185" s="54" t="str">
        <f t="shared" si="170"/>
        <v/>
      </c>
      <c r="Q1185" s="32" t="str">
        <f t="shared" si="168"/>
        <v/>
      </c>
      <c r="T1185" s="34">
        <f t="shared" si="172"/>
        <v>0</v>
      </c>
      <c r="U1185" s="34">
        <f t="shared" si="173"/>
        <v>0</v>
      </c>
      <c r="X1185" s="72" t="str">
        <f t="shared" si="175"/>
        <v/>
      </c>
      <c r="Y1185" s="35"/>
      <c r="Z1185" s="34" t="str">
        <f t="shared" si="176"/>
        <v/>
      </c>
      <c r="AA1185" s="79" t="str">
        <f t="shared" si="174"/>
        <v/>
      </c>
    </row>
    <row r="1186" spans="1:27" ht="25.5" customHeight="1" x14ac:dyDescent="0.25">
      <c r="A1186" s="17"/>
      <c r="B1186" s="78" t="str">
        <f t="shared" si="169"/>
        <v/>
      </c>
      <c r="J1186" s="54" t="str">
        <f>IF(G1186&lt;&gt;"",VLOOKUP(G1186,'nhân viên sale'!$A$2:$C$1595,2,0),"")</f>
        <v/>
      </c>
      <c r="L1186" s="31" t="str">
        <f t="shared" si="171"/>
        <v/>
      </c>
      <c r="N1186" s="54" t="str">
        <f t="shared" si="170"/>
        <v/>
      </c>
      <c r="Q1186" s="32" t="str">
        <f t="shared" si="168"/>
        <v/>
      </c>
      <c r="T1186" s="34">
        <f t="shared" si="172"/>
        <v>0</v>
      </c>
      <c r="U1186" s="34">
        <f t="shared" si="173"/>
        <v>0</v>
      </c>
      <c r="X1186" s="72" t="str">
        <f t="shared" si="175"/>
        <v/>
      </c>
      <c r="Y1186" s="35"/>
      <c r="Z1186" s="34" t="str">
        <f t="shared" si="176"/>
        <v/>
      </c>
      <c r="AA1186" s="79" t="str">
        <f t="shared" si="174"/>
        <v/>
      </c>
    </row>
    <row r="1187" spans="1:27" ht="25.5" customHeight="1" x14ac:dyDescent="0.25">
      <c r="A1187" s="17"/>
      <c r="B1187" s="78" t="str">
        <f t="shared" si="169"/>
        <v/>
      </c>
      <c r="J1187" s="54" t="str">
        <f>IF(G1187&lt;&gt;"",VLOOKUP(G1187,'nhân viên sale'!$A$2:$C$1595,2,0),"")</f>
        <v/>
      </c>
      <c r="L1187" s="31" t="str">
        <f t="shared" si="171"/>
        <v/>
      </c>
      <c r="N1187" s="54" t="str">
        <f t="shared" si="170"/>
        <v/>
      </c>
      <c r="Q1187" s="32" t="str">
        <f t="shared" si="168"/>
        <v/>
      </c>
      <c r="T1187" s="34">
        <f t="shared" si="172"/>
        <v>0</v>
      </c>
      <c r="U1187" s="34">
        <f t="shared" si="173"/>
        <v>0</v>
      </c>
      <c r="X1187" s="72" t="str">
        <f t="shared" si="175"/>
        <v/>
      </c>
      <c r="Y1187" s="35"/>
      <c r="Z1187" s="34" t="str">
        <f t="shared" si="176"/>
        <v/>
      </c>
      <c r="AA1187" s="79" t="str">
        <f t="shared" si="174"/>
        <v/>
      </c>
    </row>
    <row r="1188" spans="1:27" ht="25.5" customHeight="1" x14ac:dyDescent="0.25">
      <c r="A1188" s="17"/>
      <c r="B1188" s="78" t="str">
        <f t="shared" si="169"/>
        <v/>
      </c>
      <c r="J1188" s="54" t="str">
        <f>IF(G1188&lt;&gt;"",VLOOKUP(G1188,'nhân viên sale'!$A$2:$C$1595,2,0),"")</f>
        <v/>
      </c>
      <c r="L1188" s="31" t="str">
        <f t="shared" si="171"/>
        <v/>
      </c>
      <c r="N1188" s="54" t="str">
        <f t="shared" si="170"/>
        <v/>
      </c>
      <c r="Q1188" s="32" t="str">
        <f t="shared" si="168"/>
        <v/>
      </c>
      <c r="T1188" s="34">
        <f t="shared" si="172"/>
        <v>0</v>
      </c>
      <c r="U1188" s="34">
        <f t="shared" si="173"/>
        <v>0</v>
      </c>
      <c r="X1188" s="72" t="str">
        <f t="shared" si="175"/>
        <v/>
      </c>
      <c r="Y1188" s="35"/>
      <c r="Z1188" s="34" t="str">
        <f t="shared" si="176"/>
        <v/>
      </c>
      <c r="AA1188" s="79" t="str">
        <f t="shared" si="174"/>
        <v/>
      </c>
    </row>
    <row r="1189" spans="1:27" ht="25.5" customHeight="1" x14ac:dyDescent="0.25">
      <c r="A1189" s="17"/>
      <c r="B1189" s="78" t="str">
        <f t="shared" si="169"/>
        <v/>
      </c>
      <c r="J1189" s="54" t="str">
        <f>IF(G1189&lt;&gt;"",VLOOKUP(G1189,'nhân viên sale'!$A$2:$C$1595,2,0),"")</f>
        <v/>
      </c>
      <c r="L1189" s="31" t="str">
        <f t="shared" si="171"/>
        <v/>
      </c>
      <c r="N1189" s="54" t="str">
        <f t="shared" si="170"/>
        <v/>
      </c>
      <c r="Q1189" s="32" t="str">
        <f t="shared" si="168"/>
        <v/>
      </c>
      <c r="T1189" s="34">
        <f t="shared" si="172"/>
        <v>0</v>
      </c>
      <c r="U1189" s="34">
        <f t="shared" si="173"/>
        <v>0</v>
      </c>
      <c r="X1189" s="72" t="str">
        <f t="shared" si="175"/>
        <v/>
      </c>
      <c r="Y1189" s="35"/>
      <c r="Z1189" s="34" t="str">
        <f t="shared" si="176"/>
        <v/>
      </c>
      <c r="AA1189" s="79" t="str">
        <f t="shared" si="174"/>
        <v/>
      </c>
    </row>
    <row r="1190" spans="1:27" ht="25.5" customHeight="1" x14ac:dyDescent="0.25">
      <c r="A1190" s="17"/>
      <c r="B1190" s="78" t="str">
        <f t="shared" si="169"/>
        <v/>
      </c>
      <c r="J1190" s="54" t="str">
        <f>IF(G1190&lt;&gt;"",VLOOKUP(G1190,'nhân viên sale'!$A$2:$C$1595,2,0),"")</f>
        <v/>
      </c>
      <c r="L1190" s="31" t="str">
        <f t="shared" si="171"/>
        <v/>
      </c>
      <c r="N1190" s="54" t="str">
        <f t="shared" si="170"/>
        <v/>
      </c>
      <c r="Q1190" s="32" t="str">
        <f t="shared" si="168"/>
        <v/>
      </c>
      <c r="T1190" s="34">
        <f t="shared" si="172"/>
        <v>0</v>
      </c>
      <c r="U1190" s="34">
        <f t="shared" si="173"/>
        <v>0</v>
      </c>
      <c r="X1190" s="72" t="str">
        <f t="shared" si="175"/>
        <v/>
      </c>
      <c r="Y1190" s="35"/>
      <c r="Z1190" s="34" t="str">
        <f t="shared" si="176"/>
        <v/>
      </c>
      <c r="AA1190" s="79" t="str">
        <f t="shared" si="174"/>
        <v/>
      </c>
    </row>
    <row r="1191" spans="1:27" ht="25.5" customHeight="1" x14ac:dyDescent="0.25">
      <c r="A1191" s="17"/>
      <c r="B1191" s="78" t="str">
        <f t="shared" si="169"/>
        <v/>
      </c>
      <c r="J1191" s="54" t="str">
        <f>IF(G1191&lt;&gt;"",VLOOKUP(G1191,'nhân viên sale'!$A$2:$C$1595,2,0),"")</f>
        <v/>
      </c>
      <c r="L1191" s="31" t="str">
        <f t="shared" si="171"/>
        <v/>
      </c>
      <c r="N1191" s="54" t="str">
        <f t="shared" si="170"/>
        <v/>
      </c>
      <c r="Q1191" s="32" t="str">
        <f t="shared" si="168"/>
        <v/>
      </c>
      <c r="T1191" s="34">
        <f t="shared" si="172"/>
        <v>0</v>
      </c>
      <c r="U1191" s="34">
        <f t="shared" si="173"/>
        <v>0</v>
      </c>
      <c r="X1191" s="72" t="str">
        <f t="shared" si="175"/>
        <v/>
      </c>
      <c r="Y1191" s="35"/>
      <c r="Z1191" s="34" t="str">
        <f t="shared" si="176"/>
        <v/>
      </c>
      <c r="AA1191" s="79" t="str">
        <f t="shared" si="174"/>
        <v/>
      </c>
    </row>
    <row r="1192" spans="1:27" ht="25.5" customHeight="1" x14ac:dyDescent="0.25">
      <c r="A1192" s="17"/>
      <c r="B1192" s="78" t="str">
        <f t="shared" si="169"/>
        <v/>
      </c>
      <c r="J1192" s="54" t="str">
        <f>IF(G1192&lt;&gt;"",VLOOKUP(G1192,'nhân viên sale'!$A$2:$C$1595,2,0),"")</f>
        <v/>
      </c>
      <c r="L1192" s="31" t="str">
        <f t="shared" si="171"/>
        <v/>
      </c>
      <c r="N1192" s="54" t="str">
        <f t="shared" si="170"/>
        <v/>
      </c>
      <c r="Q1192" s="32" t="str">
        <f t="shared" si="168"/>
        <v/>
      </c>
      <c r="T1192" s="34">
        <f t="shared" si="172"/>
        <v>0</v>
      </c>
      <c r="U1192" s="34">
        <f t="shared" si="173"/>
        <v>0</v>
      </c>
      <c r="X1192" s="72" t="str">
        <f t="shared" si="175"/>
        <v/>
      </c>
      <c r="Y1192" s="35"/>
      <c r="Z1192" s="34" t="str">
        <f t="shared" si="176"/>
        <v/>
      </c>
      <c r="AA1192" s="79" t="str">
        <f t="shared" si="174"/>
        <v/>
      </c>
    </row>
    <row r="1193" spans="1:27" ht="25.5" customHeight="1" x14ac:dyDescent="0.25">
      <c r="A1193" s="17"/>
      <c r="B1193" s="78" t="str">
        <f t="shared" si="169"/>
        <v/>
      </c>
      <c r="J1193" s="54" t="str">
        <f>IF(G1193&lt;&gt;"",VLOOKUP(G1193,'nhân viên sale'!$A$2:$C$1595,2,0),"")</f>
        <v/>
      </c>
      <c r="L1193" s="31" t="str">
        <f t="shared" si="171"/>
        <v/>
      </c>
      <c r="N1193" s="54" t="str">
        <f t="shared" si="170"/>
        <v/>
      </c>
      <c r="Q1193" s="32" t="str">
        <f t="shared" si="168"/>
        <v/>
      </c>
      <c r="T1193" s="34">
        <f t="shared" si="172"/>
        <v>0</v>
      </c>
      <c r="U1193" s="34">
        <f t="shared" si="173"/>
        <v>0</v>
      </c>
      <c r="X1193" s="72" t="str">
        <f t="shared" si="175"/>
        <v/>
      </c>
      <c r="Y1193" s="35"/>
      <c r="Z1193" s="34" t="str">
        <f t="shared" si="176"/>
        <v/>
      </c>
      <c r="AA1193" s="79" t="str">
        <f t="shared" si="174"/>
        <v/>
      </c>
    </row>
    <row r="1194" spans="1:27" ht="25.5" customHeight="1" x14ac:dyDescent="0.25">
      <c r="A1194" s="17"/>
      <c r="B1194" s="78" t="str">
        <f t="shared" si="169"/>
        <v/>
      </c>
      <c r="J1194" s="54" t="str">
        <f>IF(G1194&lt;&gt;"",VLOOKUP(G1194,'nhân viên sale'!$A$2:$C$1595,2,0),"")</f>
        <v/>
      </c>
      <c r="L1194" s="31" t="str">
        <f t="shared" si="171"/>
        <v/>
      </c>
      <c r="N1194" s="54" t="str">
        <f t="shared" si="170"/>
        <v/>
      </c>
      <c r="Q1194" s="32" t="str">
        <f t="shared" si="168"/>
        <v/>
      </c>
      <c r="T1194" s="34">
        <f t="shared" si="172"/>
        <v>0</v>
      </c>
      <c r="U1194" s="34">
        <f t="shared" si="173"/>
        <v>0</v>
      </c>
      <c r="X1194" s="72" t="str">
        <f t="shared" si="175"/>
        <v/>
      </c>
      <c r="Y1194" s="35"/>
      <c r="Z1194" s="34" t="str">
        <f t="shared" si="176"/>
        <v/>
      </c>
      <c r="AA1194" s="79" t="str">
        <f t="shared" si="174"/>
        <v/>
      </c>
    </row>
    <row r="1195" spans="1:27" ht="25.5" customHeight="1" x14ac:dyDescent="0.25">
      <c r="A1195" s="17"/>
      <c r="B1195" s="78" t="str">
        <f t="shared" si="169"/>
        <v/>
      </c>
      <c r="J1195" s="54" t="str">
        <f>IF(G1195&lt;&gt;"",VLOOKUP(G1195,'nhân viên sale'!$A$2:$C$1595,2,0),"")</f>
        <v/>
      </c>
      <c r="L1195" s="31" t="str">
        <f t="shared" si="171"/>
        <v/>
      </c>
      <c r="N1195" s="54" t="str">
        <f t="shared" si="170"/>
        <v/>
      </c>
      <c r="Q1195" s="32" t="str">
        <f t="shared" si="168"/>
        <v/>
      </c>
      <c r="T1195" s="34">
        <f t="shared" si="172"/>
        <v>0</v>
      </c>
      <c r="U1195" s="34">
        <f t="shared" si="173"/>
        <v>0</v>
      </c>
      <c r="X1195" s="72" t="str">
        <f t="shared" si="175"/>
        <v/>
      </c>
      <c r="Y1195" s="35"/>
      <c r="Z1195" s="34" t="str">
        <f t="shared" si="176"/>
        <v/>
      </c>
      <c r="AA1195" s="79" t="str">
        <f t="shared" si="174"/>
        <v/>
      </c>
    </row>
    <row r="1196" spans="1:27" ht="25.5" customHeight="1" x14ac:dyDescent="0.25">
      <c r="A1196" s="17"/>
      <c r="B1196" s="78" t="str">
        <f t="shared" si="169"/>
        <v/>
      </c>
      <c r="J1196" s="54" t="str">
        <f>IF(G1196&lt;&gt;"",VLOOKUP(G1196,'nhân viên sale'!$A$2:$C$1595,2,0),"")</f>
        <v/>
      </c>
      <c r="L1196" s="31" t="str">
        <f t="shared" si="171"/>
        <v/>
      </c>
      <c r="N1196" s="54" t="str">
        <f t="shared" si="170"/>
        <v/>
      </c>
      <c r="Q1196" s="32" t="str">
        <f t="shared" si="168"/>
        <v/>
      </c>
      <c r="T1196" s="34">
        <f t="shared" si="172"/>
        <v>0</v>
      </c>
      <c r="U1196" s="34">
        <f t="shared" si="173"/>
        <v>0</v>
      </c>
      <c r="X1196" s="72" t="str">
        <f t="shared" si="175"/>
        <v/>
      </c>
      <c r="Y1196" s="35"/>
      <c r="Z1196" s="34" t="str">
        <f t="shared" si="176"/>
        <v/>
      </c>
      <c r="AA1196" s="79" t="str">
        <f t="shared" si="174"/>
        <v/>
      </c>
    </row>
    <row r="1197" spans="1:27" ht="25.5" customHeight="1" x14ac:dyDescent="0.25">
      <c r="A1197" s="17"/>
      <c r="B1197" s="78" t="str">
        <f t="shared" si="169"/>
        <v/>
      </c>
      <c r="J1197" s="54" t="str">
        <f>IF(G1197&lt;&gt;"",VLOOKUP(G1197,'nhân viên sale'!$A$2:$C$1595,2,0),"")</f>
        <v/>
      </c>
      <c r="L1197" s="31" t="str">
        <f t="shared" si="171"/>
        <v/>
      </c>
      <c r="N1197" s="54" t="str">
        <f t="shared" si="170"/>
        <v/>
      </c>
      <c r="Q1197" s="32" t="str">
        <f t="shared" si="168"/>
        <v/>
      </c>
      <c r="T1197" s="34">
        <f t="shared" si="172"/>
        <v>0</v>
      </c>
      <c r="U1197" s="34">
        <f t="shared" si="173"/>
        <v>0</v>
      </c>
      <c r="X1197" s="72" t="str">
        <f t="shared" si="175"/>
        <v/>
      </c>
      <c r="Y1197" s="35"/>
      <c r="Z1197" s="34" t="str">
        <f t="shared" si="176"/>
        <v/>
      </c>
      <c r="AA1197" s="79" t="str">
        <f t="shared" si="174"/>
        <v/>
      </c>
    </row>
    <row r="1198" spans="1:27" ht="25.5" customHeight="1" x14ac:dyDescent="0.25">
      <c r="A1198" s="17"/>
      <c r="B1198" s="78" t="str">
        <f t="shared" si="169"/>
        <v/>
      </c>
      <c r="J1198" s="54" t="str">
        <f>IF(G1198&lt;&gt;"",VLOOKUP(G1198,'nhân viên sale'!$A$2:$C$1595,2,0),"")</f>
        <v/>
      </c>
      <c r="L1198" s="31" t="str">
        <f t="shared" si="171"/>
        <v/>
      </c>
      <c r="N1198" s="54" t="str">
        <f t="shared" si="170"/>
        <v/>
      </c>
      <c r="Q1198" s="32" t="str">
        <f t="shared" si="168"/>
        <v/>
      </c>
      <c r="T1198" s="34">
        <f t="shared" si="172"/>
        <v>0</v>
      </c>
      <c r="U1198" s="34">
        <f t="shared" si="173"/>
        <v>0</v>
      </c>
      <c r="X1198" s="72" t="str">
        <f t="shared" si="175"/>
        <v/>
      </c>
      <c r="Y1198" s="35"/>
      <c r="Z1198" s="34" t="str">
        <f t="shared" si="176"/>
        <v/>
      </c>
      <c r="AA1198" s="79" t="str">
        <f t="shared" si="174"/>
        <v/>
      </c>
    </row>
    <row r="1199" spans="1:27" ht="25.5" customHeight="1" x14ac:dyDescent="0.25">
      <c r="A1199" s="17"/>
      <c r="B1199" s="78" t="str">
        <f t="shared" si="169"/>
        <v/>
      </c>
      <c r="J1199" s="54" t="str">
        <f>IF(G1199&lt;&gt;"",VLOOKUP(G1199,'nhân viên sale'!$A$2:$C$1595,2,0),"")</f>
        <v/>
      </c>
      <c r="L1199" s="31" t="str">
        <f t="shared" si="171"/>
        <v/>
      </c>
      <c r="N1199" s="54" t="str">
        <f t="shared" si="170"/>
        <v/>
      </c>
      <c r="Q1199" s="32" t="str">
        <f t="shared" si="168"/>
        <v/>
      </c>
      <c r="T1199" s="34">
        <f t="shared" si="172"/>
        <v>0</v>
      </c>
      <c r="U1199" s="34">
        <f t="shared" si="173"/>
        <v>0</v>
      </c>
      <c r="X1199" s="72" t="str">
        <f t="shared" si="175"/>
        <v/>
      </c>
      <c r="Y1199" s="35"/>
      <c r="Z1199" s="34" t="str">
        <f t="shared" si="176"/>
        <v/>
      </c>
      <c r="AA1199" s="79" t="str">
        <f t="shared" si="174"/>
        <v/>
      </c>
    </row>
    <row r="1200" spans="1:27" ht="25.5" customHeight="1" x14ac:dyDescent="0.25">
      <c r="A1200" s="17"/>
      <c r="B1200" s="78" t="str">
        <f t="shared" si="169"/>
        <v/>
      </c>
      <c r="J1200" s="54" t="str">
        <f>IF(G1200&lt;&gt;"",VLOOKUP(G1200,'nhân viên sale'!$A$2:$C$1595,2,0),"")</f>
        <v/>
      </c>
      <c r="L1200" s="31" t="str">
        <f t="shared" si="171"/>
        <v/>
      </c>
      <c r="N1200" s="54" t="str">
        <f t="shared" si="170"/>
        <v/>
      </c>
      <c r="Q1200" s="32" t="str">
        <f t="shared" si="168"/>
        <v/>
      </c>
      <c r="T1200" s="34">
        <f t="shared" si="172"/>
        <v>0</v>
      </c>
      <c r="U1200" s="34">
        <f t="shared" si="173"/>
        <v>0</v>
      </c>
      <c r="X1200" s="72" t="str">
        <f t="shared" si="175"/>
        <v/>
      </c>
      <c r="Y1200" s="35"/>
      <c r="Z1200" s="34" t="str">
        <f t="shared" si="176"/>
        <v/>
      </c>
      <c r="AA1200" s="79" t="str">
        <f t="shared" si="174"/>
        <v/>
      </c>
    </row>
    <row r="1201" spans="1:27" ht="25.5" customHeight="1" x14ac:dyDescent="0.25">
      <c r="A1201" s="17"/>
      <c r="B1201" s="78" t="str">
        <f t="shared" si="169"/>
        <v/>
      </c>
      <c r="J1201" s="54" t="str">
        <f>IF(G1201&lt;&gt;"",VLOOKUP(G1201,'nhân viên sale'!$A$2:$C$1595,2,0),"")</f>
        <v/>
      </c>
      <c r="L1201" s="31" t="str">
        <f t="shared" si="171"/>
        <v/>
      </c>
      <c r="N1201" s="54" t="str">
        <f t="shared" si="170"/>
        <v/>
      </c>
      <c r="Q1201" s="32" t="str">
        <f t="shared" si="168"/>
        <v/>
      </c>
      <c r="T1201" s="34">
        <f t="shared" ref="T1201:T1264" si="177">IF(K1201&lt;&gt;"",VLOOKUP(K1201,tenhang,4,0),0)</f>
        <v>0</v>
      </c>
      <c r="U1201" s="34">
        <f t="shared" ref="U1201:U1264" si="178">R1201*T1201</f>
        <v>0</v>
      </c>
      <c r="X1201" s="72" t="str">
        <f t="shared" si="175"/>
        <v/>
      </c>
      <c r="Z1201" s="34" t="str">
        <f t="shared" si="176"/>
        <v/>
      </c>
      <c r="AA1201" s="79" t="str">
        <f t="shared" si="174"/>
        <v/>
      </c>
    </row>
    <row r="1202" spans="1:27" ht="25.5" customHeight="1" x14ac:dyDescent="0.25">
      <c r="A1202" s="17"/>
      <c r="B1202" s="78" t="str">
        <f t="shared" si="169"/>
        <v/>
      </c>
      <c r="J1202" s="54" t="str">
        <f>IF(G1202&lt;&gt;"",VLOOKUP(G1202,'nhân viên sale'!$A$2:$C$1595,2,0),"")</f>
        <v/>
      </c>
      <c r="L1202" s="31" t="str">
        <f t="shared" si="171"/>
        <v/>
      </c>
      <c r="N1202" s="54" t="str">
        <f t="shared" si="170"/>
        <v/>
      </c>
      <c r="Q1202" s="32" t="str">
        <f t="shared" si="168"/>
        <v/>
      </c>
      <c r="T1202" s="34">
        <f t="shared" si="177"/>
        <v>0</v>
      </c>
      <c r="U1202" s="34">
        <f t="shared" si="178"/>
        <v>0</v>
      </c>
      <c r="X1202" s="72" t="str">
        <f t="shared" si="175"/>
        <v/>
      </c>
      <c r="Z1202" s="34" t="str">
        <f t="shared" si="176"/>
        <v/>
      </c>
      <c r="AA1202" s="79" t="str">
        <f t="shared" si="174"/>
        <v/>
      </c>
    </row>
    <row r="1203" spans="1:27" ht="25.5" customHeight="1" x14ac:dyDescent="0.25">
      <c r="A1203" s="17"/>
      <c r="B1203" s="78" t="str">
        <f t="shared" si="169"/>
        <v/>
      </c>
      <c r="J1203" s="54" t="str">
        <f>IF(G1203&lt;&gt;"",VLOOKUP(G1203,'nhân viên sale'!$A$2:$C$1595,2,0),"")</f>
        <v/>
      </c>
      <c r="L1203" s="31" t="str">
        <f t="shared" si="171"/>
        <v/>
      </c>
      <c r="N1203" s="54" t="str">
        <f t="shared" si="170"/>
        <v/>
      </c>
      <c r="Q1203" s="32" t="str">
        <f t="shared" si="168"/>
        <v/>
      </c>
      <c r="T1203" s="34">
        <f t="shared" si="177"/>
        <v>0</v>
      </c>
      <c r="U1203" s="34">
        <f t="shared" si="178"/>
        <v>0</v>
      </c>
      <c r="X1203" s="72" t="str">
        <f t="shared" si="175"/>
        <v/>
      </c>
      <c r="Z1203" s="34" t="str">
        <f t="shared" si="176"/>
        <v/>
      </c>
      <c r="AA1203" s="79" t="str">
        <f t="shared" si="174"/>
        <v/>
      </c>
    </row>
    <row r="1204" spans="1:27" ht="25.5" customHeight="1" x14ac:dyDescent="0.25">
      <c r="A1204" s="17"/>
      <c r="B1204" s="78" t="str">
        <f t="shared" si="169"/>
        <v/>
      </c>
      <c r="J1204" s="54" t="str">
        <f>IF(G1204&lt;&gt;"",VLOOKUP(G1204,'nhân viên sale'!$A$2:$C$1595,2,0),"")</f>
        <v/>
      </c>
      <c r="L1204" s="31" t="str">
        <f t="shared" si="171"/>
        <v/>
      </c>
      <c r="N1204" s="54" t="str">
        <f t="shared" si="170"/>
        <v/>
      </c>
      <c r="Q1204" s="32" t="str">
        <f t="shared" si="168"/>
        <v/>
      </c>
      <c r="T1204" s="34">
        <f t="shared" si="177"/>
        <v>0</v>
      </c>
      <c r="U1204" s="34">
        <f t="shared" si="178"/>
        <v>0</v>
      </c>
      <c r="X1204" s="72" t="str">
        <f t="shared" si="175"/>
        <v/>
      </c>
      <c r="Z1204" s="34" t="str">
        <f t="shared" si="176"/>
        <v/>
      </c>
      <c r="AA1204" s="79" t="str">
        <f t="shared" si="174"/>
        <v/>
      </c>
    </row>
    <row r="1205" spans="1:27" ht="25.5" customHeight="1" x14ac:dyDescent="0.25">
      <c r="A1205" s="17"/>
      <c r="B1205" s="78" t="str">
        <f t="shared" si="169"/>
        <v/>
      </c>
      <c r="J1205" s="54" t="str">
        <f>IF(G1205&lt;&gt;"",VLOOKUP(G1205,'nhân viên sale'!$A$2:$C$1595,2,0),"")</f>
        <v/>
      </c>
      <c r="L1205" s="31" t="str">
        <f t="shared" si="171"/>
        <v/>
      </c>
      <c r="N1205" s="54" t="str">
        <f t="shared" si="170"/>
        <v/>
      </c>
      <c r="Q1205" s="32" t="str">
        <f t="shared" si="168"/>
        <v/>
      </c>
      <c r="T1205" s="34">
        <f t="shared" si="177"/>
        <v>0</v>
      </c>
      <c r="U1205" s="34">
        <f t="shared" si="178"/>
        <v>0</v>
      </c>
      <c r="X1205" s="72" t="str">
        <f t="shared" si="175"/>
        <v/>
      </c>
      <c r="Z1205" s="34" t="str">
        <f t="shared" si="176"/>
        <v/>
      </c>
      <c r="AA1205" s="79" t="str">
        <f t="shared" si="174"/>
        <v/>
      </c>
    </row>
    <row r="1206" spans="1:27" ht="25.5" customHeight="1" x14ac:dyDescent="0.25">
      <c r="A1206" s="17"/>
      <c r="B1206" s="78" t="str">
        <f t="shared" si="169"/>
        <v/>
      </c>
      <c r="J1206" s="54" t="str">
        <f>IF(G1206&lt;&gt;"",VLOOKUP(G1206,'nhân viên sale'!$A$2:$C$1595,2,0),"")</f>
        <v/>
      </c>
      <c r="L1206" s="31" t="str">
        <f t="shared" si="171"/>
        <v/>
      </c>
      <c r="N1206" s="54" t="str">
        <f t="shared" si="170"/>
        <v/>
      </c>
      <c r="Q1206" s="32" t="str">
        <f t="shared" si="168"/>
        <v/>
      </c>
      <c r="T1206" s="34">
        <f t="shared" si="177"/>
        <v>0</v>
      </c>
      <c r="U1206" s="34">
        <f t="shared" si="178"/>
        <v>0</v>
      </c>
      <c r="X1206" s="72" t="str">
        <f t="shared" si="175"/>
        <v/>
      </c>
      <c r="Z1206" s="34" t="str">
        <f t="shared" si="176"/>
        <v/>
      </c>
      <c r="AA1206" s="79" t="str">
        <f t="shared" si="174"/>
        <v/>
      </c>
    </row>
    <row r="1207" spans="1:27" ht="25.5" customHeight="1" x14ac:dyDescent="0.25">
      <c r="A1207" s="17"/>
      <c r="B1207" s="78" t="str">
        <f t="shared" si="169"/>
        <v/>
      </c>
      <c r="J1207" s="54" t="str">
        <f>IF(G1207&lt;&gt;"",VLOOKUP(G1207,'nhân viên sale'!$A$2:$C$1595,2,0),"")</f>
        <v/>
      </c>
      <c r="L1207" s="31" t="str">
        <f t="shared" si="171"/>
        <v/>
      </c>
      <c r="N1207" s="54" t="str">
        <f t="shared" si="170"/>
        <v/>
      </c>
      <c r="Q1207" s="32" t="str">
        <f t="shared" si="168"/>
        <v/>
      </c>
      <c r="T1207" s="34">
        <f t="shared" si="177"/>
        <v>0</v>
      </c>
      <c r="U1207" s="34">
        <f t="shared" si="178"/>
        <v>0</v>
      </c>
      <c r="X1207" s="72" t="str">
        <f t="shared" si="175"/>
        <v/>
      </c>
      <c r="Z1207" s="34" t="str">
        <f t="shared" si="176"/>
        <v/>
      </c>
      <c r="AA1207" s="79" t="str">
        <f t="shared" si="174"/>
        <v/>
      </c>
    </row>
    <row r="1208" spans="1:27" ht="25.5" customHeight="1" x14ac:dyDescent="0.25">
      <c r="A1208" s="17"/>
      <c r="B1208" s="78" t="str">
        <f t="shared" si="169"/>
        <v/>
      </c>
      <c r="J1208" s="54" t="str">
        <f>IF(G1208&lt;&gt;"",VLOOKUP(G1208,'nhân viên sale'!$A$2:$C$1595,2,0),"")</f>
        <v/>
      </c>
      <c r="L1208" s="31" t="str">
        <f t="shared" si="171"/>
        <v/>
      </c>
      <c r="N1208" s="54" t="str">
        <f t="shared" si="170"/>
        <v/>
      </c>
      <c r="Q1208" s="32" t="str">
        <f t="shared" si="168"/>
        <v/>
      </c>
      <c r="T1208" s="34">
        <f t="shared" si="177"/>
        <v>0</v>
      </c>
      <c r="U1208" s="34">
        <f t="shared" si="178"/>
        <v>0</v>
      </c>
      <c r="X1208" s="72" t="str">
        <f t="shared" si="175"/>
        <v/>
      </c>
      <c r="Z1208" s="34" t="str">
        <f t="shared" si="176"/>
        <v/>
      </c>
      <c r="AA1208" s="79" t="str">
        <f t="shared" si="174"/>
        <v/>
      </c>
    </row>
    <row r="1209" spans="1:27" ht="25.5" customHeight="1" x14ac:dyDescent="0.25">
      <c r="A1209" s="17"/>
      <c r="B1209" s="78" t="str">
        <f t="shared" si="169"/>
        <v/>
      </c>
      <c r="J1209" s="54" t="str">
        <f>IF(G1209&lt;&gt;"",VLOOKUP(G1209,'nhân viên sale'!$A$2:$C$1595,2,0),"")</f>
        <v/>
      </c>
      <c r="L1209" s="31" t="str">
        <f t="shared" si="171"/>
        <v/>
      </c>
      <c r="N1209" s="54" t="str">
        <f t="shared" si="170"/>
        <v/>
      </c>
      <c r="Q1209" s="32" t="str">
        <f t="shared" si="168"/>
        <v/>
      </c>
      <c r="T1209" s="34">
        <f t="shared" si="177"/>
        <v>0</v>
      </c>
      <c r="U1209" s="34">
        <f t="shared" si="178"/>
        <v>0</v>
      </c>
      <c r="X1209" s="72" t="str">
        <f t="shared" si="175"/>
        <v/>
      </c>
      <c r="Z1209" s="34" t="str">
        <f t="shared" si="176"/>
        <v/>
      </c>
      <c r="AA1209" s="79" t="str">
        <f t="shared" si="174"/>
        <v/>
      </c>
    </row>
    <row r="1210" spans="1:27" ht="25.5" customHeight="1" x14ac:dyDescent="0.25">
      <c r="A1210" s="17"/>
      <c r="B1210" s="78" t="str">
        <f t="shared" si="169"/>
        <v/>
      </c>
      <c r="J1210" s="54" t="str">
        <f>IF(G1210&lt;&gt;"",VLOOKUP(G1210,'nhân viên sale'!$A$2:$C$1595,2,0),"")</f>
        <v/>
      </c>
      <c r="L1210" s="31" t="str">
        <f t="shared" si="171"/>
        <v/>
      </c>
      <c r="N1210" s="54" t="str">
        <f t="shared" si="170"/>
        <v/>
      </c>
      <c r="Q1210" s="32" t="str">
        <f t="shared" si="168"/>
        <v/>
      </c>
      <c r="T1210" s="34">
        <f t="shared" si="177"/>
        <v>0</v>
      </c>
      <c r="U1210" s="34">
        <f t="shared" si="178"/>
        <v>0</v>
      </c>
      <c r="X1210" s="72" t="str">
        <f t="shared" si="175"/>
        <v/>
      </c>
      <c r="Z1210" s="34" t="str">
        <f t="shared" si="176"/>
        <v/>
      </c>
      <c r="AA1210" s="79" t="str">
        <f t="shared" si="174"/>
        <v/>
      </c>
    </row>
    <row r="1211" spans="1:27" ht="25.5" customHeight="1" x14ac:dyDescent="0.25">
      <c r="A1211" s="17"/>
      <c r="B1211" s="78" t="str">
        <f t="shared" si="169"/>
        <v/>
      </c>
      <c r="J1211" s="54" t="str">
        <f>IF(G1211&lt;&gt;"",VLOOKUP(G1211,'nhân viên sale'!$A$2:$C$1595,2,0),"")</f>
        <v/>
      </c>
      <c r="L1211" s="31" t="str">
        <f t="shared" si="171"/>
        <v/>
      </c>
      <c r="N1211" s="54" t="str">
        <f t="shared" si="170"/>
        <v/>
      </c>
      <c r="Q1211" s="32" t="str">
        <f t="shared" si="168"/>
        <v/>
      </c>
      <c r="T1211" s="34">
        <f t="shared" si="177"/>
        <v>0</v>
      </c>
      <c r="U1211" s="34">
        <f t="shared" si="178"/>
        <v>0</v>
      </c>
      <c r="X1211" s="72" t="str">
        <f t="shared" si="175"/>
        <v/>
      </c>
      <c r="Z1211" s="34" t="str">
        <f t="shared" si="176"/>
        <v/>
      </c>
      <c r="AA1211" s="79" t="str">
        <f t="shared" si="174"/>
        <v/>
      </c>
    </row>
    <row r="1212" spans="1:27" ht="25.5" customHeight="1" x14ac:dyDescent="0.25">
      <c r="A1212" s="17"/>
      <c r="B1212" s="78" t="str">
        <f t="shared" si="169"/>
        <v/>
      </c>
      <c r="J1212" s="54" t="str">
        <f>IF(G1212&lt;&gt;"",VLOOKUP(G1212,'nhân viên sale'!$A$2:$C$1595,2,0),"")</f>
        <v/>
      </c>
      <c r="L1212" s="31" t="str">
        <f t="shared" si="171"/>
        <v/>
      </c>
      <c r="N1212" s="54" t="str">
        <f t="shared" si="170"/>
        <v/>
      </c>
      <c r="Q1212" s="32" t="str">
        <f t="shared" si="168"/>
        <v/>
      </c>
      <c r="T1212" s="34">
        <f t="shared" si="177"/>
        <v>0</v>
      </c>
      <c r="U1212" s="34">
        <f t="shared" si="178"/>
        <v>0</v>
      </c>
      <c r="X1212" s="72" t="str">
        <f t="shared" si="175"/>
        <v/>
      </c>
      <c r="Z1212" s="34" t="str">
        <f t="shared" si="176"/>
        <v/>
      </c>
      <c r="AA1212" s="79" t="str">
        <f t="shared" si="174"/>
        <v/>
      </c>
    </row>
    <row r="1213" spans="1:27" ht="25.5" customHeight="1" x14ac:dyDescent="0.25">
      <c r="A1213" s="17"/>
      <c r="B1213" s="78" t="str">
        <f t="shared" si="169"/>
        <v/>
      </c>
      <c r="J1213" s="54" t="str">
        <f>IF(G1213&lt;&gt;"",VLOOKUP(G1213,'nhân viên sale'!$A$2:$C$1595,2,0),"")</f>
        <v/>
      </c>
      <c r="L1213" s="31" t="str">
        <f t="shared" si="171"/>
        <v/>
      </c>
      <c r="N1213" s="54" t="str">
        <f t="shared" si="170"/>
        <v/>
      </c>
      <c r="Q1213" s="32" t="str">
        <f t="shared" si="168"/>
        <v/>
      </c>
      <c r="T1213" s="34">
        <f t="shared" si="177"/>
        <v>0</v>
      </c>
      <c r="U1213" s="34">
        <f t="shared" si="178"/>
        <v>0</v>
      </c>
      <c r="X1213" s="72" t="str">
        <f t="shared" si="175"/>
        <v/>
      </c>
      <c r="Z1213" s="34" t="str">
        <f t="shared" si="176"/>
        <v/>
      </c>
      <c r="AA1213" s="79" t="str">
        <f t="shared" si="174"/>
        <v/>
      </c>
    </row>
    <row r="1214" spans="1:27" ht="25.5" customHeight="1" x14ac:dyDescent="0.25">
      <c r="A1214" s="17"/>
      <c r="B1214" s="78" t="str">
        <f t="shared" si="169"/>
        <v/>
      </c>
      <c r="J1214" s="54" t="str">
        <f>IF(G1214&lt;&gt;"",VLOOKUP(G1214,'nhân viên sale'!$A$2:$C$1595,2,0),"")</f>
        <v/>
      </c>
      <c r="L1214" s="31" t="str">
        <f t="shared" si="171"/>
        <v/>
      </c>
      <c r="N1214" s="54" t="str">
        <f t="shared" si="170"/>
        <v/>
      </c>
      <c r="Q1214" s="32" t="str">
        <f t="shared" si="168"/>
        <v/>
      </c>
      <c r="T1214" s="34">
        <f t="shared" si="177"/>
        <v>0</v>
      </c>
      <c r="U1214" s="34">
        <f t="shared" si="178"/>
        <v>0</v>
      </c>
      <c r="X1214" s="72" t="str">
        <f t="shared" si="175"/>
        <v/>
      </c>
      <c r="Z1214" s="34" t="str">
        <f t="shared" si="176"/>
        <v/>
      </c>
      <c r="AA1214" s="79" t="str">
        <f t="shared" si="174"/>
        <v/>
      </c>
    </row>
    <row r="1215" spans="1:27" ht="25.5" customHeight="1" x14ac:dyDescent="0.25">
      <c r="A1215" s="17"/>
      <c r="B1215" s="78" t="str">
        <f t="shared" si="169"/>
        <v/>
      </c>
      <c r="J1215" s="54" t="str">
        <f>IF(G1215&lt;&gt;"",VLOOKUP(G1215,'nhân viên sale'!$A$2:$C$1595,2,0),"")</f>
        <v/>
      </c>
      <c r="L1215" s="31" t="str">
        <f t="shared" si="171"/>
        <v/>
      </c>
      <c r="N1215" s="54" t="str">
        <f t="shared" si="170"/>
        <v/>
      </c>
      <c r="Q1215" s="32" t="str">
        <f t="shared" si="168"/>
        <v/>
      </c>
      <c r="T1215" s="34">
        <f t="shared" si="177"/>
        <v>0</v>
      </c>
      <c r="U1215" s="34">
        <f t="shared" si="178"/>
        <v>0</v>
      </c>
      <c r="X1215" s="72" t="str">
        <f t="shared" si="175"/>
        <v/>
      </c>
      <c r="Z1215" s="34" t="str">
        <f t="shared" si="176"/>
        <v/>
      </c>
      <c r="AA1215" s="79" t="str">
        <f t="shared" si="174"/>
        <v/>
      </c>
    </row>
    <row r="1216" spans="1:27" ht="25.5" customHeight="1" x14ac:dyDescent="0.25">
      <c r="A1216" s="17"/>
      <c r="B1216" s="78" t="str">
        <f t="shared" si="169"/>
        <v/>
      </c>
      <c r="J1216" s="54" t="str">
        <f>IF(G1216&lt;&gt;"",VLOOKUP(G1216,'nhân viên sale'!$A$2:$C$1595,2,0),"")</f>
        <v/>
      </c>
      <c r="L1216" s="31" t="str">
        <f t="shared" si="171"/>
        <v/>
      </c>
      <c r="N1216" s="54" t="str">
        <f t="shared" si="170"/>
        <v/>
      </c>
      <c r="Q1216" s="32" t="str">
        <f t="shared" si="168"/>
        <v/>
      </c>
      <c r="T1216" s="34">
        <f t="shared" si="177"/>
        <v>0</v>
      </c>
      <c r="U1216" s="34">
        <f t="shared" si="178"/>
        <v>0</v>
      </c>
      <c r="X1216" s="72" t="str">
        <f t="shared" si="175"/>
        <v/>
      </c>
      <c r="Z1216" s="34" t="str">
        <f t="shared" si="176"/>
        <v/>
      </c>
      <c r="AA1216" s="79" t="str">
        <f t="shared" si="174"/>
        <v/>
      </c>
    </row>
    <row r="1217" spans="1:27" ht="25.5" customHeight="1" x14ac:dyDescent="0.25">
      <c r="A1217" s="17"/>
      <c r="B1217" s="78" t="str">
        <f t="shared" si="169"/>
        <v/>
      </c>
      <c r="J1217" s="54" t="str">
        <f>IF(G1217&lt;&gt;"",VLOOKUP(G1217,'nhân viên sale'!$A$2:$C$1595,2,0),"")</f>
        <v/>
      </c>
      <c r="L1217" s="31" t="str">
        <f t="shared" si="171"/>
        <v/>
      </c>
      <c r="N1217" s="54" t="str">
        <f t="shared" si="170"/>
        <v/>
      </c>
      <c r="Q1217" s="32" t="str">
        <f t="shared" si="168"/>
        <v/>
      </c>
      <c r="T1217" s="34">
        <f t="shared" si="177"/>
        <v>0</v>
      </c>
      <c r="U1217" s="34">
        <f t="shared" si="178"/>
        <v>0</v>
      </c>
      <c r="X1217" s="72" t="str">
        <f t="shared" si="175"/>
        <v/>
      </c>
      <c r="Z1217" s="34" t="str">
        <f t="shared" si="176"/>
        <v/>
      </c>
      <c r="AA1217" s="79" t="str">
        <f t="shared" si="174"/>
        <v/>
      </c>
    </row>
    <row r="1218" spans="1:27" ht="25.5" customHeight="1" x14ac:dyDescent="0.25">
      <c r="A1218" s="17"/>
      <c r="B1218" s="78" t="str">
        <f t="shared" si="169"/>
        <v/>
      </c>
      <c r="J1218" s="54" t="str">
        <f>IF(G1218&lt;&gt;"",VLOOKUP(G1218,'nhân viên sale'!$A$2:$C$1595,2,0),"")</f>
        <v/>
      </c>
      <c r="L1218" s="31" t="str">
        <f t="shared" si="171"/>
        <v/>
      </c>
      <c r="N1218" s="54" t="str">
        <f t="shared" si="170"/>
        <v/>
      </c>
      <c r="Q1218" s="32" t="str">
        <f t="shared" ref="Q1218:Q1281" si="179">IF(K1218&lt;&gt;"",VLOOKUP(K1218,tenhang,3,0),"")</f>
        <v/>
      </c>
      <c r="T1218" s="34">
        <f t="shared" si="177"/>
        <v>0</v>
      </c>
      <c r="U1218" s="34">
        <f t="shared" si="178"/>
        <v>0</v>
      </c>
      <c r="X1218" s="72" t="str">
        <f t="shared" si="175"/>
        <v/>
      </c>
      <c r="Z1218" s="34" t="str">
        <f t="shared" si="176"/>
        <v/>
      </c>
      <c r="AA1218" s="79" t="str">
        <f t="shared" si="174"/>
        <v/>
      </c>
    </row>
    <row r="1219" spans="1:27" ht="25.5" customHeight="1" x14ac:dyDescent="0.25">
      <c r="A1219" s="17"/>
      <c r="B1219" s="78" t="str">
        <f t="shared" ref="B1219:B1282" si="180">IF(I1219&lt;&gt;"",IF(AA1219&lt;10,"PO2211/0000"&amp;AA1219,IF(AA1219&lt;100,"PO2211/000"&amp;AA1219,IF(AA1219&lt;1000,"PO2211/00"&amp;AA1219,IF(AA1219&lt;10000,"PO2211/0"&amp;AA1219,"PO2211/"&amp;AA1219)))),"")</f>
        <v/>
      </c>
      <c r="J1219" s="54" t="str">
        <f>IF(G1219&lt;&gt;"",VLOOKUP(G1219,'nhân viên sale'!$A$2:$C$1595,2,0),"")</f>
        <v/>
      </c>
      <c r="L1219" s="31" t="str">
        <f t="shared" si="171"/>
        <v/>
      </c>
      <c r="N1219" s="54" t="str">
        <f t="shared" ref="N1219:N1282" si="181">IF(K1219&lt;&gt;"","K-HCM","")</f>
        <v/>
      </c>
      <c r="Q1219" s="32" t="str">
        <f t="shared" si="179"/>
        <v/>
      </c>
      <c r="T1219" s="34">
        <f t="shared" si="177"/>
        <v>0</v>
      </c>
      <c r="U1219" s="34">
        <f t="shared" si="178"/>
        <v>0</v>
      </c>
      <c r="X1219" s="72" t="str">
        <f t="shared" si="175"/>
        <v/>
      </c>
      <c r="Z1219" s="34" t="str">
        <f t="shared" si="176"/>
        <v/>
      </c>
      <c r="AA1219" s="79" t="str">
        <f t="shared" si="174"/>
        <v/>
      </c>
    </row>
    <row r="1220" spans="1:27" ht="25.5" customHeight="1" x14ac:dyDescent="0.25">
      <c r="A1220" s="17"/>
      <c r="B1220" s="78" t="str">
        <f t="shared" si="180"/>
        <v/>
      </c>
      <c r="J1220" s="54" t="str">
        <f>IF(G1220&lt;&gt;"",VLOOKUP(G1220,'nhân viên sale'!$A$2:$C$1595,2,0),"")</f>
        <v/>
      </c>
      <c r="L1220" s="31" t="str">
        <f t="shared" ref="L1220:L1283" si="182">IF(K1220&lt;&gt;"",VLOOKUP(K1220,tenhang,2,0),"")</f>
        <v/>
      </c>
      <c r="N1220" s="54" t="str">
        <f t="shared" si="181"/>
        <v/>
      </c>
      <c r="Q1220" s="32" t="str">
        <f t="shared" si="179"/>
        <v/>
      </c>
      <c r="T1220" s="34">
        <f t="shared" si="177"/>
        <v>0</v>
      </c>
      <c r="U1220" s="34">
        <f t="shared" si="178"/>
        <v>0</v>
      </c>
      <c r="X1220" s="72" t="str">
        <f t="shared" si="175"/>
        <v/>
      </c>
      <c r="Z1220" s="34" t="str">
        <f t="shared" si="176"/>
        <v/>
      </c>
      <c r="AA1220" s="79" t="str">
        <f t="shared" ref="AA1220:AA1283" si="183">IF(I1220&lt;&gt;"",IF(I1220=I1219,AA1219,AA1219+1),"")</f>
        <v/>
      </c>
    </row>
    <row r="1221" spans="1:27" ht="25.5" customHeight="1" x14ac:dyDescent="0.25">
      <c r="A1221" s="17"/>
      <c r="B1221" s="78" t="str">
        <f t="shared" si="180"/>
        <v/>
      </c>
      <c r="J1221" s="54" t="str">
        <f>IF(G1221&lt;&gt;"",VLOOKUP(G1221,'nhân viên sale'!$A$2:$C$1595,2,0),"")</f>
        <v/>
      </c>
      <c r="L1221" s="31" t="str">
        <f t="shared" si="182"/>
        <v/>
      </c>
      <c r="N1221" s="54" t="str">
        <f t="shared" si="181"/>
        <v/>
      </c>
      <c r="Q1221" s="32" t="str">
        <f t="shared" si="179"/>
        <v/>
      </c>
      <c r="T1221" s="34">
        <f t="shared" si="177"/>
        <v>0</v>
      </c>
      <c r="U1221" s="34">
        <f t="shared" si="178"/>
        <v>0</v>
      </c>
      <c r="X1221" s="72" t="str">
        <f t="shared" si="175"/>
        <v/>
      </c>
      <c r="Z1221" s="34" t="str">
        <f t="shared" si="176"/>
        <v/>
      </c>
      <c r="AA1221" s="79" t="str">
        <f t="shared" si="183"/>
        <v/>
      </c>
    </row>
    <row r="1222" spans="1:27" ht="25.5" customHeight="1" x14ac:dyDescent="0.25">
      <c r="A1222" s="17"/>
      <c r="B1222" s="78" t="str">
        <f t="shared" si="180"/>
        <v/>
      </c>
      <c r="J1222" s="54" t="str">
        <f>IF(G1222&lt;&gt;"",VLOOKUP(G1222,'nhân viên sale'!$A$2:$C$1595,2,0),"")</f>
        <v/>
      </c>
      <c r="L1222" s="31" t="str">
        <f t="shared" si="182"/>
        <v/>
      </c>
      <c r="N1222" s="54" t="str">
        <f t="shared" si="181"/>
        <v/>
      </c>
      <c r="Q1222" s="32" t="str">
        <f t="shared" si="179"/>
        <v/>
      </c>
      <c r="T1222" s="34">
        <f t="shared" si="177"/>
        <v>0</v>
      </c>
      <c r="U1222" s="34">
        <f t="shared" si="178"/>
        <v>0</v>
      </c>
      <c r="X1222" s="72" t="str">
        <f t="shared" si="175"/>
        <v/>
      </c>
      <c r="Z1222" s="34" t="str">
        <f t="shared" si="176"/>
        <v/>
      </c>
      <c r="AA1222" s="79" t="str">
        <f t="shared" si="183"/>
        <v/>
      </c>
    </row>
    <row r="1223" spans="1:27" ht="25.5" customHeight="1" x14ac:dyDescent="0.25">
      <c r="A1223" s="17"/>
      <c r="B1223" s="78" t="str">
        <f t="shared" si="180"/>
        <v/>
      </c>
      <c r="J1223" s="54" t="str">
        <f>IF(G1223&lt;&gt;"",VLOOKUP(G1223,'nhân viên sale'!$A$2:$C$1595,2,0),"")</f>
        <v/>
      </c>
      <c r="L1223" s="31" t="str">
        <f t="shared" si="182"/>
        <v/>
      </c>
      <c r="N1223" s="54" t="str">
        <f t="shared" si="181"/>
        <v/>
      </c>
      <c r="Q1223" s="32" t="str">
        <f t="shared" si="179"/>
        <v/>
      </c>
      <c r="T1223" s="34">
        <f t="shared" si="177"/>
        <v>0</v>
      </c>
      <c r="U1223" s="34">
        <f t="shared" si="178"/>
        <v>0</v>
      </c>
      <c r="X1223" s="72" t="str">
        <f t="shared" si="175"/>
        <v/>
      </c>
      <c r="Z1223" s="34" t="str">
        <f t="shared" si="176"/>
        <v/>
      </c>
      <c r="AA1223" s="79" t="str">
        <f t="shared" si="183"/>
        <v/>
      </c>
    </row>
    <row r="1224" spans="1:27" ht="25.5" customHeight="1" x14ac:dyDescent="0.25">
      <c r="A1224" s="17"/>
      <c r="B1224" s="78" t="str">
        <f t="shared" si="180"/>
        <v/>
      </c>
      <c r="J1224" s="54" t="str">
        <f>IF(G1224&lt;&gt;"",VLOOKUP(G1224,'nhân viên sale'!$A$2:$C$1595,2,0),"")</f>
        <v/>
      </c>
      <c r="L1224" s="31" t="str">
        <f t="shared" si="182"/>
        <v/>
      </c>
      <c r="N1224" s="54" t="str">
        <f t="shared" si="181"/>
        <v/>
      </c>
      <c r="Q1224" s="32" t="str">
        <f t="shared" si="179"/>
        <v/>
      </c>
      <c r="T1224" s="34">
        <f t="shared" si="177"/>
        <v>0</v>
      </c>
      <c r="U1224" s="34">
        <f t="shared" si="178"/>
        <v>0</v>
      </c>
      <c r="X1224" s="72" t="str">
        <f t="shared" si="175"/>
        <v/>
      </c>
      <c r="Z1224" s="34" t="str">
        <f t="shared" si="176"/>
        <v/>
      </c>
      <c r="AA1224" s="79" t="str">
        <f t="shared" si="183"/>
        <v/>
      </c>
    </row>
    <row r="1225" spans="1:27" ht="25.5" customHeight="1" x14ac:dyDescent="0.25">
      <c r="A1225" s="17"/>
      <c r="B1225" s="78" t="str">
        <f t="shared" si="180"/>
        <v/>
      </c>
      <c r="J1225" s="54" t="str">
        <f>IF(G1225&lt;&gt;"",VLOOKUP(G1225,'nhân viên sale'!$A$2:$C$1595,2,0),"")</f>
        <v/>
      </c>
      <c r="L1225" s="31" t="str">
        <f t="shared" si="182"/>
        <v/>
      </c>
      <c r="N1225" s="54" t="str">
        <f t="shared" si="181"/>
        <v/>
      </c>
      <c r="Q1225" s="32" t="str">
        <f t="shared" si="179"/>
        <v/>
      </c>
      <c r="T1225" s="34">
        <f t="shared" si="177"/>
        <v>0</v>
      </c>
      <c r="U1225" s="34">
        <f t="shared" si="178"/>
        <v>0</v>
      </c>
      <c r="X1225" s="72" t="str">
        <f t="shared" si="175"/>
        <v/>
      </c>
      <c r="Z1225" s="34" t="str">
        <f t="shared" si="176"/>
        <v/>
      </c>
      <c r="AA1225" s="79" t="str">
        <f t="shared" si="183"/>
        <v/>
      </c>
    </row>
    <row r="1226" spans="1:27" ht="25.5" customHeight="1" x14ac:dyDescent="0.25">
      <c r="A1226" s="17"/>
      <c r="B1226" s="78" t="str">
        <f t="shared" si="180"/>
        <v/>
      </c>
      <c r="J1226" s="54" t="str">
        <f>IF(G1226&lt;&gt;"",VLOOKUP(G1226,'nhân viên sale'!$A$2:$C$1595,2,0),"")</f>
        <v/>
      </c>
      <c r="L1226" s="31" t="str">
        <f t="shared" si="182"/>
        <v/>
      </c>
      <c r="N1226" s="54" t="str">
        <f t="shared" si="181"/>
        <v/>
      </c>
      <c r="Q1226" s="32" t="str">
        <f t="shared" si="179"/>
        <v/>
      </c>
      <c r="T1226" s="34">
        <f t="shared" si="177"/>
        <v>0</v>
      </c>
      <c r="U1226" s="34">
        <f t="shared" si="178"/>
        <v>0</v>
      </c>
      <c r="X1226" s="72" t="str">
        <f t="shared" ref="X1226:X1289" si="184">IF(K1226&lt;&gt;"",8,"")</f>
        <v/>
      </c>
      <c r="Z1226" s="34" t="str">
        <f t="shared" ref="Z1226:Z1289" si="185">IF(K1226&lt;&gt;"",ROUND(U1226*X1226*1%,0),"")</f>
        <v/>
      </c>
      <c r="AA1226" s="79" t="str">
        <f t="shared" si="183"/>
        <v/>
      </c>
    </row>
    <row r="1227" spans="1:27" ht="25.5" customHeight="1" x14ac:dyDescent="0.25">
      <c r="A1227" s="17"/>
      <c r="B1227" s="78" t="str">
        <f t="shared" si="180"/>
        <v/>
      </c>
      <c r="J1227" s="54" t="str">
        <f>IF(G1227&lt;&gt;"",VLOOKUP(G1227,'nhân viên sale'!$A$2:$C$1595,2,0),"")</f>
        <v/>
      </c>
      <c r="L1227" s="31" t="str">
        <f t="shared" si="182"/>
        <v/>
      </c>
      <c r="N1227" s="54" t="str">
        <f t="shared" si="181"/>
        <v/>
      </c>
      <c r="Q1227" s="32" t="str">
        <f t="shared" si="179"/>
        <v/>
      </c>
      <c r="T1227" s="34">
        <f t="shared" si="177"/>
        <v>0</v>
      </c>
      <c r="U1227" s="34">
        <f t="shared" si="178"/>
        <v>0</v>
      </c>
      <c r="X1227" s="72" t="str">
        <f t="shared" si="184"/>
        <v/>
      </c>
      <c r="Z1227" s="34" t="str">
        <f t="shared" si="185"/>
        <v/>
      </c>
      <c r="AA1227" s="79" t="str">
        <f t="shared" si="183"/>
        <v/>
      </c>
    </row>
    <row r="1228" spans="1:27" ht="25.5" customHeight="1" x14ac:dyDescent="0.25">
      <c r="A1228" s="17"/>
      <c r="B1228" s="78" t="str">
        <f t="shared" si="180"/>
        <v/>
      </c>
      <c r="J1228" s="54" t="str">
        <f>IF(G1228&lt;&gt;"",VLOOKUP(G1228,'nhân viên sale'!$A$2:$C$1595,2,0),"")</f>
        <v/>
      </c>
      <c r="L1228" s="31" t="str">
        <f t="shared" si="182"/>
        <v/>
      </c>
      <c r="N1228" s="54" t="str">
        <f t="shared" si="181"/>
        <v/>
      </c>
      <c r="Q1228" s="32" t="str">
        <f t="shared" si="179"/>
        <v/>
      </c>
      <c r="T1228" s="34">
        <f t="shared" si="177"/>
        <v>0</v>
      </c>
      <c r="U1228" s="34">
        <f t="shared" si="178"/>
        <v>0</v>
      </c>
      <c r="X1228" s="72" t="str">
        <f t="shared" si="184"/>
        <v/>
      </c>
      <c r="Z1228" s="34" t="str">
        <f t="shared" si="185"/>
        <v/>
      </c>
      <c r="AA1228" s="79" t="str">
        <f t="shared" si="183"/>
        <v/>
      </c>
    </row>
    <row r="1229" spans="1:27" ht="25.5" customHeight="1" x14ac:dyDescent="0.25">
      <c r="A1229" s="17"/>
      <c r="B1229" s="78" t="str">
        <f t="shared" si="180"/>
        <v/>
      </c>
      <c r="J1229" s="54" t="str">
        <f>IF(G1229&lt;&gt;"",VLOOKUP(G1229,'nhân viên sale'!$A$2:$C$1595,2,0),"")</f>
        <v/>
      </c>
      <c r="L1229" s="31" t="str">
        <f t="shared" si="182"/>
        <v/>
      </c>
      <c r="N1229" s="54" t="str">
        <f t="shared" si="181"/>
        <v/>
      </c>
      <c r="Q1229" s="32" t="str">
        <f t="shared" si="179"/>
        <v/>
      </c>
      <c r="T1229" s="34">
        <f t="shared" si="177"/>
        <v>0</v>
      </c>
      <c r="U1229" s="34">
        <f t="shared" si="178"/>
        <v>0</v>
      </c>
      <c r="X1229" s="72" t="str">
        <f t="shared" si="184"/>
        <v/>
      </c>
      <c r="Z1229" s="34" t="str">
        <f t="shared" si="185"/>
        <v/>
      </c>
      <c r="AA1229" s="79" t="str">
        <f t="shared" si="183"/>
        <v/>
      </c>
    </row>
    <row r="1230" spans="1:27" ht="25.5" customHeight="1" x14ac:dyDescent="0.25">
      <c r="A1230" s="17"/>
      <c r="B1230" s="78" t="str">
        <f t="shared" si="180"/>
        <v/>
      </c>
      <c r="J1230" s="54" t="str">
        <f>IF(G1230&lt;&gt;"",VLOOKUP(G1230,'nhân viên sale'!$A$2:$C$1595,2,0),"")</f>
        <v/>
      </c>
      <c r="L1230" s="31" t="str">
        <f t="shared" si="182"/>
        <v/>
      </c>
      <c r="N1230" s="54" t="str">
        <f t="shared" si="181"/>
        <v/>
      </c>
      <c r="Q1230" s="32" t="str">
        <f t="shared" si="179"/>
        <v/>
      </c>
      <c r="T1230" s="34">
        <f t="shared" si="177"/>
        <v>0</v>
      </c>
      <c r="U1230" s="34">
        <f t="shared" si="178"/>
        <v>0</v>
      </c>
      <c r="X1230" s="72" t="str">
        <f t="shared" si="184"/>
        <v/>
      </c>
      <c r="Z1230" s="34" t="str">
        <f t="shared" si="185"/>
        <v/>
      </c>
      <c r="AA1230" s="79" t="str">
        <f t="shared" si="183"/>
        <v/>
      </c>
    </row>
    <row r="1231" spans="1:27" ht="25.5" customHeight="1" x14ac:dyDescent="0.25">
      <c r="A1231" s="17"/>
      <c r="B1231" s="78" t="str">
        <f t="shared" si="180"/>
        <v/>
      </c>
      <c r="J1231" s="54" t="str">
        <f>IF(G1231&lt;&gt;"",VLOOKUP(G1231,'nhân viên sale'!$A$2:$C$1595,2,0),"")</f>
        <v/>
      </c>
      <c r="L1231" s="31" t="str">
        <f t="shared" si="182"/>
        <v/>
      </c>
      <c r="N1231" s="54" t="str">
        <f t="shared" si="181"/>
        <v/>
      </c>
      <c r="Q1231" s="32" t="str">
        <f t="shared" si="179"/>
        <v/>
      </c>
      <c r="T1231" s="34">
        <f t="shared" si="177"/>
        <v>0</v>
      </c>
      <c r="U1231" s="34">
        <f t="shared" si="178"/>
        <v>0</v>
      </c>
      <c r="X1231" s="72" t="str">
        <f t="shared" si="184"/>
        <v/>
      </c>
      <c r="Z1231" s="34" t="str">
        <f t="shared" si="185"/>
        <v/>
      </c>
      <c r="AA1231" s="79" t="str">
        <f t="shared" si="183"/>
        <v/>
      </c>
    </row>
    <row r="1232" spans="1:27" ht="25.5" customHeight="1" x14ac:dyDescent="0.25">
      <c r="A1232" s="17"/>
      <c r="B1232" s="78" t="str">
        <f t="shared" si="180"/>
        <v/>
      </c>
      <c r="J1232" s="54" t="str">
        <f>IF(G1232&lt;&gt;"",VLOOKUP(G1232,'nhân viên sale'!$A$2:$C$1595,2,0),"")</f>
        <v/>
      </c>
      <c r="L1232" s="31" t="str">
        <f t="shared" si="182"/>
        <v/>
      </c>
      <c r="N1232" s="54" t="str">
        <f t="shared" si="181"/>
        <v/>
      </c>
      <c r="Q1232" s="32" t="str">
        <f t="shared" si="179"/>
        <v/>
      </c>
      <c r="T1232" s="34">
        <f t="shared" si="177"/>
        <v>0</v>
      </c>
      <c r="U1232" s="34">
        <f t="shared" si="178"/>
        <v>0</v>
      </c>
      <c r="X1232" s="72" t="str">
        <f t="shared" si="184"/>
        <v/>
      </c>
      <c r="Z1232" s="34" t="str">
        <f t="shared" si="185"/>
        <v/>
      </c>
      <c r="AA1232" s="79" t="str">
        <f t="shared" si="183"/>
        <v/>
      </c>
    </row>
    <row r="1233" spans="1:27" ht="25.5" customHeight="1" x14ac:dyDescent="0.25">
      <c r="A1233" s="17"/>
      <c r="B1233" s="78" t="str">
        <f t="shared" si="180"/>
        <v/>
      </c>
      <c r="J1233" s="54" t="str">
        <f>IF(G1233&lt;&gt;"",VLOOKUP(G1233,'nhân viên sale'!$A$2:$C$1595,2,0),"")</f>
        <v/>
      </c>
      <c r="L1233" s="31" t="str">
        <f t="shared" si="182"/>
        <v/>
      </c>
      <c r="N1233" s="54" t="str">
        <f t="shared" si="181"/>
        <v/>
      </c>
      <c r="Q1233" s="32" t="str">
        <f t="shared" si="179"/>
        <v/>
      </c>
      <c r="T1233" s="34">
        <f t="shared" si="177"/>
        <v>0</v>
      </c>
      <c r="U1233" s="34">
        <f t="shared" si="178"/>
        <v>0</v>
      </c>
      <c r="X1233" s="72" t="str">
        <f t="shared" si="184"/>
        <v/>
      </c>
      <c r="Z1233" s="34" t="str">
        <f t="shared" si="185"/>
        <v/>
      </c>
      <c r="AA1233" s="79" t="str">
        <f t="shared" si="183"/>
        <v/>
      </c>
    </row>
    <row r="1234" spans="1:27" ht="25.5" customHeight="1" x14ac:dyDescent="0.25">
      <c r="A1234" s="17"/>
      <c r="B1234" s="78" t="str">
        <f t="shared" si="180"/>
        <v/>
      </c>
      <c r="J1234" s="54" t="str">
        <f>IF(G1234&lt;&gt;"",VLOOKUP(G1234,'nhân viên sale'!$A$2:$C$1595,2,0),"")</f>
        <v/>
      </c>
      <c r="L1234" s="31" t="str">
        <f t="shared" si="182"/>
        <v/>
      </c>
      <c r="N1234" s="54" t="str">
        <f t="shared" si="181"/>
        <v/>
      </c>
      <c r="Q1234" s="32" t="str">
        <f t="shared" si="179"/>
        <v/>
      </c>
      <c r="T1234" s="34">
        <f t="shared" si="177"/>
        <v>0</v>
      </c>
      <c r="U1234" s="34">
        <f t="shared" si="178"/>
        <v>0</v>
      </c>
      <c r="X1234" s="72" t="str">
        <f t="shared" si="184"/>
        <v/>
      </c>
      <c r="Z1234" s="34" t="str">
        <f t="shared" si="185"/>
        <v/>
      </c>
      <c r="AA1234" s="79" t="str">
        <f t="shared" si="183"/>
        <v/>
      </c>
    </row>
    <row r="1235" spans="1:27" ht="25.5" customHeight="1" x14ac:dyDescent="0.25">
      <c r="A1235" s="17"/>
      <c r="B1235" s="78" t="str">
        <f t="shared" si="180"/>
        <v/>
      </c>
      <c r="J1235" s="54" t="str">
        <f>IF(G1235&lt;&gt;"",VLOOKUP(G1235,'nhân viên sale'!$A$2:$C$1595,2,0),"")</f>
        <v/>
      </c>
      <c r="L1235" s="31" t="str">
        <f t="shared" si="182"/>
        <v/>
      </c>
      <c r="N1235" s="54" t="str">
        <f t="shared" si="181"/>
        <v/>
      </c>
      <c r="Q1235" s="32" t="str">
        <f t="shared" si="179"/>
        <v/>
      </c>
      <c r="T1235" s="34">
        <f t="shared" si="177"/>
        <v>0</v>
      </c>
      <c r="U1235" s="34">
        <f t="shared" si="178"/>
        <v>0</v>
      </c>
      <c r="X1235" s="72" t="str">
        <f t="shared" si="184"/>
        <v/>
      </c>
      <c r="Z1235" s="34" t="str">
        <f t="shared" si="185"/>
        <v/>
      </c>
      <c r="AA1235" s="79" t="str">
        <f t="shared" si="183"/>
        <v/>
      </c>
    </row>
    <row r="1236" spans="1:27" ht="25.5" customHeight="1" x14ac:dyDescent="0.25">
      <c r="A1236" s="17"/>
      <c r="B1236" s="78" t="str">
        <f t="shared" si="180"/>
        <v/>
      </c>
      <c r="J1236" s="54" t="str">
        <f>IF(G1236&lt;&gt;"",VLOOKUP(G1236,'nhân viên sale'!$A$2:$C$1595,2,0),"")</f>
        <v/>
      </c>
      <c r="L1236" s="31" t="str">
        <f t="shared" si="182"/>
        <v/>
      </c>
      <c r="N1236" s="54" t="str">
        <f t="shared" si="181"/>
        <v/>
      </c>
      <c r="Q1236" s="32" t="str">
        <f t="shared" si="179"/>
        <v/>
      </c>
      <c r="T1236" s="34">
        <f t="shared" si="177"/>
        <v>0</v>
      </c>
      <c r="U1236" s="34">
        <f t="shared" si="178"/>
        <v>0</v>
      </c>
      <c r="X1236" s="72" t="str">
        <f t="shared" si="184"/>
        <v/>
      </c>
      <c r="Z1236" s="34" t="str">
        <f t="shared" si="185"/>
        <v/>
      </c>
      <c r="AA1236" s="79" t="str">
        <f t="shared" si="183"/>
        <v/>
      </c>
    </row>
    <row r="1237" spans="1:27" ht="25.5" customHeight="1" x14ac:dyDescent="0.25">
      <c r="A1237" s="17"/>
      <c r="B1237" s="78" t="str">
        <f t="shared" si="180"/>
        <v/>
      </c>
      <c r="J1237" s="54" t="str">
        <f>IF(G1237&lt;&gt;"",VLOOKUP(G1237,'nhân viên sale'!$A$2:$C$1595,2,0),"")</f>
        <v/>
      </c>
      <c r="L1237" s="31" t="str">
        <f t="shared" si="182"/>
        <v/>
      </c>
      <c r="N1237" s="54" t="str">
        <f t="shared" si="181"/>
        <v/>
      </c>
      <c r="Q1237" s="32" t="str">
        <f t="shared" si="179"/>
        <v/>
      </c>
      <c r="T1237" s="34">
        <f t="shared" si="177"/>
        <v>0</v>
      </c>
      <c r="U1237" s="34">
        <f t="shared" si="178"/>
        <v>0</v>
      </c>
      <c r="X1237" s="72" t="str">
        <f t="shared" si="184"/>
        <v/>
      </c>
      <c r="Z1237" s="34" t="str">
        <f t="shared" si="185"/>
        <v/>
      </c>
      <c r="AA1237" s="79" t="str">
        <f t="shared" si="183"/>
        <v/>
      </c>
    </row>
    <row r="1238" spans="1:27" ht="25.5" customHeight="1" x14ac:dyDescent="0.25">
      <c r="A1238" s="17"/>
      <c r="B1238" s="78" t="str">
        <f t="shared" si="180"/>
        <v/>
      </c>
      <c r="J1238" s="54" t="str">
        <f>IF(G1238&lt;&gt;"",VLOOKUP(G1238,'nhân viên sale'!$A$2:$C$1595,2,0),"")</f>
        <v/>
      </c>
      <c r="L1238" s="31" t="str">
        <f t="shared" si="182"/>
        <v/>
      </c>
      <c r="N1238" s="54" t="str">
        <f t="shared" si="181"/>
        <v/>
      </c>
      <c r="Q1238" s="32" t="str">
        <f t="shared" si="179"/>
        <v/>
      </c>
      <c r="T1238" s="34">
        <f t="shared" si="177"/>
        <v>0</v>
      </c>
      <c r="U1238" s="34">
        <f t="shared" si="178"/>
        <v>0</v>
      </c>
      <c r="X1238" s="72" t="str">
        <f t="shared" si="184"/>
        <v/>
      </c>
      <c r="Z1238" s="34" t="str">
        <f t="shared" si="185"/>
        <v/>
      </c>
      <c r="AA1238" s="79" t="str">
        <f t="shared" si="183"/>
        <v/>
      </c>
    </row>
    <row r="1239" spans="1:27" ht="25.5" customHeight="1" x14ac:dyDescent="0.25">
      <c r="A1239" s="17"/>
      <c r="B1239" s="78" t="str">
        <f t="shared" si="180"/>
        <v/>
      </c>
      <c r="J1239" s="54" t="str">
        <f>IF(G1239&lt;&gt;"",VLOOKUP(G1239,'nhân viên sale'!$A$2:$C$1595,2,0),"")</f>
        <v/>
      </c>
      <c r="L1239" s="31" t="str">
        <f t="shared" si="182"/>
        <v/>
      </c>
      <c r="N1239" s="54" t="str">
        <f t="shared" si="181"/>
        <v/>
      </c>
      <c r="Q1239" s="32" t="str">
        <f t="shared" si="179"/>
        <v/>
      </c>
      <c r="T1239" s="34">
        <f t="shared" si="177"/>
        <v>0</v>
      </c>
      <c r="U1239" s="34">
        <f t="shared" si="178"/>
        <v>0</v>
      </c>
      <c r="X1239" s="72" t="str">
        <f t="shared" si="184"/>
        <v/>
      </c>
      <c r="Z1239" s="34" t="str">
        <f t="shared" si="185"/>
        <v/>
      </c>
      <c r="AA1239" s="79" t="str">
        <f t="shared" si="183"/>
        <v/>
      </c>
    </row>
    <row r="1240" spans="1:27" ht="25.5" customHeight="1" x14ac:dyDescent="0.25">
      <c r="A1240" s="17"/>
      <c r="B1240" s="78" t="str">
        <f t="shared" si="180"/>
        <v/>
      </c>
      <c r="J1240" s="54" t="str">
        <f>IF(G1240&lt;&gt;"",VLOOKUP(G1240,'nhân viên sale'!$A$2:$C$1595,2,0),"")</f>
        <v/>
      </c>
      <c r="L1240" s="31" t="str">
        <f t="shared" si="182"/>
        <v/>
      </c>
      <c r="N1240" s="54" t="str">
        <f t="shared" si="181"/>
        <v/>
      </c>
      <c r="Q1240" s="32" t="str">
        <f t="shared" si="179"/>
        <v/>
      </c>
      <c r="T1240" s="34">
        <f t="shared" si="177"/>
        <v>0</v>
      </c>
      <c r="U1240" s="34">
        <f t="shared" si="178"/>
        <v>0</v>
      </c>
      <c r="X1240" s="72" t="str">
        <f t="shared" si="184"/>
        <v/>
      </c>
      <c r="Z1240" s="34" t="str">
        <f t="shared" si="185"/>
        <v/>
      </c>
      <c r="AA1240" s="79" t="str">
        <f t="shared" si="183"/>
        <v/>
      </c>
    </row>
    <row r="1241" spans="1:27" ht="25.5" customHeight="1" x14ac:dyDescent="0.25">
      <c r="A1241" s="17"/>
      <c r="B1241" s="78" t="str">
        <f t="shared" si="180"/>
        <v/>
      </c>
      <c r="J1241" s="54" t="str">
        <f>IF(G1241&lt;&gt;"",VLOOKUP(G1241,'nhân viên sale'!$A$2:$C$1595,2,0),"")</f>
        <v/>
      </c>
      <c r="L1241" s="31" t="str">
        <f t="shared" si="182"/>
        <v/>
      </c>
      <c r="N1241" s="54" t="str">
        <f t="shared" si="181"/>
        <v/>
      </c>
      <c r="Q1241" s="32" t="str">
        <f t="shared" si="179"/>
        <v/>
      </c>
      <c r="T1241" s="34">
        <f t="shared" si="177"/>
        <v>0</v>
      </c>
      <c r="U1241" s="34">
        <f t="shared" si="178"/>
        <v>0</v>
      </c>
      <c r="X1241" s="72" t="str">
        <f t="shared" si="184"/>
        <v/>
      </c>
      <c r="Z1241" s="34" t="str">
        <f t="shared" si="185"/>
        <v/>
      </c>
      <c r="AA1241" s="79" t="str">
        <f t="shared" si="183"/>
        <v/>
      </c>
    </row>
    <row r="1242" spans="1:27" ht="25.5" customHeight="1" x14ac:dyDescent="0.25">
      <c r="A1242" s="17"/>
      <c r="B1242" s="78" t="str">
        <f t="shared" si="180"/>
        <v/>
      </c>
      <c r="J1242" s="54" t="str">
        <f>IF(G1242&lt;&gt;"",VLOOKUP(G1242,'nhân viên sale'!$A$2:$C$1595,2,0),"")</f>
        <v/>
      </c>
      <c r="L1242" s="31" t="str">
        <f t="shared" si="182"/>
        <v/>
      </c>
      <c r="N1242" s="54" t="str">
        <f t="shared" si="181"/>
        <v/>
      </c>
      <c r="Q1242" s="32" t="str">
        <f t="shared" si="179"/>
        <v/>
      </c>
      <c r="T1242" s="34">
        <f t="shared" si="177"/>
        <v>0</v>
      </c>
      <c r="U1242" s="34">
        <f t="shared" si="178"/>
        <v>0</v>
      </c>
      <c r="X1242" s="72" t="str">
        <f t="shared" si="184"/>
        <v/>
      </c>
      <c r="Z1242" s="34" t="str">
        <f t="shared" si="185"/>
        <v/>
      </c>
      <c r="AA1242" s="79" t="str">
        <f t="shared" si="183"/>
        <v/>
      </c>
    </row>
    <row r="1243" spans="1:27" ht="25.5" customHeight="1" x14ac:dyDescent="0.25">
      <c r="A1243" s="17"/>
      <c r="B1243" s="78" t="str">
        <f t="shared" si="180"/>
        <v/>
      </c>
      <c r="J1243" s="54" t="str">
        <f>IF(G1243&lt;&gt;"",VLOOKUP(G1243,'nhân viên sale'!$A$2:$C$1595,2,0),"")</f>
        <v/>
      </c>
      <c r="L1243" s="31" t="str">
        <f t="shared" si="182"/>
        <v/>
      </c>
      <c r="N1243" s="54" t="str">
        <f t="shared" si="181"/>
        <v/>
      </c>
      <c r="Q1243" s="32" t="str">
        <f t="shared" si="179"/>
        <v/>
      </c>
      <c r="T1243" s="34">
        <f t="shared" si="177"/>
        <v>0</v>
      </c>
      <c r="U1243" s="34">
        <f t="shared" si="178"/>
        <v>0</v>
      </c>
      <c r="X1243" s="72" t="str">
        <f t="shared" si="184"/>
        <v/>
      </c>
      <c r="Z1243" s="34" t="str">
        <f t="shared" si="185"/>
        <v/>
      </c>
      <c r="AA1243" s="79" t="str">
        <f t="shared" si="183"/>
        <v/>
      </c>
    </row>
    <row r="1244" spans="1:27" ht="25.5" customHeight="1" x14ac:dyDescent="0.25">
      <c r="A1244" s="17"/>
      <c r="B1244" s="78" t="str">
        <f t="shared" si="180"/>
        <v/>
      </c>
      <c r="J1244" s="54" t="str">
        <f>IF(G1244&lt;&gt;"",VLOOKUP(G1244,'nhân viên sale'!$A$2:$C$1595,2,0),"")</f>
        <v/>
      </c>
      <c r="L1244" s="31" t="str">
        <f t="shared" si="182"/>
        <v/>
      </c>
      <c r="N1244" s="54" t="str">
        <f t="shared" si="181"/>
        <v/>
      </c>
      <c r="Q1244" s="32" t="str">
        <f t="shared" si="179"/>
        <v/>
      </c>
      <c r="T1244" s="34">
        <f t="shared" si="177"/>
        <v>0</v>
      </c>
      <c r="U1244" s="34">
        <f t="shared" si="178"/>
        <v>0</v>
      </c>
      <c r="X1244" s="72" t="str">
        <f t="shared" si="184"/>
        <v/>
      </c>
      <c r="Z1244" s="34" t="str">
        <f t="shared" si="185"/>
        <v/>
      </c>
      <c r="AA1244" s="79" t="str">
        <f t="shared" si="183"/>
        <v/>
      </c>
    </row>
    <row r="1245" spans="1:27" ht="25.5" customHeight="1" x14ac:dyDescent="0.25">
      <c r="A1245" s="17"/>
      <c r="B1245" s="78" t="str">
        <f t="shared" si="180"/>
        <v/>
      </c>
      <c r="J1245" s="54" t="str">
        <f>IF(G1245&lt;&gt;"",VLOOKUP(G1245,'nhân viên sale'!$A$2:$C$1595,2,0),"")</f>
        <v/>
      </c>
      <c r="L1245" s="31" t="str">
        <f t="shared" si="182"/>
        <v/>
      </c>
      <c r="N1245" s="54" t="str">
        <f t="shared" si="181"/>
        <v/>
      </c>
      <c r="Q1245" s="32" t="str">
        <f t="shared" si="179"/>
        <v/>
      </c>
      <c r="T1245" s="34">
        <f t="shared" si="177"/>
        <v>0</v>
      </c>
      <c r="U1245" s="34">
        <f t="shared" si="178"/>
        <v>0</v>
      </c>
      <c r="X1245" s="72" t="str">
        <f t="shared" si="184"/>
        <v/>
      </c>
      <c r="Z1245" s="34" t="str">
        <f t="shared" si="185"/>
        <v/>
      </c>
      <c r="AA1245" s="79" t="str">
        <f t="shared" si="183"/>
        <v/>
      </c>
    </row>
    <row r="1246" spans="1:27" ht="25.5" customHeight="1" x14ac:dyDescent="0.25">
      <c r="A1246" s="17"/>
      <c r="B1246" s="78" t="str">
        <f t="shared" si="180"/>
        <v/>
      </c>
      <c r="J1246" s="54" t="str">
        <f>IF(G1246&lt;&gt;"",VLOOKUP(G1246,'nhân viên sale'!$A$2:$C$1595,2,0),"")</f>
        <v/>
      </c>
      <c r="L1246" s="31" t="str">
        <f t="shared" si="182"/>
        <v/>
      </c>
      <c r="N1246" s="54" t="str">
        <f t="shared" si="181"/>
        <v/>
      </c>
      <c r="Q1246" s="32" t="str">
        <f t="shared" si="179"/>
        <v/>
      </c>
      <c r="T1246" s="34">
        <f t="shared" si="177"/>
        <v>0</v>
      </c>
      <c r="U1246" s="34">
        <f t="shared" si="178"/>
        <v>0</v>
      </c>
      <c r="X1246" s="72" t="str">
        <f t="shared" si="184"/>
        <v/>
      </c>
      <c r="Z1246" s="34" t="str">
        <f t="shared" si="185"/>
        <v/>
      </c>
      <c r="AA1246" s="79" t="str">
        <f t="shared" si="183"/>
        <v/>
      </c>
    </row>
    <row r="1247" spans="1:27" ht="25.5" customHeight="1" x14ac:dyDescent="0.25">
      <c r="A1247" s="17"/>
      <c r="B1247" s="78" t="str">
        <f t="shared" si="180"/>
        <v/>
      </c>
      <c r="J1247" s="54" t="str">
        <f>IF(G1247&lt;&gt;"",VLOOKUP(G1247,'nhân viên sale'!$A$2:$C$1595,2,0),"")</f>
        <v/>
      </c>
      <c r="L1247" s="31" t="str">
        <f t="shared" si="182"/>
        <v/>
      </c>
      <c r="N1247" s="54" t="str">
        <f t="shared" si="181"/>
        <v/>
      </c>
      <c r="Q1247" s="32" t="str">
        <f t="shared" si="179"/>
        <v/>
      </c>
      <c r="T1247" s="34">
        <f t="shared" si="177"/>
        <v>0</v>
      </c>
      <c r="U1247" s="34">
        <f t="shared" si="178"/>
        <v>0</v>
      </c>
      <c r="X1247" s="72" t="str">
        <f t="shared" si="184"/>
        <v/>
      </c>
      <c r="Z1247" s="34" t="str">
        <f t="shared" si="185"/>
        <v/>
      </c>
      <c r="AA1247" s="79" t="str">
        <f t="shared" si="183"/>
        <v/>
      </c>
    </row>
    <row r="1248" spans="1:27" ht="25.5" customHeight="1" x14ac:dyDescent="0.25">
      <c r="A1248" s="17"/>
      <c r="B1248" s="78" t="str">
        <f t="shared" si="180"/>
        <v/>
      </c>
      <c r="J1248" s="54" t="str">
        <f>IF(G1248&lt;&gt;"",VLOOKUP(G1248,'nhân viên sale'!$A$2:$C$1595,2,0),"")</f>
        <v/>
      </c>
      <c r="L1248" s="31" t="str">
        <f t="shared" si="182"/>
        <v/>
      </c>
      <c r="N1248" s="54" t="str">
        <f t="shared" si="181"/>
        <v/>
      </c>
      <c r="Q1248" s="32" t="str">
        <f t="shared" si="179"/>
        <v/>
      </c>
      <c r="T1248" s="34">
        <f t="shared" si="177"/>
        <v>0</v>
      </c>
      <c r="U1248" s="34">
        <f t="shared" si="178"/>
        <v>0</v>
      </c>
      <c r="X1248" s="72" t="str">
        <f t="shared" si="184"/>
        <v/>
      </c>
      <c r="Z1248" s="34" t="str">
        <f t="shared" si="185"/>
        <v/>
      </c>
      <c r="AA1248" s="79" t="str">
        <f t="shared" si="183"/>
        <v/>
      </c>
    </row>
    <row r="1249" spans="1:27" ht="25.5" customHeight="1" x14ac:dyDescent="0.25">
      <c r="A1249" s="17"/>
      <c r="B1249" s="78" t="str">
        <f t="shared" si="180"/>
        <v/>
      </c>
      <c r="J1249" s="54" t="str">
        <f>IF(G1249&lt;&gt;"",VLOOKUP(G1249,'nhân viên sale'!$A$2:$C$1595,2,0),"")</f>
        <v/>
      </c>
      <c r="L1249" s="31" t="str">
        <f t="shared" si="182"/>
        <v/>
      </c>
      <c r="N1249" s="54" t="str">
        <f t="shared" si="181"/>
        <v/>
      </c>
      <c r="Q1249" s="32" t="str">
        <f t="shared" si="179"/>
        <v/>
      </c>
      <c r="T1249" s="34">
        <f t="shared" si="177"/>
        <v>0</v>
      </c>
      <c r="U1249" s="34">
        <f t="shared" si="178"/>
        <v>0</v>
      </c>
      <c r="X1249" s="72" t="str">
        <f t="shared" si="184"/>
        <v/>
      </c>
      <c r="Z1249" s="34" t="str">
        <f t="shared" si="185"/>
        <v/>
      </c>
      <c r="AA1249" s="79" t="str">
        <f t="shared" si="183"/>
        <v/>
      </c>
    </row>
    <row r="1250" spans="1:27" ht="25.5" customHeight="1" x14ac:dyDescent="0.25">
      <c r="A1250" s="17"/>
      <c r="B1250" s="78" t="str">
        <f t="shared" si="180"/>
        <v/>
      </c>
      <c r="J1250" s="54" t="str">
        <f>IF(G1250&lt;&gt;"",VLOOKUP(G1250,'nhân viên sale'!$A$2:$C$1595,2,0),"")</f>
        <v/>
      </c>
      <c r="L1250" s="31" t="str">
        <f t="shared" si="182"/>
        <v/>
      </c>
      <c r="N1250" s="54" t="str">
        <f t="shared" si="181"/>
        <v/>
      </c>
      <c r="Q1250" s="32" t="str">
        <f t="shared" si="179"/>
        <v/>
      </c>
      <c r="T1250" s="34">
        <f t="shared" si="177"/>
        <v>0</v>
      </c>
      <c r="U1250" s="34">
        <f t="shared" si="178"/>
        <v>0</v>
      </c>
      <c r="X1250" s="72" t="str">
        <f t="shared" si="184"/>
        <v/>
      </c>
      <c r="Z1250" s="34" t="str">
        <f t="shared" si="185"/>
        <v/>
      </c>
      <c r="AA1250" s="79" t="str">
        <f t="shared" si="183"/>
        <v/>
      </c>
    </row>
    <row r="1251" spans="1:27" ht="25.5" customHeight="1" x14ac:dyDescent="0.25">
      <c r="A1251" s="17"/>
      <c r="B1251" s="78" t="str">
        <f t="shared" si="180"/>
        <v/>
      </c>
      <c r="J1251" s="54" t="str">
        <f>IF(G1251&lt;&gt;"",VLOOKUP(G1251,'nhân viên sale'!$A$2:$C$1595,2,0),"")</f>
        <v/>
      </c>
      <c r="L1251" s="31" t="str">
        <f t="shared" si="182"/>
        <v/>
      </c>
      <c r="N1251" s="54" t="str">
        <f t="shared" si="181"/>
        <v/>
      </c>
      <c r="Q1251" s="32" t="str">
        <f t="shared" si="179"/>
        <v/>
      </c>
      <c r="T1251" s="34">
        <f t="shared" si="177"/>
        <v>0</v>
      </c>
      <c r="U1251" s="34">
        <f t="shared" si="178"/>
        <v>0</v>
      </c>
      <c r="X1251" s="72" t="str">
        <f t="shared" si="184"/>
        <v/>
      </c>
      <c r="Z1251" s="34" t="str">
        <f t="shared" si="185"/>
        <v/>
      </c>
      <c r="AA1251" s="79" t="str">
        <f t="shared" si="183"/>
        <v/>
      </c>
    </row>
    <row r="1252" spans="1:27" ht="25.5" customHeight="1" x14ac:dyDescent="0.25">
      <c r="A1252" s="17"/>
      <c r="B1252" s="78" t="str">
        <f t="shared" si="180"/>
        <v/>
      </c>
      <c r="J1252" s="54" t="str">
        <f>IF(G1252&lt;&gt;"",VLOOKUP(G1252,'nhân viên sale'!$A$2:$C$1595,2,0),"")</f>
        <v/>
      </c>
      <c r="L1252" s="31" t="str">
        <f t="shared" si="182"/>
        <v/>
      </c>
      <c r="N1252" s="54" t="str">
        <f t="shared" si="181"/>
        <v/>
      </c>
      <c r="Q1252" s="32" t="str">
        <f t="shared" si="179"/>
        <v/>
      </c>
      <c r="T1252" s="34">
        <f t="shared" si="177"/>
        <v>0</v>
      </c>
      <c r="U1252" s="34">
        <f t="shared" si="178"/>
        <v>0</v>
      </c>
      <c r="X1252" s="72" t="str">
        <f t="shared" si="184"/>
        <v/>
      </c>
      <c r="Z1252" s="34" t="str">
        <f t="shared" si="185"/>
        <v/>
      </c>
      <c r="AA1252" s="79" t="str">
        <f t="shared" si="183"/>
        <v/>
      </c>
    </row>
    <row r="1253" spans="1:27" ht="25.5" customHeight="1" x14ac:dyDescent="0.25">
      <c r="A1253" s="17"/>
      <c r="B1253" s="78" t="str">
        <f t="shared" si="180"/>
        <v/>
      </c>
      <c r="J1253" s="54" t="str">
        <f>IF(G1253&lt;&gt;"",VLOOKUP(G1253,'nhân viên sale'!$A$2:$C$1595,2,0),"")</f>
        <v/>
      </c>
      <c r="L1253" s="31" t="str">
        <f t="shared" si="182"/>
        <v/>
      </c>
      <c r="N1253" s="54" t="str">
        <f t="shared" si="181"/>
        <v/>
      </c>
      <c r="Q1253" s="32" t="str">
        <f t="shared" si="179"/>
        <v/>
      </c>
      <c r="T1253" s="34">
        <f t="shared" si="177"/>
        <v>0</v>
      </c>
      <c r="U1253" s="34">
        <f t="shared" si="178"/>
        <v>0</v>
      </c>
      <c r="X1253" s="72" t="str">
        <f t="shared" si="184"/>
        <v/>
      </c>
      <c r="Z1253" s="34" t="str">
        <f t="shared" si="185"/>
        <v/>
      </c>
      <c r="AA1253" s="79" t="str">
        <f t="shared" si="183"/>
        <v/>
      </c>
    </row>
    <row r="1254" spans="1:27" ht="25.5" customHeight="1" x14ac:dyDescent="0.25">
      <c r="A1254" s="17"/>
      <c r="B1254" s="78" t="str">
        <f t="shared" si="180"/>
        <v/>
      </c>
      <c r="J1254" s="54" t="str">
        <f>IF(G1254&lt;&gt;"",VLOOKUP(G1254,'nhân viên sale'!$A$2:$C$1595,2,0),"")</f>
        <v/>
      </c>
      <c r="L1254" s="31" t="str">
        <f t="shared" si="182"/>
        <v/>
      </c>
      <c r="N1254" s="54" t="str">
        <f t="shared" si="181"/>
        <v/>
      </c>
      <c r="Q1254" s="32" t="str">
        <f t="shared" si="179"/>
        <v/>
      </c>
      <c r="T1254" s="34">
        <f t="shared" si="177"/>
        <v>0</v>
      </c>
      <c r="U1254" s="34">
        <f t="shared" si="178"/>
        <v>0</v>
      </c>
      <c r="X1254" s="72" t="str">
        <f t="shared" si="184"/>
        <v/>
      </c>
      <c r="Z1254" s="34" t="str">
        <f t="shared" si="185"/>
        <v/>
      </c>
      <c r="AA1254" s="79" t="str">
        <f t="shared" si="183"/>
        <v/>
      </c>
    </row>
    <row r="1255" spans="1:27" ht="25.5" customHeight="1" x14ac:dyDescent="0.25">
      <c r="A1255" s="17"/>
      <c r="B1255" s="78" t="str">
        <f t="shared" si="180"/>
        <v/>
      </c>
      <c r="J1255" s="54" t="str">
        <f>IF(G1255&lt;&gt;"",VLOOKUP(G1255,'nhân viên sale'!$A$2:$C$1595,2,0),"")</f>
        <v/>
      </c>
      <c r="L1255" s="31" t="str">
        <f t="shared" si="182"/>
        <v/>
      </c>
      <c r="N1255" s="54" t="str">
        <f t="shared" si="181"/>
        <v/>
      </c>
      <c r="Q1255" s="32" t="str">
        <f t="shared" si="179"/>
        <v/>
      </c>
      <c r="T1255" s="34">
        <f t="shared" si="177"/>
        <v>0</v>
      </c>
      <c r="U1255" s="34">
        <f t="shared" si="178"/>
        <v>0</v>
      </c>
      <c r="X1255" s="72" t="str">
        <f t="shared" si="184"/>
        <v/>
      </c>
      <c r="Z1255" s="34" t="str">
        <f t="shared" si="185"/>
        <v/>
      </c>
      <c r="AA1255" s="79" t="str">
        <f t="shared" si="183"/>
        <v/>
      </c>
    </row>
    <row r="1256" spans="1:27" ht="25.5" customHeight="1" x14ac:dyDescent="0.25">
      <c r="A1256" s="17"/>
      <c r="B1256" s="78" t="str">
        <f t="shared" si="180"/>
        <v/>
      </c>
      <c r="J1256" s="54" t="str">
        <f>IF(G1256&lt;&gt;"",VLOOKUP(G1256,'nhân viên sale'!$A$2:$C$1595,2,0),"")</f>
        <v/>
      </c>
      <c r="L1256" s="31" t="str">
        <f t="shared" si="182"/>
        <v/>
      </c>
      <c r="N1256" s="54" t="str">
        <f t="shared" si="181"/>
        <v/>
      </c>
      <c r="Q1256" s="32" t="str">
        <f t="shared" si="179"/>
        <v/>
      </c>
      <c r="T1256" s="34">
        <f t="shared" si="177"/>
        <v>0</v>
      </c>
      <c r="U1256" s="34">
        <f t="shared" si="178"/>
        <v>0</v>
      </c>
      <c r="X1256" s="72" t="str">
        <f t="shared" si="184"/>
        <v/>
      </c>
      <c r="Z1256" s="34" t="str">
        <f t="shared" si="185"/>
        <v/>
      </c>
      <c r="AA1256" s="79" t="str">
        <f t="shared" si="183"/>
        <v/>
      </c>
    </row>
    <row r="1257" spans="1:27" ht="25.5" customHeight="1" x14ac:dyDescent="0.25">
      <c r="A1257" s="17"/>
      <c r="B1257" s="78" t="str">
        <f t="shared" si="180"/>
        <v/>
      </c>
      <c r="J1257" s="54" t="str">
        <f>IF(G1257&lt;&gt;"",VLOOKUP(G1257,'nhân viên sale'!$A$2:$C$1595,2,0),"")</f>
        <v/>
      </c>
      <c r="L1257" s="31" t="str">
        <f t="shared" si="182"/>
        <v/>
      </c>
      <c r="N1257" s="54" t="str">
        <f t="shared" si="181"/>
        <v/>
      </c>
      <c r="Q1257" s="32" t="str">
        <f t="shared" si="179"/>
        <v/>
      </c>
      <c r="T1257" s="34">
        <f t="shared" si="177"/>
        <v>0</v>
      </c>
      <c r="U1257" s="34">
        <f t="shared" si="178"/>
        <v>0</v>
      </c>
      <c r="X1257" s="72" t="str">
        <f t="shared" si="184"/>
        <v/>
      </c>
      <c r="Z1257" s="34" t="str">
        <f t="shared" si="185"/>
        <v/>
      </c>
      <c r="AA1257" s="79" t="str">
        <f t="shared" si="183"/>
        <v/>
      </c>
    </row>
    <row r="1258" spans="1:27" ht="25.5" customHeight="1" x14ac:dyDescent="0.25">
      <c r="A1258" s="17"/>
      <c r="B1258" s="78" t="str">
        <f t="shared" si="180"/>
        <v/>
      </c>
      <c r="J1258" s="54" t="str">
        <f>IF(G1258&lt;&gt;"",VLOOKUP(G1258,'nhân viên sale'!$A$2:$C$1595,2,0),"")</f>
        <v/>
      </c>
      <c r="L1258" s="31" t="str">
        <f t="shared" si="182"/>
        <v/>
      </c>
      <c r="N1258" s="54" t="str">
        <f t="shared" si="181"/>
        <v/>
      </c>
      <c r="Q1258" s="32" t="str">
        <f t="shared" si="179"/>
        <v/>
      </c>
      <c r="T1258" s="34">
        <f t="shared" si="177"/>
        <v>0</v>
      </c>
      <c r="U1258" s="34">
        <f t="shared" si="178"/>
        <v>0</v>
      </c>
      <c r="X1258" s="72" t="str">
        <f t="shared" si="184"/>
        <v/>
      </c>
      <c r="Z1258" s="34" t="str">
        <f t="shared" si="185"/>
        <v/>
      </c>
      <c r="AA1258" s="79" t="str">
        <f t="shared" si="183"/>
        <v/>
      </c>
    </row>
    <row r="1259" spans="1:27" ht="25.5" customHeight="1" x14ac:dyDescent="0.25">
      <c r="A1259" s="17"/>
      <c r="B1259" s="78" t="str">
        <f t="shared" si="180"/>
        <v/>
      </c>
      <c r="J1259" s="54" t="str">
        <f>IF(G1259&lt;&gt;"",VLOOKUP(G1259,'nhân viên sale'!$A$2:$C$1595,2,0),"")</f>
        <v/>
      </c>
      <c r="L1259" s="31" t="str">
        <f t="shared" si="182"/>
        <v/>
      </c>
      <c r="N1259" s="54" t="str">
        <f t="shared" si="181"/>
        <v/>
      </c>
      <c r="Q1259" s="32" t="str">
        <f t="shared" si="179"/>
        <v/>
      </c>
      <c r="T1259" s="34">
        <f t="shared" si="177"/>
        <v>0</v>
      </c>
      <c r="U1259" s="34">
        <f t="shared" si="178"/>
        <v>0</v>
      </c>
      <c r="X1259" s="72" t="str">
        <f t="shared" si="184"/>
        <v/>
      </c>
      <c r="Z1259" s="34" t="str">
        <f t="shared" si="185"/>
        <v/>
      </c>
      <c r="AA1259" s="79" t="str">
        <f t="shared" si="183"/>
        <v/>
      </c>
    </row>
    <row r="1260" spans="1:27" ht="25.5" customHeight="1" x14ac:dyDescent="0.25">
      <c r="A1260" s="17"/>
      <c r="B1260" s="78" t="str">
        <f t="shared" si="180"/>
        <v/>
      </c>
      <c r="J1260" s="54" t="str">
        <f>IF(G1260&lt;&gt;"",VLOOKUP(G1260,'nhân viên sale'!$A$2:$C$1595,2,0),"")</f>
        <v/>
      </c>
      <c r="L1260" s="31" t="str">
        <f t="shared" si="182"/>
        <v/>
      </c>
      <c r="N1260" s="54" t="str">
        <f t="shared" si="181"/>
        <v/>
      </c>
      <c r="Q1260" s="32" t="str">
        <f t="shared" si="179"/>
        <v/>
      </c>
      <c r="T1260" s="34">
        <f t="shared" si="177"/>
        <v>0</v>
      </c>
      <c r="U1260" s="34">
        <f t="shared" si="178"/>
        <v>0</v>
      </c>
      <c r="X1260" s="72" t="str">
        <f t="shared" si="184"/>
        <v/>
      </c>
      <c r="Z1260" s="34" t="str">
        <f t="shared" si="185"/>
        <v/>
      </c>
      <c r="AA1260" s="79" t="str">
        <f t="shared" si="183"/>
        <v/>
      </c>
    </row>
    <row r="1261" spans="1:27" ht="25.5" customHeight="1" x14ac:dyDescent="0.25">
      <c r="A1261" s="17"/>
      <c r="B1261" s="78" t="str">
        <f t="shared" si="180"/>
        <v/>
      </c>
      <c r="J1261" s="54" t="str">
        <f>IF(G1261&lt;&gt;"",VLOOKUP(G1261,'nhân viên sale'!$A$2:$C$1595,2,0),"")</f>
        <v/>
      </c>
      <c r="L1261" s="31" t="str">
        <f t="shared" si="182"/>
        <v/>
      </c>
      <c r="N1261" s="54" t="str">
        <f t="shared" si="181"/>
        <v/>
      </c>
      <c r="Q1261" s="32" t="str">
        <f t="shared" si="179"/>
        <v/>
      </c>
      <c r="T1261" s="34">
        <f t="shared" si="177"/>
        <v>0</v>
      </c>
      <c r="U1261" s="34">
        <f t="shared" si="178"/>
        <v>0</v>
      </c>
      <c r="X1261" s="72" t="str">
        <f t="shared" si="184"/>
        <v/>
      </c>
      <c r="Z1261" s="34" t="str">
        <f t="shared" si="185"/>
        <v/>
      </c>
      <c r="AA1261" s="79" t="str">
        <f t="shared" si="183"/>
        <v/>
      </c>
    </row>
    <row r="1262" spans="1:27" ht="25.5" customHeight="1" x14ac:dyDescent="0.25">
      <c r="A1262" s="17"/>
      <c r="B1262" s="78" t="str">
        <f t="shared" si="180"/>
        <v/>
      </c>
      <c r="J1262" s="54" t="str">
        <f>IF(G1262&lt;&gt;"",VLOOKUP(G1262,'nhân viên sale'!$A$2:$C$1595,2,0),"")</f>
        <v/>
      </c>
      <c r="L1262" s="31" t="str">
        <f t="shared" si="182"/>
        <v/>
      </c>
      <c r="N1262" s="54" t="str">
        <f t="shared" si="181"/>
        <v/>
      </c>
      <c r="Q1262" s="32" t="str">
        <f t="shared" si="179"/>
        <v/>
      </c>
      <c r="T1262" s="34">
        <f t="shared" si="177"/>
        <v>0</v>
      </c>
      <c r="U1262" s="34">
        <f t="shared" si="178"/>
        <v>0</v>
      </c>
      <c r="X1262" s="72" t="str">
        <f t="shared" si="184"/>
        <v/>
      </c>
      <c r="Z1262" s="34" t="str">
        <f t="shared" si="185"/>
        <v/>
      </c>
      <c r="AA1262" s="79" t="str">
        <f t="shared" si="183"/>
        <v/>
      </c>
    </row>
    <row r="1263" spans="1:27" ht="25.5" customHeight="1" x14ac:dyDescent="0.25">
      <c r="A1263" s="17"/>
      <c r="B1263" s="78" t="str">
        <f t="shared" si="180"/>
        <v/>
      </c>
      <c r="J1263" s="54" t="str">
        <f>IF(G1263&lt;&gt;"",VLOOKUP(G1263,'nhân viên sale'!$A$2:$C$1595,2,0),"")</f>
        <v/>
      </c>
      <c r="L1263" s="31" t="str">
        <f t="shared" si="182"/>
        <v/>
      </c>
      <c r="N1263" s="54" t="str">
        <f t="shared" si="181"/>
        <v/>
      </c>
      <c r="Q1263" s="32" t="str">
        <f t="shared" si="179"/>
        <v/>
      </c>
      <c r="T1263" s="34">
        <f t="shared" si="177"/>
        <v>0</v>
      </c>
      <c r="U1263" s="34">
        <f t="shared" si="178"/>
        <v>0</v>
      </c>
      <c r="X1263" s="72" t="str">
        <f t="shared" si="184"/>
        <v/>
      </c>
      <c r="Z1263" s="34" t="str">
        <f t="shared" si="185"/>
        <v/>
      </c>
      <c r="AA1263" s="79" t="str">
        <f t="shared" si="183"/>
        <v/>
      </c>
    </row>
    <row r="1264" spans="1:27" ht="25.5" customHeight="1" x14ac:dyDescent="0.25">
      <c r="A1264" s="17"/>
      <c r="B1264" s="78" t="str">
        <f t="shared" si="180"/>
        <v/>
      </c>
      <c r="J1264" s="54" t="str">
        <f>IF(G1264&lt;&gt;"",VLOOKUP(G1264,'nhân viên sale'!$A$2:$C$1595,2,0),"")</f>
        <v/>
      </c>
      <c r="L1264" s="31" t="str">
        <f t="shared" si="182"/>
        <v/>
      </c>
      <c r="N1264" s="54" t="str">
        <f t="shared" si="181"/>
        <v/>
      </c>
      <c r="Q1264" s="32" t="str">
        <f t="shared" si="179"/>
        <v/>
      </c>
      <c r="T1264" s="34">
        <f t="shared" si="177"/>
        <v>0</v>
      </c>
      <c r="U1264" s="34">
        <f t="shared" si="178"/>
        <v>0</v>
      </c>
      <c r="X1264" s="72" t="str">
        <f t="shared" si="184"/>
        <v/>
      </c>
      <c r="Z1264" s="34" t="str">
        <f t="shared" si="185"/>
        <v/>
      </c>
      <c r="AA1264" s="79" t="str">
        <f t="shared" si="183"/>
        <v/>
      </c>
    </row>
    <row r="1265" spans="1:27" ht="25.5" customHeight="1" x14ac:dyDescent="0.25">
      <c r="A1265" s="17"/>
      <c r="B1265" s="78" t="str">
        <f t="shared" si="180"/>
        <v/>
      </c>
      <c r="J1265" s="54" t="str">
        <f>IF(G1265&lt;&gt;"",VLOOKUP(G1265,'nhân viên sale'!$A$2:$C$1595,2,0),"")</f>
        <v/>
      </c>
      <c r="L1265" s="31" t="str">
        <f t="shared" si="182"/>
        <v/>
      </c>
      <c r="N1265" s="54" t="str">
        <f t="shared" si="181"/>
        <v/>
      </c>
      <c r="Q1265" s="32" t="str">
        <f t="shared" si="179"/>
        <v/>
      </c>
      <c r="T1265" s="34">
        <f t="shared" ref="T1265:T1328" si="186">IF(K1265&lt;&gt;"",VLOOKUP(K1265,tenhang,4,0),0)</f>
        <v>0</v>
      </c>
      <c r="U1265" s="34">
        <f t="shared" ref="U1265:U1328" si="187">R1265*T1265</f>
        <v>0</v>
      </c>
      <c r="X1265" s="72" t="str">
        <f t="shared" si="184"/>
        <v/>
      </c>
      <c r="Z1265" s="34" t="str">
        <f t="shared" si="185"/>
        <v/>
      </c>
      <c r="AA1265" s="79" t="str">
        <f t="shared" si="183"/>
        <v/>
      </c>
    </row>
    <row r="1266" spans="1:27" ht="25.5" customHeight="1" x14ac:dyDescent="0.25">
      <c r="A1266" s="17"/>
      <c r="B1266" s="78" t="str">
        <f t="shared" si="180"/>
        <v/>
      </c>
      <c r="J1266" s="54" t="str">
        <f>IF(G1266&lt;&gt;"",VLOOKUP(G1266,'nhân viên sale'!$A$2:$C$1595,2,0),"")</f>
        <v/>
      </c>
      <c r="L1266" s="31" t="str">
        <f t="shared" si="182"/>
        <v/>
      </c>
      <c r="N1266" s="54" t="str">
        <f t="shared" si="181"/>
        <v/>
      </c>
      <c r="Q1266" s="32" t="str">
        <f t="shared" si="179"/>
        <v/>
      </c>
      <c r="T1266" s="34">
        <f t="shared" si="186"/>
        <v>0</v>
      </c>
      <c r="U1266" s="34">
        <f t="shared" si="187"/>
        <v>0</v>
      </c>
      <c r="X1266" s="72" t="str">
        <f t="shared" si="184"/>
        <v/>
      </c>
      <c r="Z1266" s="34" t="str">
        <f t="shared" si="185"/>
        <v/>
      </c>
      <c r="AA1266" s="79" t="str">
        <f t="shared" si="183"/>
        <v/>
      </c>
    </row>
    <row r="1267" spans="1:27" ht="25.5" customHeight="1" x14ac:dyDescent="0.25">
      <c r="A1267" s="17"/>
      <c r="B1267" s="78" t="str">
        <f t="shared" si="180"/>
        <v/>
      </c>
      <c r="J1267" s="54" t="str">
        <f>IF(G1267&lt;&gt;"",VLOOKUP(G1267,'nhân viên sale'!$A$2:$C$1595,2,0),"")</f>
        <v/>
      </c>
      <c r="L1267" s="31" t="str">
        <f t="shared" si="182"/>
        <v/>
      </c>
      <c r="N1267" s="54" t="str">
        <f t="shared" si="181"/>
        <v/>
      </c>
      <c r="Q1267" s="32" t="str">
        <f t="shared" si="179"/>
        <v/>
      </c>
      <c r="T1267" s="34">
        <f t="shared" si="186"/>
        <v>0</v>
      </c>
      <c r="U1267" s="34">
        <f t="shared" si="187"/>
        <v>0</v>
      </c>
      <c r="X1267" s="72" t="str">
        <f t="shared" si="184"/>
        <v/>
      </c>
      <c r="Z1267" s="34" t="str">
        <f t="shared" si="185"/>
        <v/>
      </c>
      <c r="AA1267" s="79" t="str">
        <f t="shared" si="183"/>
        <v/>
      </c>
    </row>
    <row r="1268" spans="1:27" ht="25.5" customHeight="1" x14ac:dyDescent="0.25">
      <c r="A1268" s="17"/>
      <c r="B1268" s="78" t="str">
        <f t="shared" si="180"/>
        <v/>
      </c>
      <c r="J1268" s="54" t="str">
        <f>IF(G1268&lt;&gt;"",VLOOKUP(G1268,'nhân viên sale'!$A$2:$C$1595,2,0),"")</f>
        <v/>
      </c>
      <c r="L1268" s="31" t="str">
        <f t="shared" si="182"/>
        <v/>
      </c>
      <c r="N1268" s="54" t="str">
        <f t="shared" si="181"/>
        <v/>
      </c>
      <c r="Q1268" s="32" t="str">
        <f t="shared" si="179"/>
        <v/>
      </c>
      <c r="T1268" s="34">
        <f t="shared" si="186"/>
        <v>0</v>
      </c>
      <c r="U1268" s="34">
        <f t="shared" si="187"/>
        <v>0</v>
      </c>
      <c r="X1268" s="72" t="str">
        <f t="shared" si="184"/>
        <v/>
      </c>
      <c r="Z1268" s="34" t="str">
        <f t="shared" si="185"/>
        <v/>
      </c>
      <c r="AA1268" s="79" t="str">
        <f t="shared" si="183"/>
        <v/>
      </c>
    </row>
    <row r="1269" spans="1:27" ht="25.5" customHeight="1" x14ac:dyDescent="0.25">
      <c r="A1269" s="17"/>
      <c r="B1269" s="78" t="str">
        <f t="shared" si="180"/>
        <v/>
      </c>
      <c r="J1269" s="54" t="str">
        <f>IF(G1269&lt;&gt;"",VLOOKUP(G1269,'nhân viên sale'!$A$2:$C$1595,2,0),"")</f>
        <v/>
      </c>
      <c r="L1269" s="31" t="str">
        <f t="shared" si="182"/>
        <v/>
      </c>
      <c r="N1269" s="54" t="str">
        <f t="shared" si="181"/>
        <v/>
      </c>
      <c r="Q1269" s="32" t="str">
        <f t="shared" si="179"/>
        <v/>
      </c>
      <c r="T1269" s="34">
        <f t="shared" si="186"/>
        <v>0</v>
      </c>
      <c r="U1269" s="34">
        <f t="shared" si="187"/>
        <v>0</v>
      </c>
      <c r="X1269" s="72" t="str">
        <f t="shared" si="184"/>
        <v/>
      </c>
      <c r="Z1269" s="34" t="str">
        <f t="shared" si="185"/>
        <v/>
      </c>
      <c r="AA1269" s="79" t="str">
        <f t="shared" si="183"/>
        <v/>
      </c>
    </row>
    <row r="1270" spans="1:27" ht="25.5" customHeight="1" x14ac:dyDescent="0.25">
      <c r="A1270" s="17"/>
      <c r="B1270" s="78" t="str">
        <f t="shared" si="180"/>
        <v/>
      </c>
      <c r="J1270" s="54" t="str">
        <f>IF(G1270&lt;&gt;"",VLOOKUP(G1270,'nhân viên sale'!$A$2:$C$1595,2,0),"")</f>
        <v/>
      </c>
      <c r="L1270" s="31" t="str">
        <f t="shared" si="182"/>
        <v/>
      </c>
      <c r="N1270" s="54" t="str">
        <f t="shared" si="181"/>
        <v/>
      </c>
      <c r="Q1270" s="32" t="str">
        <f t="shared" si="179"/>
        <v/>
      </c>
      <c r="T1270" s="34">
        <f t="shared" si="186"/>
        <v>0</v>
      </c>
      <c r="U1270" s="34">
        <f t="shared" si="187"/>
        <v>0</v>
      </c>
      <c r="X1270" s="72" t="str">
        <f t="shared" si="184"/>
        <v/>
      </c>
      <c r="Z1270" s="34" t="str">
        <f t="shared" si="185"/>
        <v/>
      </c>
      <c r="AA1270" s="79" t="str">
        <f t="shared" si="183"/>
        <v/>
      </c>
    </row>
    <row r="1271" spans="1:27" ht="25.5" customHeight="1" x14ac:dyDescent="0.25">
      <c r="A1271" s="17"/>
      <c r="B1271" s="78" t="str">
        <f t="shared" si="180"/>
        <v/>
      </c>
      <c r="J1271" s="54" t="str">
        <f>IF(G1271&lt;&gt;"",VLOOKUP(G1271,'nhân viên sale'!$A$2:$C$1595,2,0),"")</f>
        <v/>
      </c>
      <c r="L1271" s="31" t="str">
        <f t="shared" si="182"/>
        <v/>
      </c>
      <c r="N1271" s="54" t="str">
        <f t="shared" si="181"/>
        <v/>
      </c>
      <c r="Q1271" s="32" t="str">
        <f t="shared" si="179"/>
        <v/>
      </c>
      <c r="T1271" s="34">
        <f t="shared" si="186"/>
        <v>0</v>
      </c>
      <c r="U1271" s="34">
        <f t="shared" si="187"/>
        <v>0</v>
      </c>
      <c r="X1271" s="72" t="str">
        <f t="shared" si="184"/>
        <v/>
      </c>
      <c r="Z1271" s="34" t="str">
        <f t="shared" si="185"/>
        <v/>
      </c>
      <c r="AA1271" s="79" t="str">
        <f t="shared" si="183"/>
        <v/>
      </c>
    </row>
    <row r="1272" spans="1:27" ht="25.5" customHeight="1" x14ac:dyDescent="0.25">
      <c r="A1272" s="17"/>
      <c r="B1272" s="78" t="str">
        <f t="shared" si="180"/>
        <v/>
      </c>
      <c r="J1272" s="54" t="str">
        <f>IF(G1272&lt;&gt;"",VLOOKUP(G1272,'nhân viên sale'!$A$2:$C$1595,2,0),"")</f>
        <v/>
      </c>
      <c r="L1272" s="31" t="str">
        <f t="shared" si="182"/>
        <v/>
      </c>
      <c r="N1272" s="54" t="str">
        <f t="shared" si="181"/>
        <v/>
      </c>
      <c r="Q1272" s="32" t="str">
        <f t="shared" si="179"/>
        <v/>
      </c>
      <c r="T1272" s="34">
        <f t="shared" si="186"/>
        <v>0</v>
      </c>
      <c r="U1272" s="34">
        <f t="shared" si="187"/>
        <v>0</v>
      </c>
      <c r="X1272" s="72" t="str">
        <f t="shared" si="184"/>
        <v/>
      </c>
      <c r="Z1272" s="34" t="str">
        <f t="shared" si="185"/>
        <v/>
      </c>
      <c r="AA1272" s="79" t="str">
        <f t="shared" si="183"/>
        <v/>
      </c>
    </row>
    <row r="1273" spans="1:27" ht="25.5" customHeight="1" x14ac:dyDescent="0.25">
      <c r="A1273" s="17"/>
      <c r="B1273" s="78" t="str">
        <f t="shared" si="180"/>
        <v/>
      </c>
      <c r="J1273" s="54" t="str">
        <f>IF(G1273&lt;&gt;"",VLOOKUP(G1273,'nhân viên sale'!$A$2:$C$1595,2,0),"")</f>
        <v/>
      </c>
      <c r="L1273" s="31" t="str">
        <f t="shared" si="182"/>
        <v/>
      </c>
      <c r="N1273" s="54" t="str">
        <f t="shared" si="181"/>
        <v/>
      </c>
      <c r="Q1273" s="32" t="str">
        <f t="shared" si="179"/>
        <v/>
      </c>
      <c r="T1273" s="34">
        <f t="shared" si="186"/>
        <v>0</v>
      </c>
      <c r="U1273" s="34">
        <f t="shared" si="187"/>
        <v>0</v>
      </c>
      <c r="X1273" s="72" t="str">
        <f t="shared" si="184"/>
        <v/>
      </c>
      <c r="Z1273" s="34" t="str">
        <f t="shared" si="185"/>
        <v/>
      </c>
      <c r="AA1273" s="79" t="str">
        <f t="shared" si="183"/>
        <v/>
      </c>
    </row>
    <row r="1274" spans="1:27" ht="25.5" customHeight="1" x14ac:dyDescent="0.25">
      <c r="A1274" s="17"/>
      <c r="B1274" s="78" t="str">
        <f t="shared" si="180"/>
        <v/>
      </c>
      <c r="J1274" s="54" t="str">
        <f>IF(G1274&lt;&gt;"",VLOOKUP(G1274,'nhân viên sale'!$A$2:$C$1595,2,0),"")</f>
        <v/>
      </c>
      <c r="L1274" s="31" t="str">
        <f t="shared" si="182"/>
        <v/>
      </c>
      <c r="N1274" s="54" t="str">
        <f t="shared" si="181"/>
        <v/>
      </c>
      <c r="Q1274" s="32" t="str">
        <f t="shared" si="179"/>
        <v/>
      </c>
      <c r="T1274" s="34">
        <f t="shared" si="186"/>
        <v>0</v>
      </c>
      <c r="U1274" s="34">
        <f t="shared" si="187"/>
        <v>0</v>
      </c>
      <c r="X1274" s="72" t="str">
        <f t="shared" si="184"/>
        <v/>
      </c>
      <c r="Z1274" s="34" t="str">
        <f t="shared" si="185"/>
        <v/>
      </c>
      <c r="AA1274" s="79" t="str">
        <f t="shared" si="183"/>
        <v/>
      </c>
    </row>
    <row r="1275" spans="1:27" ht="25.5" customHeight="1" x14ac:dyDescent="0.25">
      <c r="A1275" s="17"/>
      <c r="B1275" s="78" t="str">
        <f t="shared" si="180"/>
        <v/>
      </c>
      <c r="J1275" s="54" t="str">
        <f>IF(G1275&lt;&gt;"",VLOOKUP(G1275,'nhân viên sale'!$A$2:$C$1595,2,0),"")</f>
        <v/>
      </c>
      <c r="L1275" s="31" t="str">
        <f t="shared" si="182"/>
        <v/>
      </c>
      <c r="N1275" s="54" t="str">
        <f t="shared" si="181"/>
        <v/>
      </c>
      <c r="Q1275" s="32" t="str">
        <f t="shared" si="179"/>
        <v/>
      </c>
      <c r="T1275" s="34">
        <f t="shared" si="186"/>
        <v>0</v>
      </c>
      <c r="U1275" s="34">
        <f t="shared" si="187"/>
        <v>0</v>
      </c>
      <c r="X1275" s="72" t="str">
        <f t="shared" si="184"/>
        <v/>
      </c>
      <c r="Z1275" s="34" t="str">
        <f t="shared" si="185"/>
        <v/>
      </c>
      <c r="AA1275" s="79" t="str">
        <f t="shared" si="183"/>
        <v/>
      </c>
    </row>
    <row r="1276" spans="1:27" ht="25.5" customHeight="1" x14ac:dyDescent="0.25">
      <c r="A1276" s="17"/>
      <c r="B1276" s="78" t="str">
        <f t="shared" si="180"/>
        <v/>
      </c>
      <c r="J1276" s="54" t="str">
        <f>IF(G1276&lt;&gt;"",VLOOKUP(G1276,'nhân viên sale'!$A$2:$C$1595,2,0),"")</f>
        <v/>
      </c>
      <c r="L1276" s="31" t="str">
        <f t="shared" si="182"/>
        <v/>
      </c>
      <c r="N1276" s="54" t="str">
        <f t="shared" si="181"/>
        <v/>
      </c>
      <c r="Q1276" s="32" t="str">
        <f t="shared" si="179"/>
        <v/>
      </c>
      <c r="T1276" s="34">
        <f t="shared" si="186"/>
        <v>0</v>
      </c>
      <c r="U1276" s="34">
        <f t="shared" si="187"/>
        <v>0</v>
      </c>
      <c r="X1276" s="72" t="str">
        <f t="shared" si="184"/>
        <v/>
      </c>
      <c r="Z1276" s="34" t="str">
        <f t="shared" si="185"/>
        <v/>
      </c>
      <c r="AA1276" s="79" t="str">
        <f t="shared" si="183"/>
        <v/>
      </c>
    </row>
    <row r="1277" spans="1:27" ht="25.5" customHeight="1" x14ac:dyDescent="0.25">
      <c r="A1277" s="17"/>
      <c r="B1277" s="78" t="str">
        <f t="shared" si="180"/>
        <v/>
      </c>
      <c r="J1277" s="54" t="str">
        <f>IF(G1277&lt;&gt;"",VLOOKUP(G1277,'nhân viên sale'!$A$2:$C$1595,2,0),"")</f>
        <v/>
      </c>
      <c r="L1277" s="31" t="str">
        <f t="shared" si="182"/>
        <v/>
      </c>
      <c r="N1277" s="54" t="str">
        <f t="shared" si="181"/>
        <v/>
      </c>
      <c r="Q1277" s="32" t="str">
        <f t="shared" si="179"/>
        <v/>
      </c>
      <c r="T1277" s="34">
        <f t="shared" si="186"/>
        <v>0</v>
      </c>
      <c r="U1277" s="34">
        <f t="shared" si="187"/>
        <v>0</v>
      </c>
      <c r="X1277" s="72" t="str">
        <f t="shared" si="184"/>
        <v/>
      </c>
      <c r="Z1277" s="34" t="str">
        <f t="shared" si="185"/>
        <v/>
      </c>
      <c r="AA1277" s="79" t="str">
        <f t="shared" si="183"/>
        <v/>
      </c>
    </row>
    <row r="1278" spans="1:27" ht="25.5" customHeight="1" x14ac:dyDescent="0.25">
      <c r="A1278" s="17"/>
      <c r="B1278" s="78" t="str">
        <f t="shared" si="180"/>
        <v/>
      </c>
      <c r="J1278" s="54" t="str">
        <f>IF(G1278&lt;&gt;"",VLOOKUP(G1278,'nhân viên sale'!$A$2:$C$1595,2,0),"")</f>
        <v/>
      </c>
      <c r="L1278" s="31" t="str">
        <f t="shared" si="182"/>
        <v/>
      </c>
      <c r="N1278" s="54" t="str">
        <f t="shared" si="181"/>
        <v/>
      </c>
      <c r="Q1278" s="32" t="str">
        <f t="shared" si="179"/>
        <v/>
      </c>
      <c r="T1278" s="34">
        <f t="shared" si="186"/>
        <v>0</v>
      </c>
      <c r="U1278" s="34">
        <f t="shared" si="187"/>
        <v>0</v>
      </c>
      <c r="X1278" s="72" t="str">
        <f t="shared" si="184"/>
        <v/>
      </c>
      <c r="Z1278" s="34" t="str">
        <f t="shared" si="185"/>
        <v/>
      </c>
      <c r="AA1278" s="79" t="str">
        <f t="shared" si="183"/>
        <v/>
      </c>
    </row>
    <row r="1279" spans="1:27" ht="25.5" customHeight="1" x14ac:dyDescent="0.25">
      <c r="A1279" s="17"/>
      <c r="B1279" s="78" t="str">
        <f t="shared" si="180"/>
        <v/>
      </c>
      <c r="J1279" s="54" t="str">
        <f>IF(G1279&lt;&gt;"",VLOOKUP(G1279,'nhân viên sale'!$A$2:$C$1595,2,0),"")</f>
        <v/>
      </c>
      <c r="L1279" s="31" t="str">
        <f t="shared" si="182"/>
        <v/>
      </c>
      <c r="N1279" s="54" t="str">
        <f t="shared" si="181"/>
        <v/>
      </c>
      <c r="Q1279" s="32" t="str">
        <f t="shared" si="179"/>
        <v/>
      </c>
      <c r="T1279" s="34">
        <f t="shared" si="186"/>
        <v>0</v>
      </c>
      <c r="U1279" s="34">
        <f t="shared" si="187"/>
        <v>0</v>
      </c>
      <c r="X1279" s="72" t="str">
        <f t="shared" si="184"/>
        <v/>
      </c>
      <c r="Z1279" s="34" t="str">
        <f t="shared" si="185"/>
        <v/>
      </c>
      <c r="AA1279" s="79" t="str">
        <f t="shared" si="183"/>
        <v/>
      </c>
    </row>
    <row r="1280" spans="1:27" ht="25.5" customHeight="1" x14ac:dyDescent="0.25">
      <c r="A1280" s="17"/>
      <c r="B1280" s="78" t="str">
        <f t="shared" si="180"/>
        <v/>
      </c>
      <c r="J1280" s="54" t="str">
        <f>IF(G1280&lt;&gt;"",VLOOKUP(G1280,'nhân viên sale'!$A$2:$C$1595,2,0),"")</f>
        <v/>
      </c>
      <c r="L1280" s="31" t="str">
        <f t="shared" si="182"/>
        <v/>
      </c>
      <c r="N1280" s="54" t="str">
        <f t="shared" si="181"/>
        <v/>
      </c>
      <c r="Q1280" s="32" t="str">
        <f t="shared" si="179"/>
        <v/>
      </c>
      <c r="T1280" s="34">
        <f t="shared" si="186"/>
        <v>0</v>
      </c>
      <c r="U1280" s="34">
        <f t="shared" si="187"/>
        <v>0</v>
      </c>
      <c r="X1280" s="72" t="str">
        <f t="shared" si="184"/>
        <v/>
      </c>
      <c r="Z1280" s="34" t="str">
        <f t="shared" si="185"/>
        <v/>
      </c>
      <c r="AA1280" s="79" t="str">
        <f t="shared" si="183"/>
        <v/>
      </c>
    </row>
    <row r="1281" spans="1:27" ht="25.5" customHeight="1" x14ac:dyDescent="0.25">
      <c r="A1281" s="17"/>
      <c r="B1281" s="78" t="str">
        <f t="shared" si="180"/>
        <v/>
      </c>
      <c r="J1281" s="54" t="str">
        <f>IF(G1281&lt;&gt;"",VLOOKUP(G1281,'nhân viên sale'!$A$2:$C$1595,2,0),"")</f>
        <v/>
      </c>
      <c r="L1281" s="31" t="str">
        <f t="shared" si="182"/>
        <v/>
      </c>
      <c r="N1281" s="54" t="str">
        <f t="shared" si="181"/>
        <v/>
      </c>
      <c r="Q1281" s="32" t="str">
        <f t="shared" si="179"/>
        <v/>
      </c>
      <c r="T1281" s="34">
        <f t="shared" si="186"/>
        <v>0</v>
      </c>
      <c r="U1281" s="34">
        <f t="shared" si="187"/>
        <v>0</v>
      </c>
      <c r="X1281" s="72" t="str">
        <f t="shared" si="184"/>
        <v/>
      </c>
      <c r="Z1281" s="34" t="str">
        <f t="shared" si="185"/>
        <v/>
      </c>
      <c r="AA1281" s="79" t="str">
        <f t="shared" si="183"/>
        <v/>
      </c>
    </row>
    <row r="1282" spans="1:27" ht="25.5" customHeight="1" x14ac:dyDescent="0.25">
      <c r="A1282" s="17"/>
      <c r="B1282" s="78" t="str">
        <f t="shared" si="180"/>
        <v/>
      </c>
      <c r="J1282" s="54" t="str">
        <f>IF(G1282&lt;&gt;"",VLOOKUP(G1282,'nhân viên sale'!$A$2:$C$1595,2,0),"")</f>
        <v/>
      </c>
      <c r="L1282" s="31" t="str">
        <f t="shared" si="182"/>
        <v/>
      </c>
      <c r="N1282" s="54" t="str">
        <f t="shared" si="181"/>
        <v/>
      </c>
      <c r="Q1282" s="32" t="str">
        <f t="shared" ref="Q1282:Q1345" si="188">IF(K1282&lt;&gt;"",VLOOKUP(K1282,tenhang,3,0),"")</f>
        <v/>
      </c>
      <c r="T1282" s="34">
        <f t="shared" si="186"/>
        <v>0</v>
      </c>
      <c r="U1282" s="34">
        <f t="shared" si="187"/>
        <v>0</v>
      </c>
      <c r="X1282" s="72" t="str">
        <f t="shared" si="184"/>
        <v/>
      </c>
      <c r="Z1282" s="34" t="str">
        <f t="shared" si="185"/>
        <v/>
      </c>
      <c r="AA1282" s="79" t="str">
        <f t="shared" si="183"/>
        <v/>
      </c>
    </row>
    <row r="1283" spans="1:27" ht="25.5" customHeight="1" x14ac:dyDescent="0.25">
      <c r="A1283" s="17"/>
      <c r="B1283" s="78" t="str">
        <f t="shared" ref="B1283:B1346" si="189">IF(I1283&lt;&gt;"",IF(AA1283&lt;10,"PO2211/0000"&amp;AA1283,IF(AA1283&lt;100,"PO2211/000"&amp;AA1283,IF(AA1283&lt;1000,"PO2211/00"&amp;AA1283,IF(AA1283&lt;10000,"PO2211/0"&amp;AA1283,"PO2211/"&amp;AA1283)))),"")</f>
        <v/>
      </c>
      <c r="J1283" s="54" t="str">
        <f>IF(G1283&lt;&gt;"",VLOOKUP(G1283,'nhân viên sale'!$A$2:$C$1595,2,0),"")</f>
        <v/>
      </c>
      <c r="L1283" s="31" t="str">
        <f t="shared" si="182"/>
        <v/>
      </c>
      <c r="N1283" s="54" t="str">
        <f t="shared" ref="N1283:N1346" si="190">IF(K1283&lt;&gt;"","K-HCM","")</f>
        <v/>
      </c>
      <c r="Q1283" s="32" t="str">
        <f t="shared" si="188"/>
        <v/>
      </c>
      <c r="T1283" s="34">
        <f t="shared" si="186"/>
        <v>0</v>
      </c>
      <c r="U1283" s="34">
        <f t="shared" si="187"/>
        <v>0</v>
      </c>
      <c r="X1283" s="72" t="str">
        <f t="shared" si="184"/>
        <v/>
      </c>
      <c r="Z1283" s="34" t="str">
        <f t="shared" si="185"/>
        <v/>
      </c>
      <c r="AA1283" s="79" t="str">
        <f t="shared" si="183"/>
        <v/>
      </c>
    </row>
    <row r="1284" spans="1:27" ht="25.5" customHeight="1" x14ac:dyDescent="0.25">
      <c r="A1284" s="17"/>
      <c r="B1284" s="78" t="str">
        <f t="shared" si="189"/>
        <v/>
      </c>
      <c r="J1284" s="54" t="str">
        <f>IF(G1284&lt;&gt;"",VLOOKUP(G1284,'nhân viên sale'!$A$2:$C$1595,2,0),"")</f>
        <v/>
      </c>
      <c r="L1284" s="31" t="str">
        <f t="shared" ref="L1284:L1347" si="191">IF(K1284&lt;&gt;"",VLOOKUP(K1284,tenhang,2,0),"")</f>
        <v/>
      </c>
      <c r="N1284" s="54" t="str">
        <f t="shared" si="190"/>
        <v/>
      </c>
      <c r="Q1284" s="32" t="str">
        <f t="shared" si="188"/>
        <v/>
      </c>
      <c r="T1284" s="34">
        <f t="shared" si="186"/>
        <v>0</v>
      </c>
      <c r="U1284" s="34">
        <f t="shared" si="187"/>
        <v>0</v>
      </c>
      <c r="X1284" s="72" t="str">
        <f t="shared" si="184"/>
        <v/>
      </c>
      <c r="Z1284" s="34" t="str">
        <f t="shared" si="185"/>
        <v/>
      </c>
      <c r="AA1284" s="79" t="str">
        <f t="shared" ref="AA1284:AA1347" si="192">IF(I1284&lt;&gt;"",IF(I1284=I1283,AA1283,AA1283+1),"")</f>
        <v/>
      </c>
    </row>
    <row r="1285" spans="1:27" ht="25.5" customHeight="1" x14ac:dyDescent="0.25">
      <c r="A1285" s="17"/>
      <c r="B1285" s="78" t="str">
        <f t="shared" si="189"/>
        <v/>
      </c>
      <c r="J1285" s="54" t="str">
        <f>IF(G1285&lt;&gt;"",VLOOKUP(G1285,'nhân viên sale'!$A$2:$C$1595,2,0),"")</f>
        <v/>
      </c>
      <c r="L1285" s="31" t="str">
        <f t="shared" si="191"/>
        <v/>
      </c>
      <c r="N1285" s="54" t="str">
        <f t="shared" si="190"/>
        <v/>
      </c>
      <c r="Q1285" s="32" t="str">
        <f t="shared" si="188"/>
        <v/>
      </c>
      <c r="T1285" s="34">
        <f t="shared" si="186"/>
        <v>0</v>
      </c>
      <c r="U1285" s="34">
        <f t="shared" si="187"/>
        <v>0</v>
      </c>
      <c r="X1285" s="72" t="str">
        <f t="shared" si="184"/>
        <v/>
      </c>
      <c r="Z1285" s="34" t="str">
        <f t="shared" si="185"/>
        <v/>
      </c>
      <c r="AA1285" s="79" t="str">
        <f t="shared" si="192"/>
        <v/>
      </c>
    </row>
    <row r="1286" spans="1:27" ht="25.5" customHeight="1" x14ac:dyDescent="0.25">
      <c r="A1286" s="17"/>
      <c r="B1286" s="78" t="str">
        <f t="shared" si="189"/>
        <v/>
      </c>
      <c r="J1286" s="54" t="str">
        <f>IF(G1286&lt;&gt;"",VLOOKUP(G1286,'nhân viên sale'!$A$2:$C$1595,2,0),"")</f>
        <v/>
      </c>
      <c r="L1286" s="31" t="str">
        <f t="shared" si="191"/>
        <v/>
      </c>
      <c r="N1286" s="54" t="str">
        <f t="shared" si="190"/>
        <v/>
      </c>
      <c r="Q1286" s="32" t="str">
        <f t="shared" si="188"/>
        <v/>
      </c>
      <c r="T1286" s="34">
        <f t="shared" si="186"/>
        <v>0</v>
      </c>
      <c r="U1286" s="34">
        <f t="shared" si="187"/>
        <v>0</v>
      </c>
      <c r="X1286" s="72" t="str">
        <f t="shared" si="184"/>
        <v/>
      </c>
      <c r="Z1286" s="34" t="str">
        <f t="shared" si="185"/>
        <v/>
      </c>
      <c r="AA1286" s="79" t="str">
        <f t="shared" si="192"/>
        <v/>
      </c>
    </row>
    <row r="1287" spans="1:27" ht="25.5" customHeight="1" x14ac:dyDescent="0.25">
      <c r="A1287" s="17"/>
      <c r="B1287" s="78" t="str">
        <f t="shared" si="189"/>
        <v/>
      </c>
      <c r="J1287" s="54" t="str">
        <f>IF(G1287&lt;&gt;"",VLOOKUP(G1287,'nhân viên sale'!$A$2:$C$1595,2,0),"")</f>
        <v/>
      </c>
      <c r="L1287" s="31" t="str">
        <f t="shared" si="191"/>
        <v/>
      </c>
      <c r="N1287" s="54" t="str">
        <f t="shared" si="190"/>
        <v/>
      </c>
      <c r="Q1287" s="32" t="str">
        <f t="shared" si="188"/>
        <v/>
      </c>
      <c r="T1287" s="34">
        <f t="shared" si="186"/>
        <v>0</v>
      </c>
      <c r="U1287" s="34">
        <f t="shared" si="187"/>
        <v>0</v>
      </c>
      <c r="X1287" s="72" t="str">
        <f t="shared" si="184"/>
        <v/>
      </c>
      <c r="Z1287" s="34" t="str">
        <f t="shared" si="185"/>
        <v/>
      </c>
      <c r="AA1287" s="79" t="str">
        <f t="shared" si="192"/>
        <v/>
      </c>
    </row>
    <row r="1288" spans="1:27" ht="25.5" customHeight="1" x14ac:dyDescent="0.25">
      <c r="A1288" s="17"/>
      <c r="B1288" s="78" t="str">
        <f t="shared" si="189"/>
        <v/>
      </c>
      <c r="J1288" s="54" t="str">
        <f>IF(G1288&lt;&gt;"",VLOOKUP(G1288,'nhân viên sale'!$A$2:$C$1595,2,0),"")</f>
        <v/>
      </c>
      <c r="L1288" s="31" t="str">
        <f t="shared" si="191"/>
        <v/>
      </c>
      <c r="N1288" s="54" t="str">
        <f t="shared" si="190"/>
        <v/>
      </c>
      <c r="Q1288" s="32" t="str">
        <f t="shared" si="188"/>
        <v/>
      </c>
      <c r="T1288" s="34">
        <f t="shared" si="186"/>
        <v>0</v>
      </c>
      <c r="U1288" s="34">
        <f t="shared" si="187"/>
        <v>0</v>
      </c>
      <c r="X1288" s="72" t="str">
        <f t="shared" si="184"/>
        <v/>
      </c>
      <c r="Z1288" s="34" t="str">
        <f t="shared" si="185"/>
        <v/>
      </c>
      <c r="AA1288" s="79" t="str">
        <f t="shared" si="192"/>
        <v/>
      </c>
    </row>
    <row r="1289" spans="1:27" ht="25.5" customHeight="1" x14ac:dyDescent="0.25">
      <c r="A1289" s="17"/>
      <c r="B1289" s="78" t="str">
        <f t="shared" si="189"/>
        <v/>
      </c>
      <c r="J1289" s="54" t="str">
        <f>IF(G1289&lt;&gt;"",VLOOKUP(G1289,'nhân viên sale'!$A$2:$C$1595,2,0),"")</f>
        <v/>
      </c>
      <c r="L1289" s="31" t="str">
        <f t="shared" si="191"/>
        <v/>
      </c>
      <c r="N1289" s="54" t="str">
        <f t="shared" si="190"/>
        <v/>
      </c>
      <c r="Q1289" s="32" t="str">
        <f t="shared" si="188"/>
        <v/>
      </c>
      <c r="T1289" s="34">
        <f t="shared" si="186"/>
        <v>0</v>
      </c>
      <c r="U1289" s="34">
        <f t="shared" si="187"/>
        <v>0</v>
      </c>
      <c r="X1289" s="72" t="str">
        <f t="shared" si="184"/>
        <v/>
      </c>
      <c r="Z1289" s="34" t="str">
        <f t="shared" si="185"/>
        <v/>
      </c>
      <c r="AA1289" s="79" t="str">
        <f t="shared" si="192"/>
        <v/>
      </c>
    </row>
    <row r="1290" spans="1:27" ht="25.5" customHeight="1" x14ac:dyDescent="0.25">
      <c r="A1290" s="17"/>
      <c r="B1290" s="78" t="str">
        <f t="shared" si="189"/>
        <v/>
      </c>
      <c r="J1290" s="54" t="str">
        <f>IF(G1290&lt;&gt;"",VLOOKUP(G1290,'nhân viên sale'!$A$2:$C$1595,2,0),"")</f>
        <v/>
      </c>
      <c r="L1290" s="31" t="str">
        <f t="shared" si="191"/>
        <v/>
      </c>
      <c r="N1290" s="54" t="str">
        <f t="shared" si="190"/>
        <v/>
      </c>
      <c r="Q1290" s="32" t="str">
        <f t="shared" si="188"/>
        <v/>
      </c>
      <c r="T1290" s="34">
        <f t="shared" si="186"/>
        <v>0</v>
      </c>
      <c r="U1290" s="34">
        <f t="shared" si="187"/>
        <v>0</v>
      </c>
      <c r="X1290" s="72" t="str">
        <f t="shared" ref="X1290:X1353" si="193">IF(K1290&lt;&gt;"",8,"")</f>
        <v/>
      </c>
      <c r="Z1290" s="34" t="str">
        <f t="shared" ref="Z1290:Z1353" si="194">IF(K1290&lt;&gt;"",ROUND(U1290*X1290*1%,0),"")</f>
        <v/>
      </c>
      <c r="AA1290" s="79" t="str">
        <f t="shared" si="192"/>
        <v/>
      </c>
    </row>
    <row r="1291" spans="1:27" ht="25.5" customHeight="1" x14ac:dyDescent="0.25">
      <c r="A1291" s="17"/>
      <c r="B1291" s="78" t="str">
        <f t="shared" si="189"/>
        <v/>
      </c>
      <c r="J1291" s="54" t="str">
        <f>IF(G1291&lt;&gt;"",VLOOKUP(G1291,'nhân viên sale'!$A$2:$C$1595,2,0),"")</f>
        <v/>
      </c>
      <c r="L1291" s="31" t="str">
        <f t="shared" si="191"/>
        <v/>
      </c>
      <c r="N1291" s="54" t="str">
        <f t="shared" si="190"/>
        <v/>
      </c>
      <c r="Q1291" s="32" t="str">
        <f t="shared" si="188"/>
        <v/>
      </c>
      <c r="T1291" s="34">
        <f t="shared" si="186"/>
        <v>0</v>
      </c>
      <c r="U1291" s="34">
        <f t="shared" si="187"/>
        <v>0</v>
      </c>
      <c r="X1291" s="72" t="str">
        <f t="shared" si="193"/>
        <v/>
      </c>
      <c r="Z1291" s="34" t="str">
        <f t="shared" si="194"/>
        <v/>
      </c>
      <c r="AA1291" s="79" t="str">
        <f t="shared" si="192"/>
        <v/>
      </c>
    </row>
    <row r="1292" spans="1:27" ht="25.5" customHeight="1" x14ac:dyDescent="0.25">
      <c r="A1292" s="17"/>
      <c r="B1292" s="78" t="str">
        <f t="shared" si="189"/>
        <v/>
      </c>
      <c r="J1292" s="54" t="str">
        <f>IF(G1292&lt;&gt;"",VLOOKUP(G1292,'nhân viên sale'!$A$2:$C$1595,2,0),"")</f>
        <v/>
      </c>
      <c r="L1292" s="31" t="str">
        <f t="shared" si="191"/>
        <v/>
      </c>
      <c r="N1292" s="54" t="str">
        <f t="shared" si="190"/>
        <v/>
      </c>
      <c r="Q1292" s="32" t="str">
        <f t="shared" si="188"/>
        <v/>
      </c>
      <c r="T1292" s="34">
        <f t="shared" si="186"/>
        <v>0</v>
      </c>
      <c r="U1292" s="34">
        <f t="shared" si="187"/>
        <v>0</v>
      </c>
      <c r="X1292" s="72" t="str">
        <f t="shared" si="193"/>
        <v/>
      </c>
      <c r="Z1292" s="34" t="str">
        <f t="shared" si="194"/>
        <v/>
      </c>
      <c r="AA1292" s="79" t="str">
        <f t="shared" si="192"/>
        <v/>
      </c>
    </row>
    <row r="1293" spans="1:27" ht="25.5" customHeight="1" x14ac:dyDescent="0.25">
      <c r="A1293" s="17"/>
      <c r="B1293" s="78" t="str">
        <f t="shared" si="189"/>
        <v/>
      </c>
      <c r="J1293" s="54" t="str">
        <f>IF(G1293&lt;&gt;"",VLOOKUP(G1293,'nhân viên sale'!$A$2:$C$1595,2,0),"")</f>
        <v/>
      </c>
      <c r="L1293" s="31" t="str">
        <f t="shared" si="191"/>
        <v/>
      </c>
      <c r="N1293" s="54" t="str">
        <f t="shared" si="190"/>
        <v/>
      </c>
      <c r="Q1293" s="32" t="str">
        <f t="shared" si="188"/>
        <v/>
      </c>
      <c r="T1293" s="34">
        <f t="shared" si="186"/>
        <v>0</v>
      </c>
      <c r="U1293" s="34">
        <f t="shared" si="187"/>
        <v>0</v>
      </c>
      <c r="X1293" s="72" t="str">
        <f t="shared" si="193"/>
        <v/>
      </c>
      <c r="Z1293" s="34" t="str">
        <f t="shared" si="194"/>
        <v/>
      </c>
      <c r="AA1293" s="79" t="str">
        <f t="shared" si="192"/>
        <v/>
      </c>
    </row>
    <row r="1294" spans="1:27" ht="25.5" customHeight="1" x14ac:dyDescent="0.25">
      <c r="A1294" s="17"/>
      <c r="B1294" s="78" t="str">
        <f t="shared" si="189"/>
        <v/>
      </c>
      <c r="J1294" s="54" t="str">
        <f>IF(G1294&lt;&gt;"",VLOOKUP(G1294,'nhân viên sale'!$A$2:$C$1595,2,0),"")</f>
        <v/>
      </c>
      <c r="L1294" s="31" t="str">
        <f t="shared" si="191"/>
        <v/>
      </c>
      <c r="N1294" s="54" t="str">
        <f t="shared" si="190"/>
        <v/>
      </c>
      <c r="Q1294" s="32" t="str">
        <f t="shared" si="188"/>
        <v/>
      </c>
      <c r="T1294" s="34">
        <f t="shared" si="186"/>
        <v>0</v>
      </c>
      <c r="U1294" s="34">
        <f t="shared" si="187"/>
        <v>0</v>
      </c>
      <c r="X1294" s="72" t="str">
        <f t="shared" si="193"/>
        <v/>
      </c>
      <c r="Z1294" s="34" t="str">
        <f t="shared" si="194"/>
        <v/>
      </c>
      <c r="AA1294" s="79" t="str">
        <f t="shared" si="192"/>
        <v/>
      </c>
    </row>
    <row r="1295" spans="1:27" ht="25.5" customHeight="1" x14ac:dyDescent="0.25">
      <c r="A1295" s="17"/>
      <c r="B1295" s="78" t="str">
        <f t="shared" si="189"/>
        <v/>
      </c>
      <c r="J1295" s="54" t="str">
        <f>IF(G1295&lt;&gt;"",VLOOKUP(G1295,'nhân viên sale'!$A$2:$C$1595,2,0),"")</f>
        <v/>
      </c>
      <c r="L1295" s="31" t="str">
        <f t="shared" si="191"/>
        <v/>
      </c>
      <c r="N1295" s="54" t="str">
        <f t="shared" si="190"/>
        <v/>
      </c>
      <c r="Q1295" s="32" t="str">
        <f t="shared" si="188"/>
        <v/>
      </c>
      <c r="T1295" s="34">
        <f t="shared" si="186"/>
        <v>0</v>
      </c>
      <c r="U1295" s="34">
        <f t="shared" si="187"/>
        <v>0</v>
      </c>
      <c r="X1295" s="72" t="str">
        <f t="shared" si="193"/>
        <v/>
      </c>
      <c r="Z1295" s="34" t="str">
        <f t="shared" si="194"/>
        <v/>
      </c>
      <c r="AA1295" s="79" t="str">
        <f t="shared" si="192"/>
        <v/>
      </c>
    </row>
    <row r="1296" spans="1:27" ht="25.5" customHeight="1" x14ac:dyDescent="0.25">
      <c r="A1296" s="17"/>
      <c r="B1296" s="78" t="str">
        <f t="shared" si="189"/>
        <v/>
      </c>
      <c r="J1296" s="54" t="str">
        <f>IF(G1296&lt;&gt;"",VLOOKUP(G1296,'nhân viên sale'!$A$2:$C$1595,2,0),"")</f>
        <v/>
      </c>
      <c r="L1296" s="31" t="str">
        <f t="shared" si="191"/>
        <v/>
      </c>
      <c r="N1296" s="54" t="str">
        <f t="shared" si="190"/>
        <v/>
      </c>
      <c r="Q1296" s="32" t="str">
        <f t="shared" si="188"/>
        <v/>
      </c>
      <c r="T1296" s="34">
        <f t="shared" si="186"/>
        <v>0</v>
      </c>
      <c r="U1296" s="34">
        <f t="shared" si="187"/>
        <v>0</v>
      </c>
      <c r="X1296" s="72" t="str">
        <f t="shared" si="193"/>
        <v/>
      </c>
      <c r="Z1296" s="34" t="str">
        <f t="shared" si="194"/>
        <v/>
      </c>
      <c r="AA1296" s="79" t="str">
        <f t="shared" si="192"/>
        <v/>
      </c>
    </row>
    <row r="1297" spans="1:27" ht="25.5" customHeight="1" x14ac:dyDescent="0.25">
      <c r="A1297" s="17"/>
      <c r="B1297" s="78" t="str">
        <f t="shared" si="189"/>
        <v/>
      </c>
      <c r="J1297" s="54" t="str">
        <f>IF(G1297&lt;&gt;"",VLOOKUP(G1297,'nhân viên sale'!$A$2:$C$1595,2,0),"")</f>
        <v/>
      </c>
      <c r="L1297" s="31" t="str">
        <f t="shared" si="191"/>
        <v/>
      </c>
      <c r="N1297" s="54" t="str">
        <f t="shared" si="190"/>
        <v/>
      </c>
      <c r="Q1297" s="32" t="str">
        <f t="shared" si="188"/>
        <v/>
      </c>
      <c r="T1297" s="34">
        <f t="shared" si="186"/>
        <v>0</v>
      </c>
      <c r="U1297" s="34">
        <f t="shared" si="187"/>
        <v>0</v>
      </c>
      <c r="X1297" s="72" t="str">
        <f t="shared" si="193"/>
        <v/>
      </c>
      <c r="Z1297" s="34" t="str">
        <f t="shared" si="194"/>
        <v/>
      </c>
      <c r="AA1297" s="79" t="str">
        <f t="shared" si="192"/>
        <v/>
      </c>
    </row>
    <row r="1298" spans="1:27" ht="25.5" customHeight="1" x14ac:dyDescent="0.25">
      <c r="A1298" s="17"/>
      <c r="B1298" s="78" t="str">
        <f t="shared" si="189"/>
        <v/>
      </c>
      <c r="J1298" s="54" t="str">
        <f>IF(G1298&lt;&gt;"",VLOOKUP(G1298,'nhân viên sale'!$A$2:$C$1595,2,0),"")</f>
        <v/>
      </c>
      <c r="L1298" s="31" t="str">
        <f t="shared" si="191"/>
        <v/>
      </c>
      <c r="N1298" s="54" t="str">
        <f t="shared" si="190"/>
        <v/>
      </c>
      <c r="Q1298" s="32" t="str">
        <f t="shared" si="188"/>
        <v/>
      </c>
      <c r="T1298" s="34">
        <f t="shared" si="186"/>
        <v>0</v>
      </c>
      <c r="U1298" s="34">
        <f t="shared" si="187"/>
        <v>0</v>
      </c>
      <c r="X1298" s="72" t="str">
        <f t="shared" si="193"/>
        <v/>
      </c>
      <c r="Z1298" s="34" t="str">
        <f t="shared" si="194"/>
        <v/>
      </c>
      <c r="AA1298" s="79" t="str">
        <f t="shared" si="192"/>
        <v/>
      </c>
    </row>
    <row r="1299" spans="1:27" ht="25.5" customHeight="1" x14ac:dyDescent="0.25">
      <c r="A1299" s="17"/>
      <c r="B1299" s="78" t="str">
        <f t="shared" si="189"/>
        <v/>
      </c>
      <c r="J1299" s="54" t="str">
        <f>IF(G1299&lt;&gt;"",VLOOKUP(G1299,'nhân viên sale'!$A$2:$C$1595,2,0),"")</f>
        <v/>
      </c>
      <c r="L1299" s="31" t="str">
        <f t="shared" si="191"/>
        <v/>
      </c>
      <c r="N1299" s="54" t="str">
        <f t="shared" si="190"/>
        <v/>
      </c>
      <c r="Q1299" s="32" t="str">
        <f t="shared" si="188"/>
        <v/>
      </c>
      <c r="T1299" s="34">
        <f t="shared" si="186"/>
        <v>0</v>
      </c>
      <c r="U1299" s="34">
        <f t="shared" si="187"/>
        <v>0</v>
      </c>
      <c r="X1299" s="72" t="str">
        <f t="shared" si="193"/>
        <v/>
      </c>
      <c r="Z1299" s="34" t="str">
        <f t="shared" si="194"/>
        <v/>
      </c>
      <c r="AA1299" s="79" t="str">
        <f t="shared" si="192"/>
        <v/>
      </c>
    </row>
    <row r="1300" spans="1:27" ht="25.5" customHeight="1" x14ac:dyDescent="0.25">
      <c r="A1300" s="17"/>
      <c r="B1300" s="78" t="str">
        <f t="shared" si="189"/>
        <v/>
      </c>
      <c r="J1300" s="54" t="str">
        <f>IF(G1300&lt;&gt;"",VLOOKUP(G1300,'nhân viên sale'!$A$2:$C$1595,2,0),"")</f>
        <v/>
      </c>
      <c r="L1300" s="31" t="str">
        <f t="shared" si="191"/>
        <v/>
      </c>
      <c r="N1300" s="54" t="str">
        <f t="shared" si="190"/>
        <v/>
      </c>
      <c r="Q1300" s="32" t="str">
        <f t="shared" si="188"/>
        <v/>
      </c>
      <c r="T1300" s="34">
        <f t="shared" si="186"/>
        <v>0</v>
      </c>
      <c r="U1300" s="34">
        <f t="shared" si="187"/>
        <v>0</v>
      </c>
      <c r="X1300" s="72" t="str">
        <f t="shared" si="193"/>
        <v/>
      </c>
      <c r="Z1300" s="34" t="str">
        <f t="shared" si="194"/>
        <v/>
      </c>
      <c r="AA1300" s="79" t="str">
        <f t="shared" si="192"/>
        <v/>
      </c>
    </row>
    <row r="1301" spans="1:27" ht="25.5" customHeight="1" x14ac:dyDescent="0.25">
      <c r="A1301" s="17"/>
      <c r="B1301" s="78" t="str">
        <f t="shared" si="189"/>
        <v/>
      </c>
      <c r="J1301" s="54" t="str">
        <f>IF(G1301&lt;&gt;"",VLOOKUP(G1301,'nhân viên sale'!$A$2:$C$1595,2,0),"")</f>
        <v/>
      </c>
      <c r="L1301" s="31" t="str">
        <f t="shared" si="191"/>
        <v/>
      </c>
      <c r="N1301" s="54" t="str">
        <f t="shared" si="190"/>
        <v/>
      </c>
      <c r="Q1301" s="32" t="str">
        <f t="shared" si="188"/>
        <v/>
      </c>
      <c r="T1301" s="34">
        <f t="shared" si="186"/>
        <v>0</v>
      </c>
      <c r="U1301" s="34">
        <f t="shared" si="187"/>
        <v>0</v>
      </c>
      <c r="X1301" s="72" t="str">
        <f t="shared" si="193"/>
        <v/>
      </c>
      <c r="Z1301" s="34" t="str">
        <f t="shared" si="194"/>
        <v/>
      </c>
      <c r="AA1301" s="79" t="str">
        <f t="shared" si="192"/>
        <v/>
      </c>
    </row>
    <row r="1302" spans="1:27" ht="25.5" customHeight="1" x14ac:dyDescent="0.25">
      <c r="A1302" s="17"/>
      <c r="B1302" s="78" t="str">
        <f t="shared" si="189"/>
        <v/>
      </c>
      <c r="J1302" s="54" t="str">
        <f>IF(G1302&lt;&gt;"",VLOOKUP(G1302,'nhân viên sale'!$A$2:$C$1595,2,0),"")</f>
        <v/>
      </c>
      <c r="L1302" s="31" t="str">
        <f t="shared" si="191"/>
        <v/>
      </c>
      <c r="N1302" s="54" t="str">
        <f t="shared" si="190"/>
        <v/>
      </c>
      <c r="Q1302" s="32" t="str">
        <f t="shared" si="188"/>
        <v/>
      </c>
      <c r="T1302" s="34">
        <f t="shared" si="186"/>
        <v>0</v>
      </c>
      <c r="U1302" s="34">
        <f t="shared" si="187"/>
        <v>0</v>
      </c>
      <c r="X1302" s="72" t="str">
        <f t="shared" si="193"/>
        <v/>
      </c>
      <c r="Z1302" s="34" t="str">
        <f t="shared" si="194"/>
        <v/>
      </c>
      <c r="AA1302" s="79" t="str">
        <f t="shared" si="192"/>
        <v/>
      </c>
    </row>
    <row r="1303" spans="1:27" ht="25.5" customHeight="1" x14ac:dyDescent="0.25">
      <c r="A1303" s="17"/>
      <c r="B1303" s="78" t="str">
        <f t="shared" si="189"/>
        <v/>
      </c>
      <c r="J1303" s="54" t="str">
        <f>IF(G1303&lt;&gt;"",VLOOKUP(G1303,'nhân viên sale'!$A$2:$C$1595,2,0),"")</f>
        <v/>
      </c>
      <c r="L1303" s="31" t="str">
        <f t="shared" si="191"/>
        <v/>
      </c>
      <c r="N1303" s="54" t="str">
        <f t="shared" si="190"/>
        <v/>
      </c>
      <c r="Q1303" s="32" t="str">
        <f t="shared" si="188"/>
        <v/>
      </c>
      <c r="T1303" s="34">
        <f t="shared" si="186"/>
        <v>0</v>
      </c>
      <c r="U1303" s="34">
        <f t="shared" si="187"/>
        <v>0</v>
      </c>
      <c r="X1303" s="72" t="str">
        <f t="shared" si="193"/>
        <v/>
      </c>
      <c r="Z1303" s="34" t="str">
        <f t="shared" si="194"/>
        <v/>
      </c>
      <c r="AA1303" s="79" t="str">
        <f t="shared" si="192"/>
        <v/>
      </c>
    </row>
    <row r="1304" spans="1:27" ht="25.5" customHeight="1" x14ac:dyDescent="0.25">
      <c r="A1304" s="17"/>
      <c r="B1304" s="78" t="str">
        <f t="shared" si="189"/>
        <v/>
      </c>
      <c r="J1304" s="54" t="str">
        <f>IF(G1304&lt;&gt;"",VLOOKUP(G1304,'nhân viên sale'!$A$2:$C$1595,2,0),"")</f>
        <v/>
      </c>
      <c r="L1304" s="31" t="str">
        <f t="shared" si="191"/>
        <v/>
      </c>
      <c r="N1304" s="54" t="str">
        <f t="shared" si="190"/>
        <v/>
      </c>
      <c r="Q1304" s="32" t="str">
        <f t="shared" si="188"/>
        <v/>
      </c>
      <c r="T1304" s="34">
        <f t="shared" si="186"/>
        <v>0</v>
      </c>
      <c r="U1304" s="34">
        <f t="shared" si="187"/>
        <v>0</v>
      </c>
      <c r="X1304" s="72" t="str">
        <f t="shared" si="193"/>
        <v/>
      </c>
      <c r="Z1304" s="34" t="str">
        <f t="shared" si="194"/>
        <v/>
      </c>
      <c r="AA1304" s="79" t="str">
        <f t="shared" si="192"/>
        <v/>
      </c>
    </row>
    <row r="1305" spans="1:27" ht="25.5" customHeight="1" x14ac:dyDescent="0.25">
      <c r="A1305" s="17"/>
      <c r="B1305" s="78" t="str">
        <f t="shared" si="189"/>
        <v/>
      </c>
      <c r="J1305" s="54" t="str">
        <f>IF(G1305&lt;&gt;"",VLOOKUP(G1305,'nhân viên sale'!$A$2:$C$1595,2,0),"")</f>
        <v/>
      </c>
      <c r="L1305" s="31" t="str">
        <f t="shared" si="191"/>
        <v/>
      </c>
      <c r="N1305" s="54" t="str">
        <f t="shared" si="190"/>
        <v/>
      </c>
      <c r="Q1305" s="32" t="str">
        <f t="shared" si="188"/>
        <v/>
      </c>
      <c r="T1305" s="34">
        <f t="shared" si="186"/>
        <v>0</v>
      </c>
      <c r="U1305" s="34">
        <f t="shared" si="187"/>
        <v>0</v>
      </c>
      <c r="X1305" s="72" t="str">
        <f t="shared" si="193"/>
        <v/>
      </c>
      <c r="Z1305" s="34" t="str">
        <f t="shared" si="194"/>
        <v/>
      </c>
      <c r="AA1305" s="79" t="str">
        <f t="shared" si="192"/>
        <v/>
      </c>
    </row>
    <row r="1306" spans="1:27" ht="25.5" customHeight="1" x14ac:dyDescent="0.25">
      <c r="A1306" s="17"/>
      <c r="B1306" s="78" t="str">
        <f t="shared" si="189"/>
        <v/>
      </c>
      <c r="J1306" s="54" t="str">
        <f>IF(G1306&lt;&gt;"",VLOOKUP(G1306,'nhân viên sale'!$A$2:$C$1595,2,0),"")</f>
        <v/>
      </c>
      <c r="L1306" s="31" t="str">
        <f t="shared" si="191"/>
        <v/>
      </c>
      <c r="N1306" s="54" t="str">
        <f t="shared" si="190"/>
        <v/>
      </c>
      <c r="Q1306" s="32" t="str">
        <f t="shared" si="188"/>
        <v/>
      </c>
      <c r="T1306" s="34">
        <f t="shared" si="186"/>
        <v>0</v>
      </c>
      <c r="U1306" s="34">
        <f t="shared" si="187"/>
        <v>0</v>
      </c>
      <c r="X1306" s="72" t="str">
        <f t="shared" si="193"/>
        <v/>
      </c>
      <c r="Z1306" s="34" t="str">
        <f t="shared" si="194"/>
        <v/>
      </c>
      <c r="AA1306" s="79" t="str">
        <f t="shared" si="192"/>
        <v/>
      </c>
    </row>
    <row r="1307" spans="1:27" ht="25.5" customHeight="1" x14ac:dyDescent="0.25">
      <c r="A1307" s="17"/>
      <c r="B1307" s="78" t="str">
        <f t="shared" si="189"/>
        <v/>
      </c>
      <c r="J1307" s="54" t="str">
        <f>IF(G1307&lt;&gt;"",VLOOKUP(G1307,'nhân viên sale'!$A$2:$C$1595,2,0),"")</f>
        <v/>
      </c>
      <c r="L1307" s="31" t="str">
        <f t="shared" si="191"/>
        <v/>
      </c>
      <c r="N1307" s="54" t="str">
        <f t="shared" si="190"/>
        <v/>
      </c>
      <c r="Q1307" s="32" t="str">
        <f t="shared" si="188"/>
        <v/>
      </c>
      <c r="T1307" s="34">
        <f t="shared" si="186"/>
        <v>0</v>
      </c>
      <c r="U1307" s="34">
        <f t="shared" si="187"/>
        <v>0</v>
      </c>
      <c r="X1307" s="72" t="str">
        <f t="shared" si="193"/>
        <v/>
      </c>
      <c r="Z1307" s="34" t="str">
        <f t="shared" si="194"/>
        <v/>
      </c>
      <c r="AA1307" s="79" t="str">
        <f t="shared" si="192"/>
        <v/>
      </c>
    </row>
    <row r="1308" spans="1:27" ht="25.5" customHeight="1" x14ac:dyDescent="0.25">
      <c r="A1308" s="17"/>
      <c r="B1308" s="78" t="str">
        <f t="shared" si="189"/>
        <v/>
      </c>
      <c r="J1308" s="54" t="str">
        <f>IF(G1308&lt;&gt;"",VLOOKUP(G1308,'nhân viên sale'!$A$2:$C$1595,2,0),"")</f>
        <v/>
      </c>
      <c r="L1308" s="31" t="str">
        <f t="shared" si="191"/>
        <v/>
      </c>
      <c r="N1308" s="54" t="str">
        <f t="shared" si="190"/>
        <v/>
      </c>
      <c r="Q1308" s="32" t="str">
        <f t="shared" si="188"/>
        <v/>
      </c>
      <c r="T1308" s="34">
        <f t="shared" si="186"/>
        <v>0</v>
      </c>
      <c r="U1308" s="34">
        <f t="shared" si="187"/>
        <v>0</v>
      </c>
      <c r="X1308" s="72" t="str">
        <f t="shared" si="193"/>
        <v/>
      </c>
      <c r="Z1308" s="34" t="str">
        <f t="shared" si="194"/>
        <v/>
      </c>
      <c r="AA1308" s="79" t="str">
        <f t="shared" si="192"/>
        <v/>
      </c>
    </row>
    <row r="1309" spans="1:27" ht="25.5" customHeight="1" x14ac:dyDescent="0.25">
      <c r="A1309" s="17"/>
      <c r="B1309" s="78" t="str">
        <f t="shared" si="189"/>
        <v/>
      </c>
      <c r="J1309" s="54" t="str">
        <f>IF(G1309&lt;&gt;"",VLOOKUP(G1309,'nhân viên sale'!$A$2:$C$1595,2,0),"")</f>
        <v/>
      </c>
      <c r="L1309" s="31" t="str">
        <f t="shared" si="191"/>
        <v/>
      </c>
      <c r="N1309" s="54" t="str">
        <f t="shared" si="190"/>
        <v/>
      </c>
      <c r="Q1309" s="32" t="str">
        <f t="shared" si="188"/>
        <v/>
      </c>
      <c r="T1309" s="34">
        <f t="shared" si="186"/>
        <v>0</v>
      </c>
      <c r="U1309" s="34">
        <f t="shared" si="187"/>
        <v>0</v>
      </c>
      <c r="X1309" s="72" t="str">
        <f t="shared" si="193"/>
        <v/>
      </c>
      <c r="Z1309" s="34" t="str">
        <f t="shared" si="194"/>
        <v/>
      </c>
      <c r="AA1309" s="79" t="str">
        <f t="shared" si="192"/>
        <v/>
      </c>
    </row>
    <row r="1310" spans="1:27" ht="25.5" customHeight="1" x14ac:dyDescent="0.25">
      <c r="A1310" s="17"/>
      <c r="B1310" s="78" t="str">
        <f t="shared" si="189"/>
        <v/>
      </c>
      <c r="J1310" s="54" t="str">
        <f>IF(G1310&lt;&gt;"",VLOOKUP(G1310,'nhân viên sale'!$A$2:$C$1595,2,0),"")</f>
        <v/>
      </c>
      <c r="L1310" s="31" t="str">
        <f t="shared" si="191"/>
        <v/>
      </c>
      <c r="N1310" s="54" t="str">
        <f t="shared" si="190"/>
        <v/>
      </c>
      <c r="Q1310" s="32" t="str">
        <f t="shared" si="188"/>
        <v/>
      </c>
      <c r="T1310" s="34">
        <f t="shared" si="186"/>
        <v>0</v>
      </c>
      <c r="U1310" s="34">
        <f t="shared" si="187"/>
        <v>0</v>
      </c>
      <c r="X1310" s="72" t="str">
        <f t="shared" si="193"/>
        <v/>
      </c>
      <c r="Z1310" s="34" t="str">
        <f t="shared" si="194"/>
        <v/>
      </c>
      <c r="AA1310" s="79" t="str">
        <f t="shared" si="192"/>
        <v/>
      </c>
    </row>
    <row r="1311" spans="1:27" ht="25.5" customHeight="1" x14ac:dyDescent="0.25">
      <c r="A1311" s="17"/>
      <c r="B1311" s="78" t="str">
        <f t="shared" si="189"/>
        <v/>
      </c>
      <c r="J1311" s="54" t="str">
        <f>IF(G1311&lt;&gt;"",VLOOKUP(G1311,'nhân viên sale'!$A$2:$C$1595,2,0),"")</f>
        <v/>
      </c>
      <c r="L1311" s="31" t="str">
        <f t="shared" si="191"/>
        <v/>
      </c>
      <c r="N1311" s="54" t="str">
        <f t="shared" si="190"/>
        <v/>
      </c>
      <c r="Q1311" s="32" t="str">
        <f t="shared" si="188"/>
        <v/>
      </c>
      <c r="T1311" s="34">
        <f t="shared" si="186"/>
        <v>0</v>
      </c>
      <c r="U1311" s="34">
        <f t="shared" si="187"/>
        <v>0</v>
      </c>
      <c r="X1311" s="72" t="str">
        <f t="shared" si="193"/>
        <v/>
      </c>
      <c r="Z1311" s="34" t="str">
        <f t="shared" si="194"/>
        <v/>
      </c>
      <c r="AA1311" s="79" t="str">
        <f t="shared" si="192"/>
        <v/>
      </c>
    </row>
    <row r="1312" spans="1:27" ht="25.5" customHeight="1" x14ac:dyDescent="0.25">
      <c r="A1312" s="17"/>
      <c r="B1312" s="78" t="str">
        <f t="shared" si="189"/>
        <v/>
      </c>
      <c r="J1312" s="54" t="str">
        <f>IF(G1312&lt;&gt;"",VLOOKUP(G1312,'nhân viên sale'!$A$2:$C$1595,2,0),"")</f>
        <v/>
      </c>
      <c r="L1312" s="31" t="str">
        <f t="shared" si="191"/>
        <v/>
      </c>
      <c r="N1312" s="54" t="str">
        <f t="shared" si="190"/>
        <v/>
      </c>
      <c r="Q1312" s="32" t="str">
        <f t="shared" si="188"/>
        <v/>
      </c>
      <c r="T1312" s="34">
        <f t="shared" si="186"/>
        <v>0</v>
      </c>
      <c r="U1312" s="34">
        <f t="shared" si="187"/>
        <v>0</v>
      </c>
      <c r="X1312" s="72" t="str">
        <f t="shared" si="193"/>
        <v/>
      </c>
      <c r="Z1312" s="34" t="str">
        <f t="shared" si="194"/>
        <v/>
      </c>
      <c r="AA1312" s="79" t="str">
        <f t="shared" si="192"/>
        <v/>
      </c>
    </row>
    <row r="1313" spans="1:27" ht="25.5" customHeight="1" x14ac:dyDescent="0.25">
      <c r="A1313" s="17"/>
      <c r="B1313" s="78" t="str">
        <f t="shared" si="189"/>
        <v/>
      </c>
      <c r="J1313" s="54" t="str">
        <f>IF(G1313&lt;&gt;"",VLOOKUP(G1313,'nhân viên sale'!$A$2:$C$1595,2,0),"")</f>
        <v/>
      </c>
      <c r="L1313" s="31" t="str">
        <f t="shared" si="191"/>
        <v/>
      </c>
      <c r="N1313" s="54" t="str">
        <f t="shared" si="190"/>
        <v/>
      </c>
      <c r="Q1313" s="32" t="str">
        <f t="shared" si="188"/>
        <v/>
      </c>
      <c r="T1313" s="34">
        <f t="shared" si="186"/>
        <v>0</v>
      </c>
      <c r="U1313" s="34">
        <f t="shared" si="187"/>
        <v>0</v>
      </c>
      <c r="X1313" s="72" t="str">
        <f t="shared" si="193"/>
        <v/>
      </c>
      <c r="Z1313" s="34" t="str">
        <f t="shared" si="194"/>
        <v/>
      </c>
      <c r="AA1313" s="79" t="str">
        <f t="shared" si="192"/>
        <v/>
      </c>
    </row>
    <row r="1314" spans="1:27" ht="25.5" customHeight="1" x14ac:dyDescent="0.25">
      <c r="A1314" s="17"/>
      <c r="B1314" s="78" t="str">
        <f t="shared" si="189"/>
        <v/>
      </c>
      <c r="J1314" s="54" t="str">
        <f>IF(G1314&lt;&gt;"",VLOOKUP(G1314,'nhân viên sale'!$A$2:$C$1595,2,0),"")</f>
        <v/>
      </c>
      <c r="L1314" s="31" t="str">
        <f t="shared" si="191"/>
        <v/>
      </c>
      <c r="N1314" s="54" t="str">
        <f t="shared" si="190"/>
        <v/>
      </c>
      <c r="Q1314" s="32" t="str">
        <f t="shared" si="188"/>
        <v/>
      </c>
      <c r="T1314" s="34">
        <f t="shared" si="186"/>
        <v>0</v>
      </c>
      <c r="U1314" s="34">
        <f t="shared" si="187"/>
        <v>0</v>
      </c>
      <c r="X1314" s="72" t="str">
        <f t="shared" si="193"/>
        <v/>
      </c>
      <c r="Z1314" s="34" t="str">
        <f t="shared" si="194"/>
        <v/>
      </c>
      <c r="AA1314" s="79" t="str">
        <f t="shared" si="192"/>
        <v/>
      </c>
    </row>
    <row r="1315" spans="1:27" ht="25.5" customHeight="1" x14ac:dyDescent="0.25">
      <c r="A1315" s="17"/>
      <c r="B1315" s="78" t="str">
        <f t="shared" si="189"/>
        <v/>
      </c>
      <c r="J1315" s="54" t="str">
        <f>IF(G1315&lt;&gt;"",VLOOKUP(G1315,'nhân viên sale'!$A$2:$C$1595,2,0),"")</f>
        <v/>
      </c>
      <c r="L1315" s="31" t="str">
        <f t="shared" si="191"/>
        <v/>
      </c>
      <c r="N1315" s="54" t="str">
        <f t="shared" si="190"/>
        <v/>
      </c>
      <c r="Q1315" s="32" t="str">
        <f t="shared" si="188"/>
        <v/>
      </c>
      <c r="T1315" s="34">
        <f t="shared" si="186"/>
        <v>0</v>
      </c>
      <c r="U1315" s="34">
        <f t="shared" si="187"/>
        <v>0</v>
      </c>
      <c r="X1315" s="72" t="str">
        <f t="shared" si="193"/>
        <v/>
      </c>
      <c r="Z1315" s="34" t="str">
        <f t="shared" si="194"/>
        <v/>
      </c>
      <c r="AA1315" s="79" t="str">
        <f t="shared" si="192"/>
        <v/>
      </c>
    </row>
    <row r="1316" spans="1:27" ht="25.5" customHeight="1" x14ac:dyDescent="0.25">
      <c r="A1316" s="17"/>
      <c r="B1316" s="78" t="str">
        <f t="shared" si="189"/>
        <v/>
      </c>
      <c r="J1316" s="54" t="str">
        <f>IF(G1316&lt;&gt;"",VLOOKUP(G1316,'nhân viên sale'!$A$2:$C$1595,2,0),"")</f>
        <v/>
      </c>
      <c r="L1316" s="31" t="str">
        <f t="shared" si="191"/>
        <v/>
      </c>
      <c r="N1316" s="54" t="str">
        <f t="shared" si="190"/>
        <v/>
      </c>
      <c r="Q1316" s="32" t="str">
        <f t="shared" si="188"/>
        <v/>
      </c>
      <c r="T1316" s="34">
        <f t="shared" si="186"/>
        <v>0</v>
      </c>
      <c r="U1316" s="34">
        <f t="shared" si="187"/>
        <v>0</v>
      </c>
      <c r="X1316" s="72" t="str">
        <f t="shared" si="193"/>
        <v/>
      </c>
      <c r="Z1316" s="34" t="str">
        <f t="shared" si="194"/>
        <v/>
      </c>
      <c r="AA1316" s="79" t="str">
        <f t="shared" si="192"/>
        <v/>
      </c>
    </row>
    <row r="1317" spans="1:27" ht="25.5" customHeight="1" x14ac:dyDescent="0.25">
      <c r="A1317" s="17"/>
      <c r="B1317" s="78" t="str">
        <f t="shared" si="189"/>
        <v/>
      </c>
      <c r="J1317" s="54" t="str">
        <f>IF(G1317&lt;&gt;"",VLOOKUP(G1317,'nhân viên sale'!$A$2:$C$1595,2,0),"")</f>
        <v/>
      </c>
      <c r="L1317" s="31" t="str">
        <f t="shared" si="191"/>
        <v/>
      </c>
      <c r="N1317" s="54" t="str">
        <f t="shared" si="190"/>
        <v/>
      </c>
      <c r="Q1317" s="32" t="str">
        <f t="shared" si="188"/>
        <v/>
      </c>
      <c r="T1317" s="34">
        <f t="shared" si="186"/>
        <v>0</v>
      </c>
      <c r="U1317" s="34">
        <f t="shared" si="187"/>
        <v>0</v>
      </c>
      <c r="X1317" s="72" t="str">
        <f t="shared" si="193"/>
        <v/>
      </c>
      <c r="Z1317" s="34" t="str">
        <f t="shared" si="194"/>
        <v/>
      </c>
      <c r="AA1317" s="79" t="str">
        <f t="shared" si="192"/>
        <v/>
      </c>
    </row>
    <row r="1318" spans="1:27" ht="25.5" customHeight="1" x14ac:dyDescent="0.25">
      <c r="A1318" s="17"/>
      <c r="B1318" s="78" t="str">
        <f t="shared" si="189"/>
        <v/>
      </c>
      <c r="J1318" s="54" t="str">
        <f>IF(G1318&lt;&gt;"",VLOOKUP(G1318,'nhân viên sale'!$A$2:$C$1595,2,0),"")</f>
        <v/>
      </c>
      <c r="L1318" s="31" t="str">
        <f t="shared" si="191"/>
        <v/>
      </c>
      <c r="N1318" s="54" t="str">
        <f t="shared" si="190"/>
        <v/>
      </c>
      <c r="Q1318" s="32" t="str">
        <f t="shared" si="188"/>
        <v/>
      </c>
      <c r="T1318" s="34">
        <f t="shared" si="186"/>
        <v>0</v>
      </c>
      <c r="U1318" s="34">
        <f t="shared" si="187"/>
        <v>0</v>
      </c>
      <c r="X1318" s="72" t="str">
        <f t="shared" si="193"/>
        <v/>
      </c>
      <c r="Z1318" s="34" t="str">
        <f t="shared" si="194"/>
        <v/>
      </c>
      <c r="AA1318" s="79" t="str">
        <f t="shared" si="192"/>
        <v/>
      </c>
    </row>
    <row r="1319" spans="1:27" ht="25.5" customHeight="1" x14ac:dyDescent="0.25">
      <c r="A1319" s="17"/>
      <c r="B1319" s="78" t="str">
        <f t="shared" si="189"/>
        <v/>
      </c>
      <c r="J1319" s="54" t="str">
        <f>IF(G1319&lt;&gt;"",VLOOKUP(G1319,'nhân viên sale'!$A$2:$C$1595,2,0),"")</f>
        <v/>
      </c>
      <c r="L1319" s="31" t="str">
        <f t="shared" si="191"/>
        <v/>
      </c>
      <c r="N1319" s="54" t="str">
        <f t="shared" si="190"/>
        <v/>
      </c>
      <c r="Q1319" s="32" t="str">
        <f t="shared" si="188"/>
        <v/>
      </c>
      <c r="T1319" s="34">
        <f t="shared" si="186"/>
        <v>0</v>
      </c>
      <c r="U1319" s="34">
        <f t="shared" si="187"/>
        <v>0</v>
      </c>
      <c r="X1319" s="72" t="str">
        <f t="shared" si="193"/>
        <v/>
      </c>
      <c r="Z1319" s="34" t="str">
        <f t="shared" si="194"/>
        <v/>
      </c>
      <c r="AA1319" s="79" t="str">
        <f t="shared" si="192"/>
        <v/>
      </c>
    </row>
    <row r="1320" spans="1:27" ht="25.5" customHeight="1" x14ac:dyDescent="0.25">
      <c r="A1320" s="17"/>
      <c r="B1320" s="78" t="str">
        <f t="shared" si="189"/>
        <v/>
      </c>
      <c r="J1320" s="54" t="str">
        <f>IF(G1320&lt;&gt;"",VLOOKUP(G1320,'nhân viên sale'!$A$2:$C$1595,2,0),"")</f>
        <v/>
      </c>
      <c r="L1320" s="31" t="str">
        <f t="shared" si="191"/>
        <v/>
      </c>
      <c r="N1320" s="54" t="str">
        <f t="shared" si="190"/>
        <v/>
      </c>
      <c r="Q1320" s="32" t="str">
        <f t="shared" si="188"/>
        <v/>
      </c>
      <c r="T1320" s="34">
        <f t="shared" si="186"/>
        <v>0</v>
      </c>
      <c r="U1320" s="34">
        <f t="shared" si="187"/>
        <v>0</v>
      </c>
      <c r="X1320" s="72" t="str">
        <f t="shared" si="193"/>
        <v/>
      </c>
      <c r="Z1320" s="34" t="str">
        <f t="shared" si="194"/>
        <v/>
      </c>
      <c r="AA1320" s="79" t="str">
        <f t="shared" si="192"/>
        <v/>
      </c>
    </row>
    <row r="1321" spans="1:27" ht="25.5" customHeight="1" x14ac:dyDescent="0.25">
      <c r="A1321" s="17"/>
      <c r="B1321" s="78" t="str">
        <f t="shared" si="189"/>
        <v/>
      </c>
      <c r="J1321" s="54" t="str">
        <f>IF(G1321&lt;&gt;"",VLOOKUP(G1321,'nhân viên sale'!$A$2:$C$1595,2,0),"")</f>
        <v/>
      </c>
      <c r="L1321" s="31" t="str">
        <f t="shared" si="191"/>
        <v/>
      </c>
      <c r="N1321" s="54" t="str">
        <f t="shared" si="190"/>
        <v/>
      </c>
      <c r="Q1321" s="32" t="str">
        <f t="shared" si="188"/>
        <v/>
      </c>
      <c r="T1321" s="34">
        <f t="shared" si="186"/>
        <v>0</v>
      </c>
      <c r="U1321" s="34">
        <f t="shared" si="187"/>
        <v>0</v>
      </c>
      <c r="X1321" s="72" t="str">
        <f t="shared" si="193"/>
        <v/>
      </c>
      <c r="Z1321" s="34" t="str">
        <f t="shared" si="194"/>
        <v/>
      </c>
      <c r="AA1321" s="79" t="str">
        <f t="shared" si="192"/>
        <v/>
      </c>
    </row>
    <row r="1322" spans="1:27" ht="25.5" customHeight="1" x14ac:dyDescent="0.25">
      <c r="A1322" s="17"/>
      <c r="B1322" s="78" t="str">
        <f t="shared" si="189"/>
        <v/>
      </c>
      <c r="J1322" s="54" t="str">
        <f>IF(G1322&lt;&gt;"",VLOOKUP(G1322,'nhân viên sale'!$A$2:$C$1595,2,0),"")</f>
        <v/>
      </c>
      <c r="L1322" s="31" t="str">
        <f t="shared" si="191"/>
        <v/>
      </c>
      <c r="N1322" s="54" t="str">
        <f t="shared" si="190"/>
        <v/>
      </c>
      <c r="Q1322" s="32" t="str">
        <f t="shared" si="188"/>
        <v/>
      </c>
      <c r="T1322" s="34">
        <f t="shared" si="186"/>
        <v>0</v>
      </c>
      <c r="U1322" s="34">
        <f t="shared" si="187"/>
        <v>0</v>
      </c>
      <c r="X1322" s="72" t="str">
        <f t="shared" si="193"/>
        <v/>
      </c>
      <c r="Z1322" s="34" t="str">
        <f t="shared" si="194"/>
        <v/>
      </c>
      <c r="AA1322" s="79" t="str">
        <f t="shared" si="192"/>
        <v/>
      </c>
    </row>
    <row r="1323" spans="1:27" ht="25.5" customHeight="1" x14ac:dyDescent="0.25">
      <c r="A1323" s="17"/>
      <c r="B1323" s="78" t="str">
        <f t="shared" si="189"/>
        <v/>
      </c>
      <c r="J1323" s="54" t="str">
        <f>IF(G1323&lt;&gt;"",VLOOKUP(G1323,'nhân viên sale'!$A$2:$C$1595,2,0),"")</f>
        <v/>
      </c>
      <c r="L1323" s="31" t="str">
        <f t="shared" si="191"/>
        <v/>
      </c>
      <c r="N1323" s="54" t="str">
        <f t="shared" si="190"/>
        <v/>
      </c>
      <c r="Q1323" s="32" t="str">
        <f t="shared" si="188"/>
        <v/>
      </c>
      <c r="T1323" s="34">
        <f t="shared" si="186"/>
        <v>0</v>
      </c>
      <c r="U1323" s="34">
        <f t="shared" si="187"/>
        <v>0</v>
      </c>
      <c r="X1323" s="72" t="str">
        <f t="shared" si="193"/>
        <v/>
      </c>
      <c r="Z1323" s="34" t="str">
        <f t="shared" si="194"/>
        <v/>
      </c>
      <c r="AA1323" s="79" t="str">
        <f t="shared" si="192"/>
        <v/>
      </c>
    </row>
    <row r="1324" spans="1:27" ht="25.5" customHeight="1" x14ac:dyDescent="0.25">
      <c r="A1324" s="17"/>
      <c r="B1324" s="78" t="str">
        <f t="shared" si="189"/>
        <v/>
      </c>
      <c r="J1324" s="54" t="str">
        <f>IF(G1324&lt;&gt;"",VLOOKUP(G1324,'nhân viên sale'!$A$2:$C$1595,2,0),"")</f>
        <v/>
      </c>
      <c r="L1324" s="31" t="str">
        <f t="shared" si="191"/>
        <v/>
      </c>
      <c r="N1324" s="54" t="str">
        <f t="shared" si="190"/>
        <v/>
      </c>
      <c r="Q1324" s="32" t="str">
        <f t="shared" si="188"/>
        <v/>
      </c>
      <c r="T1324" s="34">
        <f t="shared" si="186"/>
        <v>0</v>
      </c>
      <c r="U1324" s="34">
        <f t="shared" si="187"/>
        <v>0</v>
      </c>
      <c r="X1324" s="72" t="str">
        <f t="shared" si="193"/>
        <v/>
      </c>
      <c r="Z1324" s="34" t="str">
        <f t="shared" si="194"/>
        <v/>
      </c>
      <c r="AA1324" s="79" t="str">
        <f t="shared" si="192"/>
        <v/>
      </c>
    </row>
    <row r="1325" spans="1:27" ht="25.5" customHeight="1" x14ac:dyDescent="0.25">
      <c r="A1325" s="17"/>
      <c r="B1325" s="78" t="str">
        <f t="shared" si="189"/>
        <v/>
      </c>
      <c r="J1325" s="54" t="str">
        <f>IF(G1325&lt;&gt;"",VLOOKUP(G1325,'nhân viên sale'!$A$2:$C$1595,2,0),"")</f>
        <v/>
      </c>
      <c r="L1325" s="31" t="str">
        <f t="shared" si="191"/>
        <v/>
      </c>
      <c r="N1325" s="54" t="str">
        <f t="shared" si="190"/>
        <v/>
      </c>
      <c r="Q1325" s="32" t="str">
        <f t="shared" si="188"/>
        <v/>
      </c>
      <c r="T1325" s="34">
        <f t="shared" si="186"/>
        <v>0</v>
      </c>
      <c r="U1325" s="34">
        <f t="shared" si="187"/>
        <v>0</v>
      </c>
      <c r="X1325" s="72" t="str">
        <f t="shared" si="193"/>
        <v/>
      </c>
      <c r="Z1325" s="34" t="str">
        <f t="shared" si="194"/>
        <v/>
      </c>
      <c r="AA1325" s="79" t="str">
        <f t="shared" si="192"/>
        <v/>
      </c>
    </row>
    <row r="1326" spans="1:27" ht="25.5" customHeight="1" x14ac:dyDescent="0.25">
      <c r="A1326" s="17"/>
      <c r="B1326" s="78" t="str">
        <f t="shared" si="189"/>
        <v/>
      </c>
      <c r="J1326" s="54" t="str">
        <f>IF(G1326&lt;&gt;"",VLOOKUP(G1326,'nhân viên sale'!$A$2:$C$1595,2,0),"")</f>
        <v/>
      </c>
      <c r="L1326" s="31" t="str">
        <f t="shared" si="191"/>
        <v/>
      </c>
      <c r="N1326" s="54" t="str">
        <f t="shared" si="190"/>
        <v/>
      </c>
      <c r="Q1326" s="32" t="str">
        <f t="shared" si="188"/>
        <v/>
      </c>
      <c r="T1326" s="34">
        <f t="shared" si="186"/>
        <v>0</v>
      </c>
      <c r="U1326" s="34">
        <f t="shared" si="187"/>
        <v>0</v>
      </c>
      <c r="X1326" s="72" t="str">
        <f t="shared" si="193"/>
        <v/>
      </c>
      <c r="Z1326" s="34" t="str">
        <f t="shared" si="194"/>
        <v/>
      </c>
      <c r="AA1326" s="79" t="str">
        <f t="shared" si="192"/>
        <v/>
      </c>
    </row>
    <row r="1327" spans="1:27" ht="25.5" customHeight="1" x14ac:dyDescent="0.25">
      <c r="A1327" s="17"/>
      <c r="B1327" s="78" t="str">
        <f t="shared" si="189"/>
        <v/>
      </c>
      <c r="J1327" s="54" t="str">
        <f>IF(G1327&lt;&gt;"",VLOOKUP(G1327,'nhân viên sale'!$A$2:$C$1595,2,0),"")</f>
        <v/>
      </c>
      <c r="L1327" s="31" t="str">
        <f t="shared" si="191"/>
        <v/>
      </c>
      <c r="N1327" s="54" t="str">
        <f t="shared" si="190"/>
        <v/>
      </c>
      <c r="Q1327" s="32" t="str">
        <f t="shared" si="188"/>
        <v/>
      </c>
      <c r="T1327" s="34">
        <f t="shared" si="186"/>
        <v>0</v>
      </c>
      <c r="U1327" s="34">
        <f t="shared" si="187"/>
        <v>0</v>
      </c>
      <c r="X1327" s="72" t="str">
        <f t="shared" si="193"/>
        <v/>
      </c>
      <c r="Z1327" s="34" t="str">
        <f t="shared" si="194"/>
        <v/>
      </c>
      <c r="AA1327" s="79" t="str">
        <f t="shared" si="192"/>
        <v/>
      </c>
    </row>
    <row r="1328" spans="1:27" ht="25.5" customHeight="1" x14ac:dyDescent="0.25">
      <c r="A1328" s="17"/>
      <c r="B1328" s="78" t="str">
        <f t="shared" si="189"/>
        <v/>
      </c>
      <c r="J1328" s="54" t="str">
        <f>IF(G1328&lt;&gt;"",VLOOKUP(G1328,'nhân viên sale'!$A$2:$C$1595,2,0),"")</f>
        <v/>
      </c>
      <c r="L1328" s="31" t="str">
        <f t="shared" si="191"/>
        <v/>
      </c>
      <c r="N1328" s="54" t="str">
        <f t="shared" si="190"/>
        <v/>
      </c>
      <c r="Q1328" s="32" t="str">
        <f t="shared" si="188"/>
        <v/>
      </c>
      <c r="T1328" s="34">
        <f t="shared" si="186"/>
        <v>0</v>
      </c>
      <c r="U1328" s="34">
        <f t="shared" si="187"/>
        <v>0</v>
      </c>
      <c r="X1328" s="72" t="str">
        <f t="shared" si="193"/>
        <v/>
      </c>
      <c r="Z1328" s="34" t="str">
        <f t="shared" si="194"/>
        <v/>
      </c>
      <c r="AA1328" s="79" t="str">
        <f t="shared" si="192"/>
        <v/>
      </c>
    </row>
    <row r="1329" spans="1:27" ht="25.5" customHeight="1" x14ac:dyDescent="0.25">
      <c r="A1329" s="17"/>
      <c r="B1329" s="78" t="str">
        <f t="shared" si="189"/>
        <v/>
      </c>
      <c r="J1329" s="54" t="str">
        <f>IF(G1329&lt;&gt;"",VLOOKUP(G1329,'nhân viên sale'!$A$2:$C$1595,2,0),"")</f>
        <v/>
      </c>
      <c r="L1329" s="31" t="str">
        <f t="shared" si="191"/>
        <v/>
      </c>
      <c r="N1329" s="54" t="str">
        <f t="shared" si="190"/>
        <v/>
      </c>
      <c r="Q1329" s="32" t="str">
        <f t="shared" si="188"/>
        <v/>
      </c>
      <c r="T1329" s="34">
        <f t="shared" ref="T1329:T1392" si="195">IF(K1329&lt;&gt;"",VLOOKUP(K1329,tenhang,4,0),0)</f>
        <v>0</v>
      </c>
      <c r="U1329" s="34">
        <f t="shared" ref="U1329:U1392" si="196">R1329*T1329</f>
        <v>0</v>
      </c>
      <c r="X1329" s="72" t="str">
        <f t="shared" si="193"/>
        <v/>
      </c>
      <c r="Z1329" s="34" t="str">
        <f t="shared" si="194"/>
        <v/>
      </c>
      <c r="AA1329" s="79" t="str">
        <f t="shared" si="192"/>
        <v/>
      </c>
    </row>
    <row r="1330" spans="1:27" ht="25.5" customHeight="1" x14ac:dyDescent="0.25">
      <c r="A1330" s="17"/>
      <c r="B1330" s="78" t="str">
        <f t="shared" si="189"/>
        <v/>
      </c>
      <c r="J1330" s="54" t="str">
        <f>IF(G1330&lt;&gt;"",VLOOKUP(G1330,'nhân viên sale'!$A$2:$C$1595,2,0),"")</f>
        <v/>
      </c>
      <c r="L1330" s="31" t="str">
        <f t="shared" si="191"/>
        <v/>
      </c>
      <c r="N1330" s="54" t="str">
        <f t="shared" si="190"/>
        <v/>
      </c>
      <c r="Q1330" s="32" t="str">
        <f t="shared" si="188"/>
        <v/>
      </c>
      <c r="T1330" s="34">
        <f t="shared" si="195"/>
        <v>0</v>
      </c>
      <c r="U1330" s="34">
        <f t="shared" si="196"/>
        <v>0</v>
      </c>
      <c r="X1330" s="72" t="str">
        <f t="shared" si="193"/>
        <v/>
      </c>
      <c r="Z1330" s="34" t="str">
        <f t="shared" si="194"/>
        <v/>
      </c>
      <c r="AA1330" s="79" t="str">
        <f t="shared" si="192"/>
        <v/>
      </c>
    </row>
    <row r="1331" spans="1:27" ht="25.5" customHeight="1" x14ac:dyDescent="0.25">
      <c r="A1331" s="17"/>
      <c r="B1331" s="78" t="str">
        <f t="shared" si="189"/>
        <v/>
      </c>
      <c r="J1331" s="54" t="str">
        <f>IF(G1331&lt;&gt;"",VLOOKUP(G1331,'nhân viên sale'!$A$2:$C$1595,2,0),"")</f>
        <v/>
      </c>
      <c r="L1331" s="31" t="str">
        <f t="shared" si="191"/>
        <v/>
      </c>
      <c r="N1331" s="54" t="str">
        <f t="shared" si="190"/>
        <v/>
      </c>
      <c r="Q1331" s="32" t="str">
        <f t="shared" si="188"/>
        <v/>
      </c>
      <c r="T1331" s="34">
        <f t="shared" si="195"/>
        <v>0</v>
      </c>
      <c r="U1331" s="34">
        <f t="shared" si="196"/>
        <v>0</v>
      </c>
      <c r="X1331" s="72" t="str">
        <f t="shared" si="193"/>
        <v/>
      </c>
      <c r="Z1331" s="34" t="str">
        <f t="shared" si="194"/>
        <v/>
      </c>
      <c r="AA1331" s="79" t="str">
        <f t="shared" si="192"/>
        <v/>
      </c>
    </row>
    <row r="1332" spans="1:27" ht="25.5" customHeight="1" x14ac:dyDescent="0.25">
      <c r="A1332" s="17"/>
      <c r="B1332" s="78" t="str">
        <f t="shared" si="189"/>
        <v/>
      </c>
      <c r="J1332" s="54" t="str">
        <f>IF(G1332&lt;&gt;"",VLOOKUP(G1332,'nhân viên sale'!$A$2:$C$1595,2,0),"")</f>
        <v/>
      </c>
      <c r="L1332" s="31" t="str">
        <f t="shared" si="191"/>
        <v/>
      </c>
      <c r="N1332" s="54" t="str">
        <f t="shared" si="190"/>
        <v/>
      </c>
      <c r="Q1332" s="32" t="str">
        <f t="shared" si="188"/>
        <v/>
      </c>
      <c r="T1332" s="34">
        <f t="shared" si="195"/>
        <v>0</v>
      </c>
      <c r="U1332" s="34">
        <f t="shared" si="196"/>
        <v>0</v>
      </c>
      <c r="X1332" s="72" t="str">
        <f t="shared" si="193"/>
        <v/>
      </c>
      <c r="Z1332" s="34" t="str">
        <f t="shared" si="194"/>
        <v/>
      </c>
      <c r="AA1332" s="79" t="str">
        <f t="shared" si="192"/>
        <v/>
      </c>
    </row>
    <row r="1333" spans="1:27" ht="25.5" customHeight="1" x14ac:dyDescent="0.25">
      <c r="A1333" s="17"/>
      <c r="B1333" s="78" t="str">
        <f t="shared" si="189"/>
        <v/>
      </c>
      <c r="J1333" s="54" t="str">
        <f>IF(G1333&lt;&gt;"",VLOOKUP(G1333,'nhân viên sale'!$A$2:$C$1595,2,0),"")</f>
        <v/>
      </c>
      <c r="L1333" s="31" t="str">
        <f t="shared" si="191"/>
        <v/>
      </c>
      <c r="N1333" s="54" t="str">
        <f t="shared" si="190"/>
        <v/>
      </c>
      <c r="Q1333" s="32" t="str">
        <f t="shared" si="188"/>
        <v/>
      </c>
      <c r="T1333" s="34">
        <f t="shared" si="195"/>
        <v>0</v>
      </c>
      <c r="U1333" s="34">
        <f t="shared" si="196"/>
        <v>0</v>
      </c>
      <c r="X1333" s="72" t="str">
        <f t="shared" si="193"/>
        <v/>
      </c>
      <c r="Z1333" s="34" t="str">
        <f t="shared" si="194"/>
        <v/>
      </c>
      <c r="AA1333" s="79" t="str">
        <f t="shared" si="192"/>
        <v/>
      </c>
    </row>
    <row r="1334" spans="1:27" ht="25.5" customHeight="1" x14ac:dyDescent="0.25">
      <c r="A1334" s="17"/>
      <c r="B1334" s="78" t="str">
        <f t="shared" si="189"/>
        <v/>
      </c>
      <c r="J1334" s="54" t="str">
        <f>IF(G1334&lt;&gt;"",VLOOKUP(G1334,'nhân viên sale'!$A$2:$C$1595,2,0),"")</f>
        <v/>
      </c>
      <c r="L1334" s="31" t="str">
        <f t="shared" si="191"/>
        <v/>
      </c>
      <c r="N1334" s="54" t="str">
        <f t="shared" si="190"/>
        <v/>
      </c>
      <c r="Q1334" s="32" t="str">
        <f t="shared" si="188"/>
        <v/>
      </c>
      <c r="T1334" s="34">
        <f t="shared" si="195"/>
        <v>0</v>
      </c>
      <c r="U1334" s="34">
        <f t="shared" si="196"/>
        <v>0</v>
      </c>
      <c r="X1334" s="72" t="str">
        <f t="shared" si="193"/>
        <v/>
      </c>
      <c r="Z1334" s="34" t="str">
        <f t="shared" si="194"/>
        <v/>
      </c>
      <c r="AA1334" s="79" t="str">
        <f t="shared" si="192"/>
        <v/>
      </c>
    </row>
    <row r="1335" spans="1:27" ht="25.5" customHeight="1" x14ac:dyDescent="0.25">
      <c r="A1335" s="17"/>
      <c r="B1335" s="78" t="str">
        <f t="shared" si="189"/>
        <v/>
      </c>
      <c r="J1335" s="54" t="str">
        <f>IF(G1335&lt;&gt;"",VLOOKUP(G1335,'nhân viên sale'!$A$2:$C$1595,2,0),"")</f>
        <v/>
      </c>
      <c r="L1335" s="31" t="str">
        <f t="shared" si="191"/>
        <v/>
      </c>
      <c r="N1335" s="54" t="str">
        <f t="shared" si="190"/>
        <v/>
      </c>
      <c r="Q1335" s="32" t="str">
        <f t="shared" si="188"/>
        <v/>
      </c>
      <c r="T1335" s="34">
        <f t="shared" si="195"/>
        <v>0</v>
      </c>
      <c r="U1335" s="34">
        <f t="shared" si="196"/>
        <v>0</v>
      </c>
      <c r="X1335" s="72" t="str">
        <f t="shared" si="193"/>
        <v/>
      </c>
      <c r="Z1335" s="34" t="str">
        <f t="shared" si="194"/>
        <v/>
      </c>
      <c r="AA1335" s="79" t="str">
        <f t="shared" si="192"/>
        <v/>
      </c>
    </row>
    <row r="1336" spans="1:27" ht="25.5" customHeight="1" x14ac:dyDescent="0.25">
      <c r="A1336" s="17"/>
      <c r="B1336" s="78" t="str">
        <f t="shared" si="189"/>
        <v/>
      </c>
      <c r="J1336" s="54" t="str">
        <f>IF(G1336&lt;&gt;"",VLOOKUP(G1336,'nhân viên sale'!$A$2:$C$1595,2,0),"")</f>
        <v/>
      </c>
      <c r="L1336" s="31" t="str">
        <f t="shared" si="191"/>
        <v/>
      </c>
      <c r="N1336" s="54" t="str">
        <f t="shared" si="190"/>
        <v/>
      </c>
      <c r="Q1336" s="32" t="str">
        <f t="shared" si="188"/>
        <v/>
      </c>
      <c r="T1336" s="34">
        <f t="shared" si="195"/>
        <v>0</v>
      </c>
      <c r="U1336" s="34">
        <f t="shared" si="196"/>
        <v>0</v>
      </c>
      <c r="X1336" s="72" t="str">
        <f t="shared" si="193"/>
        <v/>
      </c>
      <c r="Z1336" s="34" t="str">
        <f t="shared" si="194"/>
        <v/>
      </c>
      <c r="AA1336" s="79" t="str">
        <f t="shared" si="192"/>
        <v/>
      </c>
    </row>
    <row r="1337" spans="1:27" ht="25.5" customHeight="1" x14ac:dyDescent="0.25">
      <c r="A1337" s="17"/>
      <c r="B1337" s="78" t="str">
        <f t="shared" si="189"/>
        <v/>
      </c>
      <c r="J1337" s="54" t="str">
        <f>IF(G1337&lt;&gt;"",VLOOKUP(G1337,'nhân viên sale'!$A$2:$C$1595,2,0),"")</f>
        <v/>
      </c>
      <c r="L1337" s="31" t="str">
        <f t="shared" si="191"/>
        <v/>
      </c>
      <c r="N1337" s="54" t="str">
        <f t="shared" si="190"/>
        <v/>
      </c>
      <c r="Q1337" s="32" t="str">
        <f t="shared" si="188"/>
        <v/>
      </c>
      <c r="T1337" s="34">
        <f t="shared" si="195"/>
        <v>0</v>
      </c>
      <c r="U1337" s="34">
        <f t="shared" si="196"/>
        <v>0</v>
      </c>
      <c r="X1337" s="72" t="str">
        <f t="shared" si="193"/>
        <v/>
      </c>
      <c r="Z1337" s="34" t="str">
        <f t="shared" si="194"/>
        <v/>
      </c>
      <c r="AA1337" s="79" t="str">
        <f t="shared" si="192"/>
        <v/>
      </c>
    </row>
    <row r="1338" spans="1:27" ht="25.5" customHeight="1" x14ac:dyDescent="0.25">
      <c r="A1338" s="17"/>
      <c r="B1338" s="78" t="str">
        <f t="shared" si="189"/>
        <v/>
      </c>
      <c r="J1338" s="54" t="str">
        <f>IF(G1338&lt;&gt;"",VLOOKUP(G1338,'nhân viên sale'!$A$2:$C$1595,2,0),"")</f>
        <v/>
      </c>
      <c r="L1338" s="31" t="str">
        <f t="shared" si="191"/>
        <v/>
      </c>
      <c r="N1338" s="54" t="str">
        <f t="shared" si="190"/>
        <v/>
      </c>
      <c r="Q1338" s="32" t="str">
        <f t="shared" si="188"/>
        <v/>
      </c>
      <c r="T1338" s="34">
        <f t="shared" si="195"/>
        <v>0</v>
      </c>
      <c r="U1338" s="34">
        <f t="shared" si="196"/>
        <v>0</v>
      </c>
      <c r="X1338" s="72" t="str">
        <f t="shared" si="193"/>
        <v/>
      </c>
      <c r="Z1338" s="34" t="str">
        <f t="shared" si="194"/>
        <v/>
      </c>
      <c r="AA1338" s="79" t="str">
        <f t="shared" si="192"/>
        <v/>
      </c>
    </row>
    <row r="1339" spans="1:27" ht="25.5" customHeight="1" x14ac:dyDescent="0.25">
      <c r="A1339" s="17"/>
      <c r="B1339" s="78" t="str">
        <f t="shared" si="189"/>
        <v/>
      </c>
      <c r="J1339" s="54" t="str">
        <f>IF(G1339&lt;&gt;"",VLOOKUP(G1339,'nhân viên sale'!$A$2:$C$1595,2,0),"")</f>
        <v/>
      </c>
      <c r="L1339" s="31" t="str">
        <f t="shared" si="191"/>
        <v/>
      </c>
      <c r="N1339" s="54" t="str">
        <f t="shared" si="190"/>
        <v/>
      </c>
      <c r="Q1339" s="32" t="str">
        <f t="shared" si="188"/>
        <v/>
      </c>
      <c r="T1339" s="34">
        <f t="shared" si="195"/>
        <v>0</v>
      </c>
      <c r="U1339" s="34">
        <f t="shared" si="196"/>
        <v>0</v>
      </c>
      <c r="X1339" s="72" t="str">
        <f t="shared" si="193"/>
        <v/>
      </c>
      <c r="Z1339" s="34" t="str">
        <f t="shared" si="194"/>
        <v/>
      </c>
      <c r="AA1339" s="79" t="str">
        <f t="shared" si="192"/>
        <v/>
      </c>
    </row>
    <row r="1340" spans="1:27" ht="25.5" customHeight="1" x14ac:dyDescent="0.25">
      <c r="A1340" s="17"/>
      <c r="B1340" s="78" t="str">
        <f t="shared" si="189"/>
        <v/>
      </c>
      <c r="J1340" s="54" t="str">
        <f>IF(G1340&lt;&gt;"",VLOOKUP(G1340,'nhân viên sale'!$A$2:$C$1595,2,0),"")</f>
        <v/>
      </c>
      <c r="L1340" s="31" t="str">
        <f t="shared" si="191"/>
        <v/>
      </c>
      <c r="N1340" s="54" t="str">
        <f t="shared" si="190"/>
        <v/>
      </c>
      <c r="Q1340" s="32" t="str">
        <f t="shared" si="188"/>
        <v/>
      </c>
      <c r="T1340" s="34">
        <f t="shared" si="195"/>
        <v>0</v>
      </c>
      <c r="U1340" s="34">
        <f t="shared" si="196"/>
        <v>0</v>
      </c>
      <c r="X1340" s="72" t="str">
        <f t="shared" si="193"/>
        <v/>
      </c>
      <c r="Z1340" s="34" t="str">
        <f t="shared" si="194"/>
        <v/>
      </c>
      <c r="AA1340" s="79" t="str">
        <f t="shared" si="192"/>
        <v/>
      </c>
    </row>
    <row r="1341" spans="1:27" ht="25.5" customHeight="1" x14ac:dyDescent="0.25">
      <c r="A1341" s="17"/>
      <c r="B1341" s="78" t="str">
        <f t="shared" si="189"/>
        <v/>
      </c>
      <c r="J1341" s="54" t="str">
        <f>IF(G1341&lt;&gt;"",VLOOKUP(G1341,'nhân viên sale'!$A$2:$C$1595,2,0),"")</f>
        <v/>
      </c>
      <c r="L1341" s="31" t="str">
        <f t="shared" si="191"/>
        <v/>
      </c>
      <c r="N1341" s="54" t="str">
        <f t="shared" si="190"/>
        <v/>
      </c>
      <c r="Q1341" s="32" t="str">
        <f t="shared" si="188"/>
        <v/>
      </c>
      <c r="T1341" s="34">
        <f t="shared" si="195"/>
        <v>0</v>
      </c>
      <c r="U1341" s="34">
        <f t="shared" si="196"/>
        <v>0</v>
      </c>
      <c r="X1341" s="72" t="str">
        <f t="shared" si="193"/>
        <v/>
      </c>
      <c r="Z1341" s="34" t="str">
        <f t="shared" si="194"/>
        <v/>
      </c>
      <c r="AA1341" s="79" t="str">
        <f t="shared" si="192"/>
        <v/>
      </c>
    </row>
    <row r="1342" spans="1:27" ht="25.5" customHeight="1" x14ac:dyDescent="0.25">
      <c r="A1342" s="17"/>
      <c r="B1342" s="78" t="str">
        <f t="shared" si="189"/>
        <v/>
      </c>
      <c r="J1342" s="54" t="str">
        <f>IF(G1342&lt;&gt;"",VLOOKUP(G1342,'nhân viên sale'!$A$2:$C$1595,2,0),"")</f>
        <v/>
      </c>
      <c r="L1342" s="31" t="str">
        <f t="shared" si="191"/>
        <v/>
      </c>
      <c r="N1342" s="54" t="str">
        <f t="shared" si="190"/>
        <v/>
      </c>
      <c r="Q1342" s="32" t="str">
        <f t="shared" si="188"/>
        <v/>
      </c>
      <c r="T1342" s="34">
        <f t="shared" si="195"/>
        <v>0</v>
      </c>
      <c r="U1342" s="34">
        <f t="shared" si="196"/>
        <v>0</v>
      </c>
      <c r="X1342" s="72" t="str">
        <f t="shared" si="193"/>
        <v/>
      </c>
      <c r="Z1342" s="34" t="str">
        <f t="shared" si="194"/>
        <v/>
      </c>
      <c r="AA1342" s="79" t="str">
        <f t="shared" si="192"/>
        <v/>
      </c>
    </row>
    <row r="1343" spans="1:27" ht="25.5" customHeight="1" x14ac:dyDescent="0.25">
      <c r="A1343" s="17"/>
      <c r="B1343" s="78" t="str">
        <f t="shared" si="189"/>
        <v/>
      </c>
      <c r="J1343" s="54" t="str">
        <f>IF(G1343&lt;&gt;"",VLOOKUP(G1343,'nhân viên sale'!$A$2:$C$1595,2,0),"")</f>
        <v/>
      </c>
      <c r="L1343" s="31" t="str">
        <f t="shared" si="191"/>
        <v/>
      </c>
      <c r="N1343" s="54" t="str">
        <f t="shared" si="190"/>
        <v/>
      </c>
      <c r="Q1343" s="32" t="str">
        <f t="shared" si="188"/>
        <v/>
      </c>
      <c r="T1343" s="34">
        <f t="shared" si="195"/>
        <v>0</v>
      </c>
      <c r="U1343" s="34">
        <f t="shared" si="196"/>
        <v>0</v>
      </c>
      <c r="X1343" s="72" t="str">
        <f t="shared" si="193"/>
        <v/>
      </c>
      <c r="Z1343" s="34" t="str">
        <f t="shared" si="194"/>
        <v/>
      </c>
      <c r="AA1343" s="79" t="str">
        <f t="shared" si="192"/>
        <v/>
      </c>
    </row>
    <row r="1344" spans="1:27" ht="25.5" customHeight="1" x14ac:dyDescent="0.25">
      <c r="A1344" s="17"/>
      <c r="B1344" s="78" t="str">
        <f t="shared" si="189"/>
        <v/>
      </c>
      <c r="J1344" s="54" t="str">
        <f>IF(G1344&lt;&gt;"",VLOOKUP(G1344,'nhân viên sale'!$A$2:$C$1595,2,0),"")</f>
        <v/>
      </c>
      <c r="L1344" s="31" t="str">
        <f t="shared" si="191"/>
        <v/>
      </c>
      <c r="N1344" s="54" t="str">
        <f t="shared" si="190"/>
        <v/>
      </c>
      <c r="Q1344" s="32" t="str">
        <f t="shared" si="188"/>
        <v/>
      </c>
      <c r="T1344" s="34">
        <f t="shared" si="195"/>
        <v>0</v>
      </c>
      <c r="U1344" s="34">
        <f t="shared" si="196"/>
        <v>0</v>
      </c>
      <c r="X1344" s="72" t="str">
        <f t="shared" si="193"/>
        <v/>
      </c>
      <c r="Z1344" s="34" t="str">
        <f t="shared" si="194"/>
        <v/>
      </c>
      <c r="AA1344" s="79" t="str">
        <f t="shared" si="192"/>
        <v/>
      </c>
    </row>
    <row r="1345" spans="1:27" ht="25.5" customHeight="1" x14ac:dyDescent="0.25">
      <c r="A1345" s="17"/>
      <c r="B1345" s="78" t="str">
        <f t="shared" si="189"/>
        <v/>
      </c>
      <c r="J1345" s="54" t="str">
        <f>IF(G1345&lt;&gt;"",VLOOKUP(G1345,'nhân viên sale'!$A$2:$C$1595,2,0),"")</f>
        <v/>
      </c>
      <c r="L1345" s="31" t="str">
        <f t="shared" si="191"/>
        <v/>
      </c>
      <c r="N1345" s="54" t="str">
        <f t="shared" si="190"/>
        <v/>
      </c>
      <c r="Q1345" s="32" t="str">
        <f t="shared" si="188"/>
        <v/>
      </c>
      <c r="T1345" s="34">
        <f t="shared" si="195"/>
        <v>0</v>
      </c>
      <c r="U1345" s="34">
        <f t="shared" si="196"/>
        <v>0</v>
      </c>
      <c r="X1345" s="72" t="str">
        <f t="shared" si="193"/>
        <v/>
      </c>
      <c r="Z1345" s="34" t="str">
        <f t="shared" si="194"/>
        <v/>
      </c>
      <c r="AA1345" s="79" t="str">
        <f t="shared" si="192"/>
        <v/>
      </c>
    </row>
    <row r="1346" spans="1:27" ht="25.5" customHeight="1" x14ac:dyDescent="0.25">
      <c r="A1346" s="17"/>
      <c r="B1346" s="78" t="str">
        <f t="shared" si="189"/>
        <v/>
      </c>
      <c r="J1346" s="54" t="str">
        <f>IF(G1346&lt;&gt;"",VLOOKUP(G1346,'nhân viên sale'!$A$2:$C$1595,2,0),"")</f>
        <v/>
      </c>
      <c r="L1346" s="31" t="str">
        <f t="shared" si="191"/>
        <v/>
      </c>
      <c r="N1346" s="54" t="str">
        <f t="shared" si="190"/>
        <v/>
      </c>
      <c r="Q1346" s="32" t="str">
        <f t="shared" ref="Q1346:Q1409" si="197">IF(K1346&lt;&gt;"",VLOOKUP(K1346,tenhang,3,0),"")</f>
        <v/>
      </c>
      <c r="T1346" s="34">
        <f t="shared" si="195"/>
        <v>0</v>
      </c>
      <c r="U1346" s="34">
        <f t="shared" si="196"/>
        <v>0</v>
      </c>
      <c r="X1346" s="72" t="str">
        <f t="shared" si="193"/>
        <v/>
      </c>
      <c r="Z1346" s="34" t="str">
        <f t="shared" si="194"/>
        <v/>
      </c>
      <c r="AA1346" s="79" t="str">
        <f t="shared" si="192"/>
        <v/>
      </c>
    </row>
    <row r="1347" spans="1:27" ht="25.5" customHeight="1" x14ac:dyDescent="0.25">
      <c r="A1347" s="17"/>
      <c r="B1347" s="78" t="str">
        <f t="shared" ref="B1347:B1410" si="198">IF(I1347&lt;&gt;"",IF(AA1347&lt;10,"PO2211/0000"&amp;AA1347,IF(AA1347&lt;100,"PO2211/000"&amp;AA1347,IF(AA1347&lt;1000,"PO2211/00"&amp;AA1347,IF(AA1347&lt;10000,"PO2211/0"&amp;AA1347,"PO2211/"&amp;AA1347)))),"")</f>
        <v/>
      </c>
      <c r="J1347" s="54" t="str">
        <f>IF(G1347&lt;&gt;"",VLOOKUP(G1347,'nhân viên sale'!$A$2:$C$1595,2,0),"")</f>
        <v/>
      </c>
      <c r="L1347" s="31" t="str">
        <f t="shared" si="191"/>
        <v/>
      </c>
      <c r="N1347" s="54" t="str">
        <f t="shared" ref="N1347:N1410" si="199">IF(K1347&lt;&gt;"","K-HCM","")</f>
        <v/>
      </c>
      <c r="Q1347" s="32" t="str">
        <f t="shared" si="197"/>
        <v/>
      </c>
      <c r="T1347" s="34">
        <f t="shared" si="195"/>
        <v>0</v>
      </c>
      <c r="U1347" s="34">
        <f t="shared" si="196"/>
        <v>0</v>
      </c>
      <c r="X1347" s="72" t="str">
        <f t="shared" si="193"/>
        <v/>
      </c>
      <c r="Z1347" s="34" t="str">
        <f t="shared" si="194"/>
        <v/>
      </c>
      <c r="AA1347" s="79" t="str">
        <f t="shared" si="192"/>
        <v/>
      </c>
    </row>
    <row r="1348" spans="1:27" ht="25.5" customHeight="1" x14ac:dyDescent="0.25">
      <c r="A1348" s="17"/>
      <c r="B1348" s="78" t="str">
        <f t="shared" si="198"/>
        <v/>
      </c>
      <c r="J1348" s="54" t="str">
        <f>IF(G1348&lt;&gt;"",VLOOKUP(G1348,'nhân viên sale'!$A$2:$C$1595,2,0),"")</f>
        <v/>
      </c>
      <c r="L1348" s="31" t="str">
        <f t="shared" ref="L1348:L1411" si="200">IF(K1348&lt;&gt;"",VLOOKUP(K1348,tenhang,2,0),"")</f>
        <v/>
      </c>
      <c r="N1348" s="54" t="str">
        <f t="shared" si="199"/>
        <v/>
      </c>
      <c r="Q1348" s="32" t="str">
        <f t="shared" si="197"/>
        <v/>
      </c>
      <c r="T1348" s="34">
        <f t="shared" si="195"/>
        <v>0</v>
      </c>
      <c r="U1348" s="34">
        <f t="shared" si="196"/>
        <v>0</v>
      </c>
      <c r="X1348" s="72" t="str">
        <f t="shared" si="193"/>
        <v/>
      </c>
      <c r="Z1348" s="34" t="str">
        <f t="shared" si="194"/>
        <v/>
      </c>
      <c r="AA1348" s="79" t="str">
        <f t="shared" ref="AA1348:AA1411" si="201">IF(I1348&lt;&gt;"",IF(I1348=I1347,AA1347,AA1347+1),"")</f>
        <v/>
      </c>
    </row>
    <row r="1349" spans="1:27" ht="25.5" customHeight="1" x14ac:dyDescent="0.25">
      <c r="A1349" s="17"/>
      <c r="B1349" s="78" t="str">
        <f t="shared" si="198"/>
        <v/>
      </c>
      <c r="J1349" s="54" t="str">
        <f>IF(G1349&lt;&gt;"",VLOOKUP(G1349,'nhân viên sale'!$A$2:$C$1595,2,0),"")</f>
        <v/>
      </c>
      <c r="L1349" s="31" t="str">
        <f t="shared" si="200"/>
        <v/>
      </c>
      <c r="N1349" s="54" t="str">
        <f t="shared" si="199"/>
        <v/>
      </c>
      <c r="Q1349" s="32" t="str">
        <f t="shared" si="197"/>
        <v/>
      </c>
      <c r="T1349" s="34">
        <f t="shared" si="195"/>
        <v>0</v>
      </c>
      <c r="U1349" s="34">
        <f t="shared" si="196"/>
        <v>0</v>
      </c>
      <c r="X1349" s="72" t="str">
        <f t="shared" si="193"/>
        <v/>
      </c>
      <c r="Z1349" s="34" t="str">
        <f t="shared" si="194"/>
        <v/>
      </c>
      <c r="AA1349" s="79" t="str">
        <f t="shared" si="201"/>
        <v/>
      </c>
    </row>
    <row r="1350" spans="1:27" ht="25.5" customHeight="1" x14ac:dyDescent="0.25">
      <c r="A1350" s="17"/>
      <c r="B1350" s="78" t="str">
        <f t="shared" si="198"/>
        <v/>
      </c>
      <c r="J1350" s="54" t="str">
        <f>IF(G1350&lt;&gt;"",VLOOKUP(G1350,'nhân viên sale'!$A$2:$C$1595,2,0),"")</f>
        <v/>
      </c>
      <c r="L1350" s="31" t="str">
        <f t="shared" si="200"/>
        <v/>
      </c>
      <c r="N1350" s="54" t="str">
        <f t="shared" si="199"/>
        <v/>
      </c>
      <c r="Q1350" s="32" t="str">
        <f t="shared" si="197"/>
        <v/>
      </c>
      <c r="T1350" s="34">
        <f t="shared" si="195"/>
        <v>0</v>
      </c>
      <c r="U1350" s="34">
        <f t="shared" si="196"/>
        <v>0</v>
      </c>
      <c r="X1350" s="72" t="str">
        <f t="shared" si="193"/>
        <v/>
      </c>
      <c r="Z1350" s="34" t="str">
        <f t="shared" si="194"/>
        <v/>
      </c>
      <c r="AA1350" s="79" t="str">
        <f t="shared" si="201"/>
        <v/>
      </c>
    </row>
    <row r="1351" spans="1:27" ht="25.5" customHeight="1" x14ac:dyDescent="0.25">
      <c r="A1351" s="17"/>
      <c r="B1351" s="78" t="str">
        <f t="shared" si="198"/>
        <v/>
      </c>
      <c r="J1351" s="54" t="str">
        <f>IF(G1351&lt;&gt;"",VLOOKUP(G1351,'nhân viên sale'!$A$2:$C$1595,2,0),"")</f>
        <v/>
      </c>
      <c r="L1351" s="31" t="str">
        <f t="shared" si="200"/>
        <v/>
      </c>
      <c r="N1351" s="54" t="str">
        <f t="shared" si="199"/>
        <v/>
      </c>
      <c r="Q1351" s="32" t="str">
        <f t="shared" si="197"/>
        <v/>
      </c>
      <c r="T1351" s="34">
        <f t="shared" si="195"/>
        <v>0</v>
      </c>
      <c r="U1351" s="34">
        <f t="shared" si="196"/>
        <v>0</v>
      </c>
      <c r="X1351" s="72" t="str">
        <f t="shared" si="193"/>
        <v/>
      </c>
      <c r="Z1351" s="34" t="str">
        <f t="shared" si="194"/>
        <v/>
      </c>
      <c r="AA1351" s="79" t="str">
        <f t="shared" si="201"/>
        <v/>
      </c>
    </row>
    <row r="1352" spans="1:27" ht="25.5" customHeight="1" x14ac:dyDescent="0.25">
      <c r="A1352" s="17"/>
      <c r="B1352" s="78" t="str">
        <f t="shared" si="198"/>
        <v/>
      </c>
      <c r="J1352" s="54" t="str">
        <f>IF(G1352&lt;&gt;"",VLOOKUP(G1352,'nhân viên sale'!$A$2:$C$1595,2,0),"")</f>
        <v/>
      </c>
      <c r="L1352" s="31" t="str">
        <f t="shared" si="200"/>
        <v/>
      </c>
      <c r="N1352" s="54" t="str">
        <f t="shared" si="199"/>
        <v/>
      </c>
      <c r="Q1352" s="32" t="str">
        <f t="shared" si="197"/>
        <v/>
      </c>
      <c r="T1352" s="34">
        <f t="shared" si="195"/>
        <v>0</v>
      </c>
      <c r="U1352" s="34">
        <f t="shared" si="196"/>
        <v>0</v>
      </c>
      <c r="X1352" s="72" t="str">
        <f t="shared" si="193"/>
        <v/>
      </c>
      <c r="Z1352" s="34" t="str">
        <f t="shared" si="194"/>
        <v/>
      </c>
      <c r="AA1352" s="79" t="str">
        <f t="shared" si="201"/>
        <v/>
      </c>
    </row>
    <row r="1353" spans="1:27" ht="25.5" customHeight="1" x14ac:dyDescent="0.25">
      <c r="A1353" s="17"/>
      <c r="B1353" s="78" t="str">
        <f t="shared" si="198"/>
        <v/>
      </c>
      <c r="J1353" s="54" t="str">
        <f>IF(G1353&lt;&gt;"",VLOOKUP(G1353,'nhân viên sale'!$A$2:$C$1595,2,0),"")</f>
        <v/>
      </c>
      <c r="L1353" s="31" t="str">
        <f t="shared" si="200"/>
        <v/>
      </c>
      <c r="N1353" s="54" t="str">
        <f t="shared" si="199"/>
        <v/>
      </c>
      <c r="Q1353" s="32" t="str">
        <f t="shared" si="197"/>
        <v/>
      </c>
      <c r="T1353" s="34">
        <f t="shared" si="195"/>
        <v>0</v>
      </c>
      <c r="U1353" s="34">
        <f t="shared" si="196"/>
        <v>0</v>
      </c>
      <c r="X1353" s="72" t="str">
        <f t="shared" si="193"/>
        <v/>
      </c>
      <c r="Z1353" s="34" t="str">
        <f t="shared" si="194"/>
        <v/>
      </c>
      <c r="AA1353" s="79" t="str">
        <f t="shared" si="201"/>
        <v/>
      </c>
    </row>
    <row r="1354" spans="1:27" ht="25.5" customHeight="1" x14ac:dyDescent="0.25">
      <c r="A1354" s="17"/>
      <c r="B1354" s="78" t="str">
        <f t="shared" si="198"/>
        <v/>
      </c>
      <c r="J1354" s="54" t="str">
        <f>IF(G1354&lt;&gt;"",VLOOKUP(G1354,'nhân viên sale'!$A$2:$C$1595,2,0),"")</f>
        <v/>
      </c>
      <c r="L1354" s="31" t="str">
        <f t="shared" si="200"/>
        <v/>
      </c>
      <c r="N1354" s="54" t="str">
        <f t="shared" si="199"/>
        <v/>
      </c>
      <c r="Q1354" s="32" t="str">
        <f t="shared" si="197"/>
        <v/>
      </c>
      <c r="T1354" s="34">
        <f t="shared" si="195"/>
        <v>0</v>
      </c>
      <c r="U1354" s="34">
        <f t="shared" si="196"/>
        <v>0</v>
      </c>
      <c r="X1354" s="72" t="str">
        <f t="shared" ref="X1354:X1417" si="202">IF(K1354&lt;&gt;"",8,"")</f>
        <v/>
      </c>
      <c r="Z1354" s="34" t="str">
        <f t="shared" ref="Z1354:Z1417" si="203">IF(K1354&lt;&gt;"",ROUND(U1354*X1354*1%,0),"")</f>
        <v/>
      </c>
      <c r="AA1354" s="79" t="str">
        <f t="shared" si="201"/>
        <v/>
      </c>
    </row>
    <row r="1355" spans="1:27" ht="25.5" customHeight="1" x14ac:dyDescent="0.25">
      <c r="A1355" s="17"/>
      <c r="B1355" s="78" t="str">
        <f t="shared" si="198"/>
        <v/>
      </c>
      <c r="J1355" s="54" t="str">
        <f>IF(G1355&lt;&gt;"",VLOOKUP(G1355,'nhân viên sale'!$A$2:$C$1595,2,0),"")</f>
        <v/>
      </c>
      <c r="L1355" s="31" t="str">
        <f t="shared" si="200"/>
        <v/>
      </c>
      <c r="N1355" s="54" t="str">
        <f t="shared" si="199"/>
        <v/>
      </c>
      <c r="Q1355" s="32" t="str">
        <f t="shared" si="197"/>
        <v/>
      </c>
      <c r="T1355" s="34">
        <f t="shared" si="195"/>
        <v>0</v>
      </c>
      <c r="U1355" s="34">
        <f t="shared" si="196"/>
        <v>0</v>
      </c>
      <c r="X1355" s="72" t="str">
        <f t="shared" si="202"/>
        <v/>
      </c>
      <c r="Z1355" s="34" t="str">
        <f t="shared" si="203"/>
        <v/>
      </c>
      <c r="AA1355" s="79" t="str">
        <f t="shared" si="201"/>
        <v/>
      </c>
    </row>
    <row r="1356" spans="1:27" ht="25.5" customHeight="1" x14ac:dyDescent="0.25">
      <c r="A1356" s="17"/>
      <c r="B1356" s="78" t="str">
        <f t="shared" si="198"/>
        <v/>
      </c>
      <c r="J1356" s="54" t="str">
        <f>IF(G1356&lt;&gt;"",VLOOKUP(G1356,'nhân viên sale'!$A$2:$C$1595,2,0),"")</f>
        <v/>
      </c>
      <c r="L1356" s="31" t="str">
        <f t="shared" si="200"/>
        <v/>
      </c>
      <c r="N1356" s="54" t="str">
        <f t="shared" si="199"/>
        <v/>
      </c>
      <c r="Q1356" s="32" t="str">
        <f t="shared" si="197"/>
        <v/>
      </c>
      <c r="T1356" s="34">
        <f t="shared" si="195"/>
        <v>0</v>
      </c>
      <c r="U1356" s="34">
        <f t="shared" si="196"/>
        <v>0</v>
      </c>
      <c r="X1356" s="72" t="str">
        <f t="shared" si="202"/>
        <v/>
      </c>
      <c r="Z1356" s="34" t="str">
        <f t="shared" si="203"/>
        <v/>
      </c>
      <c r="AA1356" s="79" t="str">
        <f t="shared" si="201"/>
        <v/>
      </c>
    </row>
    <row r="1357" spans="1:27" ht="25.5" customHeight="1" x14ac:dyDescent="0.25">
      <c r="A1357" s="17"/>
      <c r="B1357" s="78" t="str">
        <f t="shared" si="198"/>
        <v/>
      </c>
      <c r="J1357" s="54" t="str">
        <f>IF(G1357&lt;&gt;"",VLOOKUP(G1357,'nhân viên sale'!$A$2:$C$1595,2,0),"")</f>
        <v/>
      </c>
      <c r="L1357" s="31" t="str">
        <f t="shared" si="200"/>
        <v/>
      </c>
      <c r="N1357" s="54" t="str">
        <f t="shared" si="199"/>
        <v/>
      </c>
      <c r="Q1357" s="32" t="str">
        <f t="shared" si="197"/>
        <v/>
      </c>
      <c r="T1357" s="34">
        <f t="shared" si="195"/>
        <v>0</v>
      </c>
      <c r="U1357" s="34">
        <f t="shared" si="196"/>
        <v>0</v>
      </c>
      <c r="X1357" s="72" t="str">
        <f t="shared" si="202"/>
        <v/>
      </c>
      <c r="Z1357" s="34" t="str">
        <f t="shared" si="203"/>
        <v/>
      </c>
      <c r="AA1357" s="79" t="str">
        <f t="shared" si="201"/>
        <v/>
      </c>
    </row>
    <row r="1358" spans="1:27" ht="25.5" customHeight="1" x14ac:dyDescent="0.25">
      <c r="A1358" s="17"/>
      <c r="B1358" s="78" t="str">
        <f t="shared" si="198"/>
        <v/>
      </c>
      <c r="J1358" s="54" t="str">
        <f>IF(G1358&lt;&gt;"",VLOOKUP(G1358,'nhân viên sale'!$A$2:$C$1595,2,0),"")</f>
        <v/>
      </c>
      <c r="L1358" s="31" t="str">
        <f t="shared" si="200"/>
        <v/>
      </c>
      <c r="N1358" s="54" t="str">
        <f t="shared" si="199"/>
        <v/>
      </c>
      <c r="Q1358" s="32" t="str">
        <f t="shared" si="197"/>
        <v/>
      </c>
      <c r="T1358" s="34">
        <f t="shared" si="195"/>
        <v>0</v>
      </c>
      <c r="U1358" s="34">
        <f t="shared" si="196"/>
        <v>0</v>
      </c>
      <c r="X1358" s="72" t="str">
        <f t="shared" si="202"/>
        <v/>
      </c>
      <c r="Z1358" s="34" t="str">
        <f t="shared" si="203"/>
        <v/>
      </c>
      <c r="AA1358" s="79" t="str">
        <f t="shared" si="201"/>
        <v/>
      </c>
    </row>
    <row r="1359" spans="1:27" ht="25.5" customHeight="1" x14ac:dyDescent="0.25">
      <c r="A1359" s="17"/>
      <c r="B1359" s="78" t="str">
        <f t="shared" si="198"/>
        <v/>
      </c>
      <c r="J1359" s="54" t="str">
        <f>IF(G1359&lt;&gt;"",VLOOKUP(G1359,'nhân viên sale'!$A$2:$C$1595,2,0),"")</f>
        <v/>
      </c>
      <c r="L1359" s="31" t="str">
        <f t="shared" si="200"/>
        <v/>
      </c>
      <c r="N1359" s="54" t="str">
        <f t="shared" si="199"/>
        <v/>
      </c>
      <c r="Q1359" s="32" t="str">
        <f t="shared" si="197"/>
        <v/>
      </c>
      <c r="T1359" s="34">
        <f t="shared" si="195"/>
        <v>0</v>
      </c>
      <c r="U1359" s="34">
        <f t="shared" si="196"/>
        <v>0</v>
      </c>
      <c r="X1359" s="72" t="str">
        <f t="shared" si="202"/>
        <v/>
      </c>
      <c r="Z1359" s="34" t="str">
        <f t="shared" si="203"/>
        <v/>
      </c>
      <c r="AA1359" s="79" t="str">
        <f t="shared" si="201"/>
        <v/>
      </c>
    </row>
    <row r="1360" spans="1:27" ht="25.5" customHeight="1" x14ac:dyDescent="0.25">
      <c r="A1360" s="17"/>
      <c r="B1360" s="78" t="str">
        <f t="shared" si="198"/>
        <v/>
      </c>
      <c r="J1360" s="54" t="str">
        <f>IF(G1360&lt;&gt;"",VLOOKUP(G1360,'nhân viên sale'!$A$2:$C$1595,2,0),"")</f>
        <v/>
      </c>
      <c r="L1360" s="31" t="str">
        <f t="shared" si="200"/>
        <v/>
      </c>
      <c r="N1360" s="54" t="str">
        <f t="shared" si="199"/>
        <v/>
      </c>
      <c r="Q1360" s="32" t="str">
        <f t="shared" si="197"/>
        <v/>
      </c>
      <c r="T1360" s="34">
        <f t="shared" si="195"/>
        <v>0</v>
      </c>
      <c r="U1360" s="34">
        <f t="shared" si="196"/>
        <v>0</v>
      </c>
      <c r="X1360" s="72" t="str">
        <f t="shared" si="202"/>
        <v/>
      </c>
      <c r="Z1360" s="34" t="str">
        <f t="shared" si="203"/>
        <v/>
      </c>
      <c r="AA1360" s="79" t="str">
        <f t="shared" si="201"/>
        <v/>
      </c>
    </row>
    <row r="1361" spans="1:27" ht="25.5" customHeight="1" x14ac:dyDescent="0.25">
      <c r="A1361" s="17"/>
      <c r="B1361" s="78" t="str">
        <f t="shared" si="198"/>
        <v/>
      </c>
      <c r="J1361" s="54" t="str">
        <f>IF(G1361&lt;&gt;"",VLOOKUP(G1361,'nhân viên sale'!$A$2:$C$1595,2,0),"")</f>
        <v/>
      </c>
      <c r="L1361" s="31" t="str">
        <f t="shared" si="200"/>
        <v/>
      </c>
      <c r="N1361" s="54" t="str">
        <f t="shared" si="199"/>
        <v/>
      </c>
      <c r="Q1361" s="32" t="str">
        <f t="shared" si="197"/>
        <v/>
      </c>
      <c r="T1361" s="34">
        <f t="shared" si="195"/>
        <v>0</v>
      </c>
      <c r="U1361" s="34">
        <f t="shared" si="196"/>
        <v>0</v>
      </c>
      <c r="X1361" s="72" t="str">
        <f t="shared" si="202"/>
        <v/>
      </c>
      <c r="Z1361" s="34" t="str">
        <f t="shared" si="203"/>
        <v/>
      </c>
      <c r="AA1361" s="79" t="str">
        <f t="shared" si="201"/>
        <v/>
      </c>
    </row>
    <row r="1362" spans="1:27" ht="25.5" customHeight="1" x14ac:dyDescent="0.25">
      <c r="A1362" s="17"/>
      <c r="B1362" s="78" t="str">
        <f t="shared" si="198"/>
        <v/>
      </c>
      <c r="J1362" s="54" t="str">
        <f>IF(G1362&lt;&gt;"",VLOOKUP(G1362,'nhân viên sale'!$A$2:$C$1595,2,0),"")</f>
        <v/>
      </c>
      <c r="L1362" s="31" t="str">
        <f t="shared" si="200"/>
        <v/>
      </c>
      <c r="N1362" s="54" t="str">
        <f t="shared" si="199"/>
        <v/>
      </c>
      <c r="Q1362" s="32" t="str">
        <f t="shared" si="197"/>
        <v/>
      </c>
      <c r="T1362" s="34">
        <f t="shared" si="195"/>
        <v>0</v>
      </c>
      <c r="U1362" s="34">
        <f t="shared" si="196"/>
        <v>0</v>
      </c>
      <c r="X1362" s="72" t="str">
        <f t="shared" si="202"/>
        <v/>
      </c>
      <c r="Z1362" s="34" t="str">
        <f t="shared" si="203"/>
        <v/>
      </c>
      <c r="AA1362" s="79" t="str">
        <f t="shared" si="201"/>
        <v/>
      </c>
    </row>
    <row r="1363" spans="1:27" ht="25.5" customHeight="1" x14ac:dyDescent="0.25">
      <c r="A1363" s="17"/>
      <c r="B1363" s="78" t="str">
        <f t="shared" si="198"/>
        <v/>
      </c>
      <c r="J1363" s="54" t="str">
        <f>IF(G1363&lt;&gt;"",VLOOKUP(G1363,'nhân viên sale'!$A$2:$C$1595,2,0),"")</f>
        <v/>
      </c>
      <c r="L1363" s="31" t="str">
        <f t="shared" si="200"/>
        <v/>
      </c>
      <c r="N1363" s="54" t="str">
        <f t="shared" si="199"/>
        <v/>
      </c>
      <c r="Q1363" s="32" t="str">
        <f t="shared" si="197"/>
        <v/>
      </c>
      <c r="T1363" s="34">
        <f t="shared" si="195"/>
        <v>0</v>
      </c>
      <c r="U1363" s="34">
        <f t="shared" si="196"/>
        <v>0</v>
      </c>
      <c r="X1363" s="72" t="str">
        <f t="shared" si="202"/>
        <v/>
      </c>
      <c r="Z1363" s="34" t="str">
        <f t="shared" si="203"/>
        <v/>
      </c>
      <c r="AA1363" s="79" t="str">
        <f t="shared" si="201"/>
        <v/>
      </c>
    </row>
    <row r="1364" spans="1:27" ht="25.5" customHeight="1" x14ac:dyDescent="0.25">
      <c r="A1364" s="17"/>
      <c r="B1364" s="78" t="str">
        <f t="shared" si="198"/>
        <v/>
      </c>
      <c r="J1364" s="54" t="str">
        <f>IF(G1364&lt;&gt;"",VLOOKUP(G1364,'nhân viên sale'!$A$2:$C$1595,2,0),"")</f>
        <v/>
      </c>
      <c r="L1364" s="31" t="str">
        <f t="shared" si="200"/>
        <v/>
      </c>
      <c r="N1364" s="54" t="str">
        <f t="shared" si="199"/>
        <v/>
      </c>
      <c r="Q1364" s="32" t="str">
        <f t="shared" si="197"/>
        <v/>
      </c>
      <c r="T1364" s="34">
        <f t="shared" si="195"/>
        <v>0</v>
      </c>
      <c r="U1364" s="34">
        <f t="shared" si="196"/>
        <v>0</v>
      </c>
      <c r="X1364" s="72" t="str">
        <f t="shared" si="202"/>
        <v/>
      </c>
      <c r="Z1364" s="34" t="str">
        <f t="shared" si="203"/>
        <v/>
      </c>
      <c r="AA1364" s="79" t="str">
        <f t="shared" si="201"/>
        <v/>
      </c>
    </row>
    <row r="1365" spans="1:27" ht="25.5" customHeight="1" x14ac:dyDescent="0.25">
      <c r="A1365" s="17"/>
      <c r="B1365" s="78" t="str">
        <f t="shared" si="198"/>
        <v/>
      </c>
      <c r="J1365" s="54" t="str">
        <f>IF(G1365&lt;&gt;"",VLOOKUP(G1365,'nhân viên sale'!$A$2:$C$1595,2,0),"")</f>
        <v/>
      </c>
      <c r="L1365" s="31" t="str">
        <f t="shared" si="200"/>
        <v/>
      </c>
      <c r="N1365" s="54" t="str">
        <f t="shared" si="199"/>
        <v/>
      </c>
      <c r="Q1365" s="32" t="str">
        <f t="shared" si="197"/>
        <v/>
      </c>
      <c r="T1365" s="34">
        <f t="shared" si="195"/>
        <v>0</v>
      </c>
      <c r="U1365" s="34">
        <f t="shared" si="196"/>
        <v>0</v>
      </c>
      <c r="X1365" s="72" t="str">
        <f t="shared" si="202"/>
        <v/>
      </c>
      <c r="Z1365" s="34" t="str">
        <f t="shared" si="203"/>
        <v/>
      </c>
      <c r="AA1365" s="79" t="str">
        <f t="shared" si="201"/>
        <v/>
      </c>
    </row>
    <row r="1366" spans="1:27" ht="25.5" customHeight="1" x14ac:dyDescent="0.25">
      <c r="A1366" s="17"/>
      <c r="B1366" s="78" t="str">
        <f t="shared" si="198"/>
        <v/>
      </c>
      <c r="J1366" s="54" t="str">
        <f>IF(G1366&lt;&gt;"",VLOOKUP(G1366,'nhân viên sale'!$A$2:$C$1595,2,0),"")</f>
        <v/>
      </c>
      <c r="L1366" s="31" t="str">
        <f t="shared" si="200"/>
        <v/>
      </c>
      <c r="N1366" s="54" t="str">
        <f t="shared" si="199"/>
        <v/>
      </c>
      <c r="Q1366" s="32" t="str">
        <f t="shared" si="197"/>
        <v/>
      </c>
      <c r="T1366" s="34">
        <f t="shared" si="195"/>
        <v>0</v>
      </c>
      <c r="U1366" s="34">
        <f t="shared" si="196"/>
        <v>0</v>
      </c>
      <c r="X1366" s="72" t="str">
        <f t="shared" si="202"/>
        <v/>
      </c>
      <c r="Z1366" s="34" t="str">
        <f t="shared" si="203"/>
        <v/>
      </c>
      <c r="AA1366" s="79" t="str">
        <f t="shared" si="201"/>
        <v/>
      </c>
    </row>
    <row r="1367" spans="1:27" ht="25.5" customHeight="1" x14ac:dyDescent="0.25">
      <c r="A1367" s="17"/>
      <c r="B1367" s="78" t="str">
        <f t="shared" si="198"/>
        <v/>
      </c>
      <c r="J1367" s="54" t="str">
        <f>IF(G1367&lt;&gt;"",VLOOKUP(G1367,'nhân viên sale'!$A$2:$C$1595,2,0),"")</f>
        <v/>
      </c>
      <c r="L1367" s="31" t="str">
        <f t="shared" si="200"/>
        <v/>
      </c>
      <c r="N1367" s="54" t="str">
        <f t="shared" si="199"/>
        <v/>
      </c>
      <c r="Q1367" s="32" t="str">
        <f t="shared" si="197"/>
        <v/>
      </c>
      <c r="T1367" s="34">
        <f t="shared" si="195"/>
        <v>0</v>
      </c>
      <c r="U1367" s="34">
        <f t="shared" si="196"/>
        <v>0</v>
      </c>
      <c r="X1367" s="72" t="str">
        <f t="shared" si="202"/>
        <v/>
      </c>
      <c r="Z1367" s="34" t="str">
        <f t="shared" si="203"/>
        <v/>
      </c>
      <c r="AA1367" s="79" t="str">
        <f t="shared" si="201"/>
        <v/>
      </c>
    </row>
    <row r="1368" spans="1:27" ht="25.5" customHeight="1" x14ac:dyDescent="0.25">
      <c r="A1368" s="17"/>
      <c r="B1368" s="78" t="str">
        <f t="shared" si="198"/>
        <v/>
      </c>
      <c r="J1368" s="54" t="str">
        <f>IF(G1368&lt;&gt;"",VLOOKUP(G1368,'nhân viên sale'!$A$2:$C$1595,2,0),"")</f>
        <v/>
      </c>
      <c r="L1368" s="31" t="str">
        <f t="shared" si="200"/>
        <v/>
      </c>
      <c r="N1368" s="54" t="str">
        <f t="shared" si="199"/>
        <v/>
      </c>
      <c r="Q1368" s="32" t="str">
        <f t="shared" si="197"/>
        <v/>
      </c>
      <c r="T1368" s="34">
        <f t="shared" si="195"/>
        <v>0</v>
      </c>
      <c r="U1368" s="34">
        <f t="shared" si="196"/>
        <v>0</v>
      </c>
      <c r="X1368" s="72" t="str">
        <f t="shared" si="202"/>
        <v/>
      </c>
      <c r="Z1368" s="34" t="str">
        <f t="shared" si="203"/>
        <v/>
      </c>
      <c r="AA1368" s="79" t="str">
        <f t="shared" si="201"/>
        <v/>
      </c>
    </row>
    <row r="1369" spans="1:27" ht="25.5" customHeight="1" x14ac:dyDescent="0.25">
      <c r="A1369" s="17"/>
      <c r="B1369" s="78" t="str">
        <f t="shared" si="198"/>
        <v/>
      </c>
      <c r="J1369" s="54" t="str">
        <f>IF(G1369&lt;&gt;"",VLOOKUP(G1369,'nhân viên sale'!$A$2:$C$1595,2,0),"")</f>
        <v/>
      </c>
      <c r="L1369" s="31" t="str">
        <f t="shared" si="200"/>
        <v/>
      </c>
      <c r="N1369" s="54" t="str">
        <f t="shared" si="199"/>
        <v/>
      </c>
      <c r="Q1369" s="32" t="str">
        <f t="shared" si="197"/>
        <v/>
      </c>
      <c r="T1369" s="34">
        <f t="shared" si="195"/>
        <v>0</v>
      </c>
      <c r="U1369" s="34">
        <f t="shared" si="196"/>
        <v>0</v>
      </c>
      <c r="X1369" s="72" t="str">
        <f t="shared" si="202"/>
        <v/>
      </c>
      <c r="Z1369" s="34" t="str">
        <f t="shared" si="203"/>
        <v/>
      </c>
      <c r="AA1369" s="79" t="str">
        <f t="shared" si="201"/>
        <v/>
      </c>
    </row>
    <row r="1370" spans="1:27" ht="25.5" customHeight="1" x14ac:dyDescent="0.25">
      <c r="A1370" s="17"/>
      <c r="B1370" s="78" t="str">
        <f t="shared" si="198"/>
        <v/>
      </c>
      <c r="J1370" s="54" t="str">
        <f>IF(G1370&lt;&gt;"",VLOOKUP(G1370,'nhân viên sale'!$A$2:$C$1595,2,0),"")</f>
        <v/>
      </c>
      <c r="L1370" s="31" t="str">
        <f t="shared" si="200"/>
        <v/>
      </c>
      <c r="N1370" s="54" t="str">
        <f t="shared" si="199"/>
        <v/>
      </c>
      <c r="Q1370" s="32" t="str">
        <f t="shared" si="197"/>
        <v/>
      </c>
      <c r="T1370" s="34">
        <f t="shared" si="195"/>
        <v>0</v>
      </c>
      <c r="U1370" s="34">
        <f t="shared" si="196"/>
        <v>0</v>
      </c>
      <c r="X1370" s="72" t="str">
        <f t="shared" si="202"/>
        <v/>
      </c>
      <c r="Z1370" s="34" t="str">
        <f t="shared" si="203"/>
        <v/>
      </c>
      <c r="AA1370" s="79" t="str">
        <f t="shared" si="201"/>
        <v/>
      </c>
    </row>
    <row r="1371" spans="1:27" ht="25.5" customHeight="1" x14ac:dyDescent="0.25">
      <c r="A1371" s="17"/>
      <c r="B1371" s="78" t="str">
        <f t="shared" si="198"/>
        <v/>
      </c>
      <c r="J1371" s="54" t="str">
        <f>IF(G1371&lt;&gt;"",VLOOKUP(G1371,'nhân viên sale'!$A$2:$C$1595,2,0),"")</f>
        <v/>
      </c>
      <c r="L1371" s="31" t="str">
        <f t="shared" si="200"/>
        <v/>
      </c>
      <c r="N1371" s="54" t="str">
        <f t="shared" si="199"/>
        <v/>
      </c>
      <c r="Q1371" s="32" t="str">
        <f t="shared" si="197"/>
        <v/>
      </c>
      <c r="T1371" s="34">
        <f t="shared" si="195"/>
        <v>0</v>
      </c>
      <c r="U1371" s="34">
        <f t="shared" si="196"/>
        <v>0</v>
      </c>
      <c r="X1371" s="72" t="str">
        <f t="shared" si="202"/>
        <v/>
      </c>
      <c r="Z1371" s="34" t="str">
        <f t="shared" si="203"/>
        <v/>
      </c>
      <c r="AA1371" s="79" t="str">
        <f t="shared" si="201"/>
        <v/>
      </c>
    </row>
    <row r="1372" spans="1:27" ht="25.5" customHeight="1" x14ac:dyDescent="0.25">
      <c r="A1372" s="17"/>
      <c r="B1372" s="78" t="str">
        <f t="shared" si="198"/>
        <v/>
      </c>
      <c r="J1372" s="54" t="str">
        <f>IF(G1372&lt;&gt;"",VLOOKUP(G1372,'nhân viên sale'!$A$2:$C$1595,2,0),"")</f>
        <v/>
      </c>
      <c r="L1372" s="31" t="str">
        <f t="shared" si="200"/>
        <v/>
      </c>
      <c r="N1372" s="54" t="str">
        <f t="shared" si="199"/>
        <v/>
      </c>
      <c r="Q1372" s="32" t="str">
        <f t="shared" si="197"/>
        <v/>
      </c>
      <c r="T1372" s="34">
        <f t="shared" si="195"/>
        <v>0</v>
      </c>
      <c r="U1372" s="34">
        <f t="shared" si="196"/>
        <v>0</v>
      </c>
      <c r="X1372" s="72" t="str">
        <f t="shared" si="202"/>
        <v/>
      </c>
      <c r="Z1372" s="34" t="str">
        <f t="shared" si="203"/>
        <v/>
      </c>
      <c r="AA1372" s="79" t="str">
        <f t="shared" si="201"/>
        <v/>
      </c>
    </row>
    <row r="1373" spans="1:27" ht="25.5" customHeight="1" x14ac:dyDescent="0.25">
      <c r="A1373" s="17"/>
      <c r="B1373" s="78" t="str">
        <f t="shared" si="198"/>
        <v/>
      </c>
      <c r="J1373" s="54" t="str">
        <f>IF(G1373&lt;&gt;"",VLOOKUP(G1373,'nhân viên sale'!$A$2:$C$1595,2,0),"")</f>
        <v/>
      </c>
      <c r="L1373" s="31" t="str">
        <f t="shared" si="200"/>
        <v/>
      </c>
      <c r="N1373" s="54" t="str">
        <f t="shared" si="199"/>
        <v/>
      </c>
      <c r="Q1373" s="32" t="str">
        <f t="shared" si="197"/>
        <v/>
      </c>
      <c r="T1373" s="34">
        <f t="shared" si="195"/>
        <v>0</v>
      </c>
      <c r="U1373" s="34">
        <f t="shared" si="196"/>
        <v>0</v>
      </c>
      <c r="X1373" s="72" t="str">
        <f t="shared" si="202"/>
        <v/>
      </c>
      <c r="Z1373" s="34" t="str">
        <f t="shared" si="203"/>
        <v/>
      </c>
      <c r="AA1373" s="79" t="str">
        <f t="shared" si="201"/>
        <v/>
      </c>
    </row>
    <row r="1374" spans="1:27" ht="25.5" customHeight="1" x14ac:dyDescent="0.25">
      <c r="A1374" s="17"/>
      <c r="B1374" s="78" t="str">
        <f t="shared" si="198"/>
        <v/>
      </c>
      <c r="J1374" s="54" t="str">
        <f>IF(G1374&lt;&gt;"",VLOOKUP(G1374,'nhân viên sale'!$A$2:$C$1595,2,0),"")</f>
        <v/>
      </c>
      <c r="L1374" s="31" t="str">
        <f t="shared" si="200"/>
        <v/>
      </c>
      <c r="N1374" s="54" t="str">
        <f t="shared" si="199"/>
        <v/>
      </c>
      <c r="Q1374" s="32" t="str">
        <f t="shared" si="197"/>
        <v/>
      </c>
      <c r="T1374" s="34">
        <f t="shared" si="195"/>
        <v>0</v>
      </c>
      <c r="U1374" s="34">
        <f t="shared" si="196"/>
        <v>0</v>
      </c>
      <c r="X1374" s="72" t="str">
        <f t="shared" si="202"/>
        <v/>
      </c>
      <c r="Z1374" s="34" t="str">
        <f t="shared" si="203"/>
        <v/>
      </c>
      <c r="AA1374" s="79" t="str">
        <f t="shared" si="201"/>
        <v/>
      </c>
    </row>
    <row r="1375" spans="1:27" ht="25.5" customHeight="1" x14ac:dyDescent="0.25">
      <c r="A1375" s="17"/>
      <c r="B1375" s="78" t="str">
        <f t="shared" si="198"/>
        <v/>
      </c>
      <c r="J1375" s="54" t="str">
        <f>IF(G1375&lt;&gt;"",VLOOKUP(G1375,'nhân viên sale'!$A$2:$C$1595,2,0),"")</f>
        <v/>
      </c>
      <c r="L1375" s="31" t="str">
        <f t="shared" si="200"/>
        <v/>
      </c>
      <c r="N1375" s="54" t="str">
        <f t="shared" si="199"/>
        <v/>
      </c>
      <c r="Q1375" s="32" t="str">
        <f t="shared" si="197"/>
        <v/>
      </c>
      <c r="T1375" s="34">
        <f t="shared" si="195"/>
        <v>0</v>
      </c>
      <c r="U1375" s="34">
        <f t="shared" si="196"/>
        <v>0</v>
      </c>
      <c r="X1375" s="72" t="str">
        <f t="shared" si="202"/>
        <v/>
      </c>
      <c r="Z1375" s="34" t="str">
        <f t="shared" si="203"/>
        <v/>
      </c>
      <c r="AA1375" s="79" t="str">
        <f t="shared" si="201"/>
        <v/>
      </c>
    </row>
    <row r="1376" spans="1:27" ht="25.5" customHeight="1" x14ac:dyDescent="0.25">
      <c r="A1376" s="17"/>
      <c r="B1376" s="78" t="str">
        <f t="shared" si="198"/>
        <v/>
      </c>
      <c r="J1376" s="54" t="str">
        <f>IF(G1376&lt;&gt;"",VLOOKUP(G1376,'nhân viên sale'!$A$2:$C$1595,2,0),"")</f>
        <v/>
      </c>
      <c r="L1376" s="31" t="str">
        <f t="shared" si="200"/>
        <v/>
      </c>
      <c r="N1376" s="54" t="str">
        <f t="shared" si="199"/>
        <v/>
      </c>
      <c r="Q1376" s="32" t="str">
        <f t="shared" si="197"/>
        <v/>
      </c>
      <c r="T1376" s="34">
        <f t="shared" si="195"/>
        <v>0</v>
      </c>
      <c r="U1376" s="34">
        <f t="shared" si="196"/>
        <v>0</v>
      </c>
      <c r="X1376" s="72" t="str">
        <f t="shared" si="202"/>
        <v/>
      </c>
      <c r="Z1376" s="34" t="str">
        <f t="shared" si="203"/>
        <v/>
      </c>
      <c r="AA1376" s="79" t="str">
        <f t="shared" si="201"/>
        <v/>
      </c>
    </row>
    <row r="1377" spans="1:27" ht="25.5" customHeight="1" x14ac:dyDescent="0.25">
      <c r="A1377" s="17"/>
      <c r="B1377" s="78" t="str">
        <f t="shared" si="198"/>
        <v/>
      </c>
      <c r="J1377" s="54" t="str">
        <f>IF(G1377&lt;&gt;"",VLOOKUP(G1377,'nhân viên sale'!$A$2:$C$1595,2,0),"")</f>
        <v/>
      </c>
      <c r="L1377" s="31" t="str">
        <f t="shared" si="200"/>
        <v/>
      </c>
      <c r="N1377" s="54" t="str">
        <f t="shared" si="199"/>
        <v/>
      </c>
      <c r="Q1377" s="32" t="str">
        <f t="shared" si="197"/>
        <v/>
      </c>
      <c r="T1377" s="34">
        <f t="shared" si="195"/>
        <v>0</v>
      </c>
      <c r="U1377" s="34">
        <f t="shared" si="196"/>
        <v>0</v>
      </c>
      <c r="X1377" s="72" t="str">
        <f t="shared" si="202"/>
        <v/>
      </c>
      <c r="Z1377" s="34" t="str">
        <f t="shared" si="203"/>
        <v/>
      </c>
      <c r="AA1377" s="79" t="str">
        <f t="shared" si="201"/>
        <v/>
      </c>
    </row>
    <row r="1378" spans="1:27" ht="25.5" customHeight="1" x14ac:dyDescent="0.25">
      <c r="A1378" s="17"/>
      <c r="B1378" s="78" t="str">
        <f t="shared" si="198"/>
        <v/>
      </c>
      <c r="J1378" s="54" t="str">
        <f>IF(G1378&lt;&gt;"",VLOOKUP(G1378,'nhân viên sale'!$A$2:$C$1595,2,0),"")</f>
        <v/>
      </c>
      <c r="L1378" s="31" t="str">
        <f t="shared" si="200"/>
        <v/>
      </c>
      <c r="N1378" s="54" t="str">
        <f t="shared" si="199"/>
        <v/>
      </c>
      <c r="Q1378" s="32" t="str">
        <f t="shared" si="197"/>
        <v/>
      </c>
      <c r="T1378" s="34">
        <f t="shared" si="195"/>
        <v>0</v>
      </c>
      <c r="U1378" s="34">
        <f t="shared" si="196"/>
        <v>0</v>
      </c>
      <c r="X1378" s="72" t="str">
        <f t="shared" si="202"/>
        <v/>
      </c>
      <c r="Z1378" s="34" t="str">
        <f t="shared" si="203"/>
        <v/>
      </c>
      <c r="AA1378" s="79" t="str">
        <f t="shared" si="201"/>
        <v/>
      </c>
    </row>
    <row r="1379" spans="1:27" ht="25.5" customHeight="1" x14ac:dyDescent="0.25">
      <c r="A1379" s="17"/>
      <c r="B1379" s="78" t="str">
        <f t="shared" si="198"/>
        <v/>
      </c>
      <c r="J1379" s="54" t="str">
        <f>IF(G1379&lt;&gt;"",VLOOKUP(G1379,'nhân viên sale'!$A$2:$C$1595,2,0),"")</f>
        <v/>
      </c>
      <c r="L1379" s="31" t="str">
        <f t="shared" si="200"/>
        <v/>
      </c>
      <c r="N1379" s="54" t="str">
        <f t="shared" si="199"/>
        <v/>
      </c>
      <c r="Q1379" s="32" t="str">
        <f t="shared" si="197"/>
        <v/>
      </c>
      <c r="T1379" s="34">
        <f t="shared" si="195"/>
        <v>0</v>
      </c>
      <c r="U1379" s="34">
        <f t="shared" si="196"/>
        <v>0</v>
      </c>
      <c r="X1379" s="72" t="str">
        <f t="shared" si="202"/>
        <v/>
      </c>
      <c r="Z1379" s="34" t="str">
        <f t="shared" si="203"/>
        <v/>
      </c>
      <c r="AA1379" s="79" t="str">
        <f t="shared" si="201"/>
        <v/>
      </c>
    </row>
    <row r="1380" spans="1:27" ht="25.5" customHeight="1" x14ac:dyDescent="0.25">
      <c r="A1380" s="17"/>
      <c r="B1380" s="78" t="str">
        <f t="shared" si="198"/>
        <v/>
      </c>
      <c r="J1380" s="54" t="str">
        <f>IF(G1380&lt;&gt;"",VLOOKUP(G1380,'nhân viên sale'!$A$2:$C$1595,2,0),"")</f>
        <v/>
      </c>
      <c r="L1380" s="31" t="str">
        <f t="shared" si="200"/>
        <v/>
      </c>
      <c r="N1380" s="54" t="str">
        <f t="shared" si="199"/>
        <v/>
      </c>
      <c r="Q1380" s="32" t="str">
        <f t="shared" si="197"/>
        <v/>
      </c>
      <c r="T1380" s="34">
        <f t="shared" si="195"/>
        <v>0</v>
      </c>
      <c r="U1380" s="34">
        <f t="shared" si="196"/>
        <v>0</v>
      </c>
      <c r="X1380" s="72" t="str">
        <f t="shared" si="202"/>
        <v/>
      </c>
      <c r="Z1380" s="34" t="str">
        <f t="shared" si="203"/>
        <v/>
      </c>
      <c r="AA1380" s="79" t="str">
        <f t="shared" si="201"/>
        <v/>
      </c>
    </row>
    <row r="1381" spans="1:27" ht="25.5" customHeight="1" x14ac:dyDescent="0.25">
      <c r="A1381" s="17"/>
      <c r="B1381" s="78" t="str">
        <f t="shared" si="198"/>
        <v/>
      </c>
      <c r="J1381" s="54" t="str">
        <f>IF(G1381&lt;&gt;"",VLOOKUP(G1381,'nhân viên sale'!$A$2:$C$1595,2,0),"")</f>
        <v/>
      </c>
      <c r="L1381" s="31" t="str">
        <f t="shared" si="200"/>
        <v/>
      </c>
      <c r="N1381" s="54" t="str">
        <f t="shared" si="199"/>
        <v/>
      </c>
      <c r="Q1381" s="32" t="str">
        <f t="shared" si="197"/>
        <v/>
      </c>
      <c r="T1381" s="34">
        <f t="shared" si="195"/>
        <v>0</v>
      </c>
      <c r="U1381" s="34">
        <f t="shared" si="196"/>
        <v>0</v>
      </c>
      <c r="X1381" s="72" t="str">
        <f t="shared" si="202"/>
        <v/>
      </c>
      <c r="Z1381" s="34" t="str">
        <f t="shared" si="203"/>
        <v/>
      </c>
      <c r="AA1381" s="79" t="str">
        <f t="shared" si="201"/>
        <v/>
      </c>
    </row>
    <row r="1382" spans="1:27" ht="25.5" customHeight="1" x14ac:dyDescent="0.25">
      <c r="A1382" s="17"/>
      <c r="B1382" s="78" t="str">
        <f t="shared" si="198"/>
        <v/>
      </c>
      <c r="J1382" s="54" t="str">
        <f>IF(G1382&lt;&gt;"",VLOOKUP(G1382,'nhân viên sale'!$A$2:$C$1595,2,0),"")</f>
        <v/>
      </c>
      <c r="L1382" s="31" t="str">
        <f t="shared" si="200"/>
        <v/>
      </c>
      <c r="N1382" s="54" t="str">
        <f t="shared" si="199"/>
        <v/>
      </c>
      <c r="Q1382" s="32" t="str">
        <f t="shared" si="197"/>
        <v/>
      </c>
      <c r="T1382" s="34">
        <f t="shared" si="195"/>
        <v>0</v>
      </c>
      <c r="U1382" s="34">
        <f t="shared" si="196"/>
        <v>0</v>
      </c>
      <c r="X1382" s="72" t="str">
        <f t="shared" si="202"/>
        <v/>
      </c>
      <c r="Z1382" s="34" t="str">
        <f t="shared" si="203"/>
        <v/>
      </c>
      <c r="AA1382" s="79" t="str">
        <f t="shared" si="201"/>
        <v/>
      </c>
    </row>
    <row r="1383" spans="1:27" ht="25.5" customHeight="1" x14ac:dyDescent="0.25">
      <c r="A1383" s="17"/>
      <c r="B1383" s="78" t="str">
        <f t="shared" si="198"/>
        <v/>
      </c>
      <c r="J1383" s="54" t="str">
        <f>IF(G1383&lt;&gt;"",VLOOKUP(G1383,'nhân viên sale'!$A$2:$C$1595,2,0),"")</f>
        <v/>
      </c>
      <c r="L1383" s="31" t="str">
        <f t="shared" si="200"/>
        <v/>
      </c>
      <c r="N1383" s="54" t="str">
        <f t="shared" si="199"/>
        <v/>
      </c>
      <c r="Q1383" s="32" t="str">
        <f t="shared" si="197"/>
        <v/>
      </c>
      <c r="T1383" s="34">
        <f t="shared" si="195"/>
        <v>0</v>
      </c>
      <c r="U1383" s="34">
        <f t="shared" si="196"/>
        <v>0</v>
      </c>
      <c r="X1383" s="72" t="str">
        <f t="shared" si="202"/>
        <v/>
      </c>
      <c r="Z1383" s="34" t="str">
        <f t="shared" si="203"/>
        <v/>
      </c>
      <c r="AA1383" s="79" t="str">
        <f t="shared" si="201"/>
        <v/>
      </c>
    </row>
    <row r="1384" spans="1:27" ht="25.5" customHeight="1" x14ac:dyDescent="0.25">
      <c r="A1384" s="17"/>
      <c r="B1384" s="78" t="str">
        <f t="shared" si="198"/>
        <v/>
      </c>
      <c r="J1384" s="54" t="str">
        <f>IF(G1384&lt;&gt;"",VLOOKUP(G1384,'nhân viên sale'!$A$2:$C$1595,2,0),"")</f>
        <v/>
      </c>
      <c r="L1384" s="31" t="str">
        <f t="shared" si="200"/>
        <v/>
      </c>
      <c r="N1384" s="54" t="str">
        <f t="shared" si="199"/>
        <v/>
      </c>
      <c r="Q1384" s="32" t="str">
        <f t="shared" si="197"/>
        <v/>
      </c>
      <c r="T1384" s="34">
        <f t="shared" si="195"/>
        <v>0</v>
      </c>
      <c r="U1384" s="34">
        <f t="shared" si="196"/>
        <v>0</v>
      </c>
      <c r="X1384" s="72" t="str">
        <f t="shared" si="202"/>
        <v/>
      </c>
      <c r="Z1384" s="34" t="str">
        <f t="shared" si="203"/>
        <v/>
      </c>
      <c r="AA1384" s="79" t="str">
        <f t="shared" si="201"/>
        <v/>
      </c>
    </row>
    <row r="1385" spans="1:27" ht="25.5" customHeight="1" x14ac:dyDescent="0.25">
      <c r="A1385" s="17"/>
      <c r="B1385" s="78" t="str">
        <f t="shared" si="198"/>
        <v/>
      </c>
      <c r="J1385" s="54" t="str">
        <f>IF(G1385&lt;&gt;"",VLOOKUP(G1385,'nhân viên sale'!$A$2:$C$1595,2,0),"")</f>
        <v/>
      </c>
      <c r="L1385" s="31" t="str">
        <f t="shared" si="200"/>
        <v/>
      </c>
      <c r="N1385" s="54" t="str">
        <f t="shared" si="199"/>
        <v/>
      </c>
      <c r="Q1385" s="32" t="str">
        <f t="shared" si="197"/>
        <v/>
      </c>
      <c r="T1385" s="34">
        <f t="shared" si="195"/>
        <v>0</v>
      </c>
      <c r="U1385" s="34">
        <f t="shared" si="196"/>
        <v>0</v>
      </c>
      <c r="X1385" s="72" t="str">
        <f t="shared" si="202"/>
        <v/>
      </c>
      <c r="Z1385" s="34" t="str">
        <f t="shared" si="203"/>
        <v/>
      </c>
      <c r="AA1385" s="79" t="str">
        <f t="shared" si="201"/>
        <v/>
      </c>
    </row>
    <row r="1386" spans="1:27" ht="25.5" customHeight="1" x14ac:dyDescent="0.25">
      <c r="A1386" s="17"/>
      <c r="B1386" s="78" t="str">
        <f t="shared" si="198"/>
        <v/>
      </c>
      <c r="J1386" s="54" t="str">
        <f>IF(G1386&lt;&gt;"",VLOOKUP(G1386,'nhân viên sale'!$A$2:$C$1595,2,0),"")</f>
        <v/>
      </c>
      <c r="L1386" s="31" t="str">
        <f t="shared" si="200"/>
        <v/>
      </c>
      <c r="N1386" s="54" t="str">
        <f t="shared" si="199"/>
        <v/>
      </c>
      <c r="Q1386" s="32" t="str">
        <f t="shared" si="197"/>
        <v/>
      </c>
      <c r="T1386" s="34">
        <f t="shared" si="195"/>
        <v>0</v>
      </c>
      <c r="U1386" s="34">
        <f t="shared" si="196"/>
        <v>0</v>
      </c>
      <c r="X1386" s="72" t="str">
        <f t="shared" si="202"/>
        <v/>
      </c>
      <c r="Z1386" s="34" t="str">
        <f t="shared" si="203"/>
        <v/>
      </c>
      <c r="AA1386" s="79" t="str">
        <f t="shared" si="201"/>
        <v/>
      </c>
    </row>
    <row r="1387" spans="1:27" ht="25.5" customHeight="1" x14ac:dyDescent="0.25">
      <c r="A1387" s="17"/>
      <c r="B1387" s="78" t="str">
        <f t="shared" si="198"/>
        <v/>
      </c>
      <c r="J1387" s="54" t="str">
        <f>IF(G1387&lt;&gt;"",VLOOKUP(G1387,'nhân viên sale'!$A$2:$C$1595,2,0),"")</f>
        <v/>
      </c>
      <c r="L1387" s="31" t="str">
        <f t="shared" si="200"/>
        <v/>
      </c>
      <c r="N1387" s="54" t="str">
        <f t="shared" si="199"/>
        <v/>
      </c>
      <c r="Q1387" s="32" t="str">
        <f t="shared" si="197"/>
        <v/>
      </c>
      <c r="T1387" s="34">
        <f t="shared" si="195"/>
        <v>0</v>
      </c>
      <c r="U1387" s="34">
        <f t="shared" si="196"/>
        <v>0</v>
      </c>
      <c r="X1387" s="72" t="str">
        <f t="shared" si="202"/>
        <v/>
      </c>
      <c r="Z1387" s="34" t="str">
        <f t="shared" si="203"/>
        <v/>
      </c>
      <c r="AA1387" s="79" t="str">
        <f t="shared" si="201"/>
        <v/>
      </c>
    </row>
    <row r="1388" spans="1:27" ht="25.5" customHeight="1" x14ac:dyDescent="0.25">
      <c r="A1388" s="17"/>
      <c r="B1388" s="78" t="str">
        <f t="shared" si="198"/>
        <v/>
      </c>
      <c r="J1388" s="54" t="str">
        <f>IF(G1388&lt;&gt;"",VLOOKUP(G1388,'nhân viên sale'!$A$2:$C$1595,2,0),"")</f>
        <v/>
      </c>
      <c r="L1388" s="31" t="str">
        <f t="shared" si="200"/>
        <v/>
      </c>
      <c r="N1388" s="54" t="str">
        <f t="shared" si="199"/>
        <v/>
      </c>
      <c r="Q1388" s="32" t="str">
        <f t="shared" si="197"/>
        <v/>
      </c>
      <c r="T1388" s="34">
        <f t="shared" si="195"/>
        <v>0</v>
      </c>
      <c r="U1388" s="34">
        <f t="shared" si="196"/>
        <v>0</v>
      </c>
      <c r="X1388" s="72" t="str">
        <f t="shared" si="202"/>
        <v/>
      </c>
      <c r="Z1388" s="34" t="str">
        <f t="shared" si="203"/>
        <v/>
      </c>
      <c r="AA1388" s="79" t="str">
        <f t="shared" si="201"/>
        <v/>
      </c>
    </row>
    <row r="1389" spans="1:27" ht="25.5" customHeight="1" x14ac:dyDescent="0.25">
      <c r="A1389" s="17"/>
      <c r="B1389" s="78" t="str">
        <f t="shared" si="198"/>
        <v/>
      </c>
      <c r="J1389" s="54" t="str">
        <f>IF(G1389&lt;&gt;"",VLOOKUP(G1389,'nhân viên sale'!$A$2:$C$1595,2,0),"")</f>
        <v/>
      </c>
      <c r="L1389" s="31" t="str">
        <f t="shared" si="200"/>
        <v/>
      </c>
      <c r="N1389" s="54" t="str">
        <f t="shared" si="199"/>
        <v/>
      </c>
      <c r="Q1389" s="32" t="str">
        <f t="shared" si="197"/>
        <v/>
      </c>
      <c r="T1389" s="34">
        <f t="shared" si="195"/>
        <v>0</v>
      </c>
      <c r="U1389" s="34">
        <f t="shared" si="196"/>
        <v>0</v>
      </c>
      <c r="X1389" s="72" t="str">
        <f t="shared" si="202"/>
        <v/>
      </c>
      <c r="Z1389" s="34" t="str">
        <f t="shared" si="203"/>
        <v/>
      </c>
      <c r="AA1389" s="79" t="str">
        <f t="shared" si="201"/>
        <v/>
      </c>
    </row>
    <row r="1390" spans="1:27" ht="25.5" customHeight="1" x14ac:dyDescent="0.25">
      <c r="A1390" s="17"/>
      <c r="B1390" s="78" t="str">
        <f t="shared" si="198"/>
        <v/>
      </c>
      <c r="J1390" s="54" t="str">
        <f>IF(G1390&lt;&gt;"",VLOOKUP(G1390,'nhân viên sale'!$A$2:$C$1595,2,0),"")</f>
        <v/>
      </c>
      <c r="L1390" s="31" t="str">
        <f t="shared" si="200"/>
        <v/>
      </c>
      <c r="N1390" s="54" t="str">
        <f t="shared" si="199"/>
        <v/>
      </c>
      <c r="Q1390" s="32" t="str">
        <f t="shared" si="197"/>
        <v/>
      </c>
      <c r="T1390" s="34">
        <f t="shared" si="195"/>
        <v>0</v>
      </c>
      <c r="U1390" s="34">
        <f t="shared" si="196"/>
        <v>0</v>
      </c>
      <c r="X1390" s="72" t="str">
        <f t="shared" si="202"/>
        <v/>
      </c>
      <c r="Z1390" s="34" t="str">
        <f t="shared" si="203"/>
        <v/>
      </c>
      <c r="AA1390" s="79" t="str">
        <f t="shared" si="201"/>
        <v/>
      </c>
    </row>
    <row r="1391" spans="1:27" ht="25.5" customHeight="1" x14ac:dyDescent="0.25">
      <c r="A1391" s="17"/>
      <c r="B1391" s="78" t="str">
        <f t="shared" si="198"/>
        <v/>
      </c>
      <c r="J1391" s="54" t="str">
        <f>IF(G1391&lt;&gt;"",VLOOKUP(G1391,'nhân viên sale'!$A$2:$C$1595,2,0),"")</f>
        <v/>
      </c>
      <c r="L1391" s="31" t="str">
        <f t="shared" si="200"/>
        <v/>
      </c>
      <c r="N1391" s="54" t="str">
        <f t="shared" si="199"/>
        <v/>
      </c>
      <c r="Q1391" s="32" t="str">
        <f t="shared" si="197"/>
        <v/>
      </c>
      <c r="T1391" s="34">
        <f t="shared" si="195"/>
        <v>0</v>
      </c>
      <c r="U1391" s="34">
        <f t="shared" si="196"/>
        <v>0</v>
      </c>
      <c r="X1391" s="72" t="str">
        <f t="shared" si="202"/>
        <v/>
      </c>
      <c r="Z1391" s="34" t="str">
        <f t="shared" si="203"/>
        <v/>
      </c>
      <c r="AA1391" s="79" t="str">
        <f t="shared" si="201"/>
        <v/>
      </c>
    </row>
    <row r="1392" spans="1:27" ht="25.5" customHeight="1" x14ac:dyDescent="0.25">
      <c r="A1392" s="17"/>
      <c r="B1392" s="78" t="str">
        <f t="shared" si="198"/>
        <v/>
      </c>
      <c r="J1392" s="54" t="str">
        <f>IF(G1392&lt;&gt;"",VLOOKUP(G1392,'nhân viên sale'!$A$2:$C$1595,2,0),"")</f>
        <v/>
      </c>
      <c r="L1392" s="31" t="str">
        <f t="shared" si="200"/>
        <v/>
      </c>
      <c r="N1392" s="54" t="str">
        <f t="shared" si="199"/>
        <v/>
      </c>
      <c r="Q1392" s="32" t="str">
        <f t="shared" si="197"/>
        <v/>
      </c>
      <c r="T1392" s="34">
        <f t="shared" si="195"/>
        <v>0</v>
      </c>
      <c r="U1392" s="34">
        <f t="shared" si="196"/>
        <v>0</v>
      </c>
      <c r="X1392" s="72" t="str">
        <f t="shared" si="202"/>
        <v/>
      </c>
      <c r="Z1392" s="34" t="str">
        <f t="shared" si="203"/>
        <v/>
      </c>
      <c r="AA1392" s="79" t="str">
        <f t="shared" si="201"/>
        <v/>
      </c>
    </row>
    <row r="1393" spans="1:27" ht="25.5" customHeight="1" x14ac:dyDescent="0.25">
      <c r="A1393" s="17"/>
      <c r="B1393" s="78" t="str">
        <f t="shared" si="198"/>
        <v/>
      </c>
      <c r="J1393" s="54" t="str">
        <f>IF(G1393&lt;&gt;"",VLOOKUP(G1393,'nhân viên sale'!$A$2:$C$1595,2,0),"")</f>
        <v/>
      </c>
      <c r="L1393" s="31" t="str">
        <f t="shared" si="200"/>
        <v/>
      </c>
      <c r="N1393" s="54" t="str">
        <f t="shared" si="199"/>
        <v/>
      </c>
      <c r="Q1393" s="32" t="str">
        <f t="shared" si="197"/>
        <v/>
      </c>
      <c r="T1393" s="34">
        <f t="shared" ref="T1393:T1456" si="204">IF(K1393&lt;&gt;"",VLOOKUP(K1393,tenhang,4,0),0)</f>
        <v>0</v>
      </c>
      <c r="U1393" s="34">
        <f t="shared" ref="U1393:U1456" si="205">R1393*T1393</f>
        <v>0</v>
      </c>
      <c r="X1393" s="72" t="str">
        <f t="shared" si="202"/>
        <v/>
      </c>
      <c r="Z1393" s="34" t="str">
        <f t="shared" si="203"/>
        <v/>
      </c>
      <c r="AA1393" s="79" t="str">
        <f t="shared" si="201"/>
        <v/>
      </c>
    </row>
    <row r="1394" spans="1:27" ht="25.5" customHeight="1" x14ac:dyDescent="0.25">
      <c r="A1394" s="17"/>
      <c r="B1394" s="78" t="str">
        <f t="shared" si="198"/>
        <v/>
      </c>
      <c r="J1394" s="54" t="str">
        <f>IF(G1394&lt;&gt;"",VLOOKUP(G1394,'nhân viên sale'!$A$2:$C$1595,2,0),"")</f>
        <v/>
      </c>
      <c r="L1394" s="31" t="str">
        <f t="shared" si="200"/>
        <v/>
      </c>
      <c r="N1394" s="54" t="str">
        <f t="shared" si="199"/>
        <v/>
      </c>
      <c r="Q1394" s="32" t="str">
        <f t="shared" si="197"/>
        <v/>
      </c>
      <c r="T1394" s="34">
        <f t="shared" si="204"/>
        <v>0</v>
      </c>
      <c r="U1394" s="34">
        <f t="shared" si="205"/>
        <v>0</v>
      </c>
      <c r="X1394" s="72" t="str">
        <f t="shared" si="202"/>
        <v/>
      </c>
      <c r="Z1394" s="34" t="str">
        <f t="shared" si="203"/>
        <v/>
      </c>
      <c r="AA1394" s="79" t="str">
        <f t="shared" si="201"/>
        <v/>
      </c>
    </row>
    <row r="1395" spans="1:27" ht="25.5" customHeight="1" x14ac:dyDescent="0.25">
      <c r="A1395" s="17"/>
      <c r="B1395" s="78" t="str">
        <f t="shared" si="198"/>
        <v/>
      </c>
      <c r="J1395" s="54" t="str">
        <f>IF(G1395&lt;&gt;"",VLOOKUP(G1395,'nhân viên sale'!$A$2:$C$1595,2,0),"")</f>
        <v/>
      </c>
      <c r="L1395" s="31" t="str">
        <f t="shared" si="200"/>
        <v/>
      </c>
      <c r="N1395" s="54" t="str">
        <f t="shared" si="199"/>
        <v/>
      </c>
      <c r="Q1395" s="32" t="str">
        <f t="shared" si="197"/>
        <v/>
      </c>
      <c r="T1395" s="34">
        <f t="shared" si="204"/>
        <v>0</v>
      </c>
      <c r="U1395" s="34">
        <f t="shared" si="205"/>
        <v>0</v>
      </c>
      <c r="X1395" s="72" t="str">
        <f t="shared" si="202"/>
        <v/>
      </c>
      <c r="Z1395" s="34" t="str">
        <f t="shared" si="203"/>
        <v/>
      </c>
      <c r="AA1395" s="79" t="str">
        <f t="shared" si="201"/>
        <v/>
      </c>
    </row>
    <row r="1396" spans="1:27" ht="25.5" customHeight="1" x14ac:dyDescent="0.25">
      <c r="A1396" s="17"/>
      <c r="B1396" s="78" t="str">
        <f t="shared" si="198"/>
        <v/>
      </c>
      <c r="J1396" s="54" t="str">
        <f>IF(G1396&lt;&gt;"",VLOOKUP(G1396,'nhân viên sale'!$A$2:$C$1595,2,0),"")</f>
        <v/>
      </c>
      <c r="L1396" s="31" t="str">
        <f t="shared" si="200"/>
        <v/>
      </c>
      <c r="N1396" s="54" t="str">
        <f t="shared" si="199"/>
        <v/>
      </c>
      <c r="Q1396" s="32" t="str">
        <f t="shared" si="197"/>
        <v/>
      </c>
      <c r="T1396" s="34">
        <f t="shared" si="204"/>
        <v>0</v>
      </c>
      <c r="U1396" s="34">
        <f t="shared" si="205"/>
        <v>0</v>
      </c>
      <c r="X1396" s="72" t="str">
        <f t="shared" si="202"/>
        <v/>
      </c>
      <c r="Z1396" s="34" t="str">
        <f t="shared" si="203"/>
        <v/>
      </c>
      <c r="AA1396" s="79" t="str">
        <f t="shared" si="201"/>
        <v/>
      </c>
    </row>
    <row r="1397" spans="1:27" ht="25.5" customHeight="1" x14ac:dyDescent="0.25">
      <c r="A1397" s="17"/>
      <c r="B1397" s="78" t="str">
        <f t="shared" si="198"/>
        <v/>
      </c>
      <c r="J1397" s="54" t="str">
        <f>IF(G1397&lt;&gt;"",VLOOKUP(G1397,'nhân viên sale'!$A$2:$C$1595,2,0),"")</f>
        <v/>
      </c>
      <c r="L1397" s="31" t="str">
        <f t="shared" si="200"/>
        <v/>
      </c>
      <c r="N1397" s="54" t="str">
        <f t="shared" si="199"/>
        <v/>
      </c>
      <c r="Q1397" s="32" t="str">
        <f t="shared" si="197"/>
        <v/>
      </c>
      <c r="T1397" s="34">
        <f t="shared" si="204"/>
        <v>0</v>
      </c>
      <c r="U1397" s="34">
        <f t="shared" si="205"/>
        <v>0</v>
      </c>
      <c r="X1397" s="72" t="str">
        <f t="shared" si="202"/>
        <v/>
      </c>
      <c r="Z1397" s="34" t="str">
        <f t="shared" si="203"/>
        <v/>
      </c>
      <c r="AA1397" s="79" t="str">
        <f t="shared" si="201"/>
        <v/>
      </c>
    </row>
    <row r="1398" spans="1:27" ht="25.5" customHeight="1" x14ac:dyDescent="0.25">
      <c r="A1398" s="17"/>
      <c r="B1398" s="78" t="str">
        <f t="shared" si="198"/>
        <v/>
      </c>
      <c r="J1398" s="54" t="str">
        <f>IF(G1398&lt;&gt;"",VLOOKUP(G1398,'nhân viên sale'!$A$2:$C$1595,2,0),"")</f>
        <v/>
      </c>
      <c r="L1398" s="31" t="str">
        <f t="shared" si="200"/>
        <v/>
      </c>
      <c r="N1398" s="54" t="str">
        <f t="shared" si="199"/>
        <v/>
      </c>
      <c r="Q1398" s="32" t="str">
        <f t="shared" si="197"/>
        <v/>
      </c>
      <c r="T1398" s="34">
        <f t="shared" si="204"/>
        <v>0</v>
      </c>
      <c r="U1398" s="34">
        <f t="shared" si="205"/>
        <v>0</v>
      </c>
      <c r="X1398" s="72" t="str">
        <f t="shared" si="202"/>
        <v/>
      </c>
      <c r="Z1398" s="34" t="str">
        <f t="shared" si="203"/>
        <v/>
      </c>
      <c r="AA1398" s="79" t="str">
        <f t="shared" si="201"/>
        <v/>
      </c>
    </row>
    <row r="1399" spans="1:27" ht="25.5" customHeight="1" x14ac:dyDescent="0.25">
      <c r="A1399" s="17"/>
      <c r="B1399" s="78" t="str">
        <f t="shared" si="198"/>
        <v/>
      </c>
      <c r="J1399" s="54" t="str">
        <f>IF(G1399&lt;&gt;"",VLOOKUP(G1399,'nhân viên sale'!$A$2:$C$1595,2,0),"")</f>
        <v/>
      </c>
      <c r="L1399" s="31" t="str">
        <f t="shared" si="200"/>
        <v/>
      </c>
      <c r="N1399" s="54" t="str">
        <f t="shared" si="199"/>
        <v/>
      </c>
      <c r="Q1399" s="32" t="str">
        <f t="shared" si="197"/>
        <v/>
      </c>
      <c r="T1399" s="34">
        <f t="shared" si="204"/>
        <v>0</v>
      </c>
      <c r="U1399" s="34">
        <f t="shared" si="205"/>
        <v>0</v>
      </c>
      <c r="X1399" s="72" t="str">
        <f t="shared" si="202"/>
        <v/>
      </c>
      <c r="Z1399" s="34" t="str">
        <f t="shared" si="203"/>
        <v/>
      </c>
      <c r="AA1399" s="79" t="str">
        <f t="shared" si="201"/>
        <v/>
      </c>
    </row>
    <row r="1400" spans="1:27" ht="25.5" customHeight="1" x14ac:dyDescent="0.25">
      <c r="A1400" s="17"/>
      <c r="B1400" s="78" t="str">
        <f t="shared" si="198"/>
        <v/>
      </c>
      <c r="J1400" s="54" t="str">
        <f>IF(G1400&lt;&gt;"",VLOOKUP(G1400,'nhân viên sale'!$A$2:$C$1595,2,0),"")</f>
        <v/>
      </c>
      <c r="L1400" s="31" t="str">
        <f t="shared" si="200"/>
        <v/>
      </c>
      <c r="N1400" s="54" t="str">
        <f t="shared" si="199"/>
        <v/>
      </c>
      <c r="Q1400" s="32" t="str">
        <f t="shared" si="197"/>
        <v/>
      </c>
      <c r="T1400" s="34">
        <f t="shared" si="204"/>
        <v>0</v>
      </c>
      <c r="U1400" s="34">
        <f t="shared" si="205"/>
        <v>0</v>
      </c>
      <c r="X1400" s="72" t="str">
        <f t="shared" si="202"/>
        <v/>
      </c>
      <c r="Z1400" s="34" t="str">
        <f t="shared" si="203"/>
        <v/>
      </c>
      <c r="AA1400" s="79" t="str">
        <f t="shared" si="201"/>
        <v/>
      </c>
    </row>
    <row r="1401" spans="1:27" ht="25.5" customHeight="1" x14ac:dyDescent="0.25">
      <c r="A1401" s="17"/>
      <c r="B1401" s="78" t="str">
        <f t="shared" si="198"/>
        <v/>
      </c>
      <c r="J1401" s="54" t="str">
        <f>IF(G1401&lt;&gt;"",VLOOKUP(G1401,'nhân viên sale'!$A$2:$C$1595,2,0),"")</f>
        <v/>
      </c>
      <c r="L1401" s="31" t="str">
        <f t="shared" si="200"/>
        <v/>
      </c>
      <c r="N1401" s="54" t="str">
        <f t="shared" si="199"/>
        <v/>
      </c>
      <c r="Q1401" s="32" t="str">
        <f t="shared" si="197"/>
        <v/>
      </c>
      <c r="T1401" s="34">
        <f t="shared" si="204"/>
        <v>0</v>
      </c>
      <c r="U1401" s="34">
        <f t="shared" si="205"/>
        <v>0</v>
      </c>
      <c r="X1401" s="72" t="str">
        <f t="shared" si="202"/>
        <v/>
      </c>
      <c r="Z1401" s="34" t="str">
        <f t="shared" si="203"/>
        <v/>
      </c>
      <c r="AA1401" s="79" t="str">
        <f t="shared" si="201"/>
        <v/>
      </c>
    </row>
    <row r="1402" spans="1:27" ht="25.5" customHeight="1" x14ac:dyDescent="0.25">
      <c r="A1402" s="17"/>
      <c r="B1402" s="78" t="str">
        <f t="shared" si="198"/>
        <v/>
      </c>
      <c r="J1402" s="54" t="str">
        <f>IF(G1402&lt;&gt;"",VLOOKUP(G1402,'nhân viên sale'!$A$2:$C$1595,2,0),"")</f>
        <v/>
      </c>
      <c r="L1402" s="31" t="str">
        <f t="shared" si="200"/>
        <v/>
      </c>
      <c r="N1402" s="54" t="str">
        <f t="shared" si="199"/>
        <v/>
      </c>
      <c r="Q1402" s="32" t="str">
        <f t="shared" si="197"/>
        <v/>
      </c>
      <c r="T1402" s="34">
        <f t="shared" si="204"/>
        <v>0</v>
      </c>
      <c r="U1402" s="34">
        <f t="shared" si="205"/>
        <v>0</v>
      </c>
      <c r="X1402" s="72" t="str">
        <f t="shared" si="202"/>
        <v/>
      </c>
      <c r="Z1402" s="34" t="str">
        <f t="shared" si="203"/>
        <v/>
      </c>
      <c r="AA1402" s="79" t="str">
        <f t="shared" si="201"/>
        <v/>
      </c>
    </row>
    <row r="1403" spans="1:27" ht="25.5" customHeight="1" x14ac:dyDescent="0.25">
      <c r="A1403" s="17"/>
      <c r="B1403" s="78" t="str">
        <f t="shared" si="198"/>
        <v/>
      </c>
      <c r="J1403" s="54" t="str">
        <f>IF(G1403&lt;&gt;"",VLOOKUP(G1403,'nhân viên sale'!$A$2:$C$1595,2,0),"")</f>
        <v/>
      </c>
      <c r="L1403" s="31" t="str">
        <f t="shared" si="200"/>
        <v/>
      </c>
      <c r="N1403" s="54" t="str">
        <f t="shared" si="199"/>
        <v/>
      </c>
      <c r="Q1403" s="32" t="str">
        <f t="shared" si="197"/>
        <v/>
      </c>
      <c r="T1403" s="34">
        <f t="shared" si="204"/>
        <v>0</v>
      </c>
      <c r="U1403" s="34">
        <f t="shared" si="205"/>
        <v>0</v>
      </c>
      <c r="X1403" s="72" t="str">
        <f t="shared" si="202"/>
        <v/>
      </c>
      <c r="Z1403" s="34" t="str">
        <f t="shared" si="203"/>
        <v/>
      </c>
      <c r="AA1403" s="79" t="str">
        <f t="shared" si="201"/>
        <v/>
      </c>
    </row>
    <row r="1404" spans="1:27" ht="25.5" customHeight="1" x14ac:dyDescent="0.25">
      <c r="A1404" s="17"/>
      <c r="B1404" s="78" t="str">
        <f t="shared" si="198"/>
        <v/>
      </c>
      <c r="J1404" s="54" t="str">
        <f>IF(G1404&lt;&gt;"",VLOOKUP(G1404,'nhân viên sale'!$A$2:$C$1595,2,0),"")</f>
        <v/>
      </c>
      <c r="L1404" s="31" t="str">
        <f t="shared" si="200"/>
        <v/>
      </c>
      <c r="N1404" s="54" t="str">
        <f t="shared" si="199"/>
        <v/>
      </c>
      <c r="Q1404" s="32" t="str">
        <f t="shared" si="197"/>
        <v/>
      </c>
      <c r="T1404" s="34">
        <f t="shared" si="204"/>
        <v>0</v>
      </c>
      <c r="U1404" s="34">
        <f t="shared" si="205"/>
        <v>0</v>
      </c>
      <c r="X1404" s="72" t="str">
        <f t="shared" si="202"/>
        <v/>
      </c>
      <c r="Z1404" s="34" t="str">
        <f t="shared" si="203"/>
        <v/>
      </c>
      <c r="AA1404" s="79" t="str">
        <f t="shared" si="201"/>
        <v/>
      </c>
    </row>
    <row r="1405" spans="1:27" ht="25.5" customHeight="1" x14ac:dyDescent="0.25">
      <c r="A1405" s="17"/>
      <c r="B1405" s="78" t="str">
        <f t="shared" si="198"/>
        <v/>
      </c>
      <c r="J1405" s="54" t="str">
        <f>IF(G1405&lt;&gt;"",VLOOKUP(G1405,'nhân viên sale'!$A$2:$C$1595,2,0),"")</f>
        <v/>
      </c>
      <c r="L1405" s="31" t="str">
        <f t="shared" si="200"/>
        <v/>
      </c>
      <c r="N1405" s="54" t="str">
        <f t="shared" si="199"/>
        <v/>
      </c>
      <c r="Q1405" s="32" t="str">
        <f t="shared" si="197"/>
        <v/>
      </c>
      <c r="T1405" s="34">
        <f t="shared" si="204"/>
        <v>0</v>
      </c>
      <c r="U1405" s="34">
        <f t="shared" si="205"/>
        <v>0</v>
      </c>
      <c r="X1405" s="72" t="str">
        <f t="shared" si="202"/>
        <v/>
      </c>
      <c r="Z1405" s="34" t="str">
        <f t="shared" si="203"/>
        <v/>
      </c>
      <c r="AA1405" s="79" t="str">
        <f t="shared" si="201"/>
        <v/>
      </c>
    </row>
    <row r="1406" spans="1:27" ht="25.5" customHeight="1" x14ac:dyDescent="0.25">
      <c r="A1406" s="17"/>
      <c r="B1406" s="78" t="str">
        <f t="shared" si="198"/>
        <v/>
      </c>
      <c r="J1406" s="54" t="str">
        <f>IF(G1406&lt;&gt;"",VLOOKUP(G1406,'nhân viên sale'!$A$2:$C$1595,2,0),"")</f>
        <v/>
      </c>
      <c r="L1406" s="31" t="str">
        <f t="shared" si="200"/>
        <v/>
      </c>
      <c r="N1406" s="54" t="str">
        <f t="shared" si="199"/>
        <v/>
      </c>
      <c r="Q1406" s="32" t="str">
        <f t="shared" si="197"/>
        <v/>
      </c>
      <c r="T1406" s="34">
        <f t="shared" si="204"/>
        <v>0</v>
      </c>
      <c r="U1406" s="34">
        <f t="shared" si="205"/>
        <v>0</v>
      </c>
      <c r="X1406" s="72" t="str">
        <f t="shared" si="202"/>
        <v/>
      </c>
      <c r="Z1406" s="34" t="str">
        <f t="shared" si="203"/>
        <v/>
      </c>
      <c r="AA1406" s="79" t="str">
        <f t="shared" si="201"/>
        <v/>
      </c>
    </row>
    <row r="1407" spans="1:27" ht="25.5" customHeight="1" x14ac:dyDescent="0.25">
      <c r="A1407" s="17"/>
      <c r="B1407" s="78" t="str">
        <f t="shared" si="198"/>
        <v/>
      </c>
      <c r="J1407" s="54" t="str">
        <f>IF(G1407&lt;&gt;"",VLOOKUP(G1407,'nhân viên sale'!$A$2:$C$1595,2,0),"")</f>
        <v/>
      </c>
      <c r="L1407" s="31" t="str">
        <f t="shared" si="200"/>
        <v/>
      </c>
      <c r="N1407" s="54" t="str">
        <f t="shared" si="199"/>
        <v/>
      </c>
      <c r="Q1407" s="32" t="str">
        <f t="shared" si="197"/>
        <v/>
      </c>
      <c r="T1407" s="34">
        <f t="shared" si="204"/>
        <v>0</v>
      </c>
      <c r="U1407" s="34">
        <f t="shared" si="205"/>
        <v>0</v>
      </c>
      <c r="X1407" s="72" t="str">
        <f t="shared" si="202"/>
        <v/>
      </c>
      <c r="Z1407" s="34" t="str">
        <f t="shared" si="203"/>
        <v/>
      </c>
      <c r="AA1407" s="79" t="str">
        <f t="shared" si="201"/>
        <v/>
      </c>
    </row>
    <row r="1408" spans="1:27" ht="25.5" customHeight="1" x14ac:dyDescent="0.25">
      <c r="A1408" s="17"/>
      <c r="B1408" s="78" t="str">
        <f t="shared" si="198"/>
        <v/>
      </c>
      <c r="J1408" s="54" t="str">
        <f>IF(G1408&lt;&gt;"",VLOOKUP(G1408,'nhân viên sale'!$A$2:$C$1595,2,0),"")</f>
        <v/>
      </c>
      <c r="L1408" s="31" t="str">
        <f t="shared" si="200"/>
        <v/>
      </c>
      <c r="N1408" s="54" t="str">
        <f t="shared" si="199"/>
        <v/>
      </c>
      <c r="Q1408" s="32" t="str">
        <f t="shared" si="197"/>
        <v/>
      </c>
      <c r="T1408" s="34">
        <f t="shared" si="204"/>
        <v>0</v>
      </c>
      <c r="U1408" s="34">
        <f t="shared" si="205"/>
        <v>0</v>
      </c>
      <c r="X1408" s="72" t="str">
        <f t="shared" si="202"/>
        <v/>
      </c>
      <c r="Z1408" s="34" t="str">
        <f t="shared" si="203"/>
        <v/>
      </c>
      <c r="AA1408" s="79" t="str">
        <f t="shared" si="201"/>
        <v/>
      </c>
    </row>
    <row r="1409" spans="1:27" ht="25.5" customHeight="1" x14ac:dyDescent="0.25">
      <c r="A1409" s="17"/>
      <c r="B1409" s="78" t="str">
        <f t="shared" si="198"/>
        <v/>
      </c>
      <c r="J1409" s="54" t="str">
        <f>IF(G1409&lt;&gt;"",VLOOKUP(G1409,'nhân viên sale'!$A$2:$C$1595,2,0),"")</f>
        <v/>
      </c>
      <c r="L1409" s="31" t="str">
        <f t="shared" si="200"/>
        <v/>
      </c>
      <c r="N1409" s="54" t="str">
        <f t="shared" si="199"/>
        <v/>
      </c>
      <c r="Q1409" s="32" t="str">
        <f t="shared" si="197"/>
        <v/>
      </c>
      <c r="T1409" s="34">
        <f t="shared" si="204"/>
        <v>0</v>
      </c>
      <c r="U1409" s="34">
        <f t="shared" si="205"/>
        <v>0</v>
      </c>
      <c r="X1409" s="72" t="str">
        <f t="shared" si="202"/>
        <v/>
      </c>
      <c r="Z1409" s="34" t="str">
        <f t="shared" si="203"/>
        <v/>
      </c>
      <c r="AA1409" s="79" t="str">
        <f t="shared" si="201"/>
        <v/>
      </c>
    </row>
    <row r="1410" spans="1:27" ht="25.5" customHeight="1" x14ac:dyDescent="0.25">
      <c r="A1410" s="17"/>
      <c r="B1410" s="78" t="str">
        <f t="shared" si="198"/>
        <v/>
      </c>
      <c r="J1410" s="54" t="str">
        <f>IF(G1410&lt;&gt;"",VLOOKUP(G1410,'nhân viên sale'!$A$2:$C$1595,2,0),"")</f>
        <v/>
      </c>
      <c r="L1410" s="31" t="str">
        <f t="shared" si="200"/>
        <v/>
      </c>
      <c r="N1410" s="54" t="str">
        <f t="shared" si="199"/>
        <v/>
      </c>
      <c r="Q1410" s="32" t="str">
        <f t="shared" ref="Q1410:Q1473" si="206">IF(K1410&lt;&gt;"",VLOOKUP(K1410,tenhang,3,0),"")</f>
        <v/>
      </c>
      <c r="T1410" s="34">
        <f t="shared" si="204"/>
        <v>0</v>
      </c>
      <c r="U1410" s="34">
        <f t="shared" si="205"/>
        <v>0</v>
      </c>
      <c r="X1410" s="72" t="str">
        <f t="shared" si="202"/>
        <v/>
      </c>
      <c r="Z1410" s="34" t="str">
        <f t="shared" si="203"/>
        <v/>
      </c>
      <c r="AA1410" s="79" t="str">
        <f t="shared" si="201"/>
        <v/>
      </c>
    </row>
    <row r="1411" spans="1:27" ht="25.5" customHeight="1" x14ac:dyDescent="0.25">
      <c r="A1411" s="17"/>
      <c r="B1411" s="78" t="str">
        <f t="shared" ref="B1411:B1474" si="207">IF(I1411&lt;&gt;"",IF(AA1411&lt;10,"PO2211/0000"&amp;AA1411,IF(AA1411&lt;100,"PO2211/000"&amp;AA1411,IF(AA1411&lt;1000,"PO2211/00"&amp;AA1411,IF(AA1411&lt;10000,"PO2211/0"&amp;AA1411,"PO2211/"&amp;AA1411)))),"")</f>
        <v/>
      </c>
      <c r="J1411" s="54" t="str">
        <f>IF(G1411&lt;&gt;"",VLOOKUP(G1411,'nhân viên sale'!$A$2:$C$1595,2,0),"")</f>
        <v/>
      </c>
      <c r="L1411" s="31" t="str">
        <f t="shared" si="200"/>
        <v/>
      </c>
      <c r="N1411" s="54" t="str">
        <f t="shared" ref="N1411:N1474" si="208">IF(K1411&lt;&gt;"","K-HCM","")</f>
        <v/>
      </c>
      <c r="Q1411" s="32" t="str">
        <f t="shared" si="206"/>
        <v/>
      </c>
      <c r="T1411" s="34">
        <f t="shared" si="204"/>
        <v>0</v>
      </c>
      <c r="U1411" s="34">
        <f t="shared" si="205"/>
        <v>0</v>
      </c>
      <c r="X1411" s="72" t="str">
        <f t="shared" si="202"/>
        <v/>
      </c>
      <c r="Z1411" s="34" t="str">
        <f t="shared" si="203"/>
        <v/>
      </c>
      <c r="AA1411" s="79" t="str">
        <f t="shared" si="201"/>
        <v/>
      </c>
    </row>
    <row r="1412" spans="1:27" ht="25.5" customHeight="1" x14ac:dyDescent="0.25">
      <c r="A1412" s="17"/>
      <c r="B1412" s="78" t="str">
        <f t="shared" si="207"/>
        <v/>
      </c>
      <c r="J1412" s="54" t="str">
        <f>IF(G1412&lt;&gt;"",VLOOKUP(G1412,'nhân viên sale'!$A$2:$C$1595,2,0),"")</f>
        <v/>
      </c>
      <c r="L1412" s="31" t="str">
        <f t="shared" ref="L1412:L1475" si="209">IF(K1412&lt;&gt;"",VLOOKUP(K1412,tenhang,2,0),"")</f>
        <v/>
      </c>
      <c r="N1412" s="54" t="str">
        <f t="shared" si="208"/>
        <v/>
      </c>
      <c r="Q1412" s="32" t="str">
        <f t="shared" si="206"/>
        <v/>
      </c>
      <c r="T1412" s="34">
        <f t="shared" si="204"/>
        <v>0</v>
      </c>
      <c r="U1412" s="34">
        <f t="shared" si="205"/>
        <v>0</v>
      </c>
      <c r="X1412" s="72" t="str">
        <f t="shared" si="202"/>
        <v/>
      </c>
      <c r="Z1412" s="34" t="str">
        <f t="shared" si="203"/>
        <v/>
      </c>
      <c r="AA1412" s="79" t="str">
        <f t="shared" ref="AA1412:AA1475" si="210">IF(I1412&lt;&gt;"",IF(I1412=I1411,AA1411,AA1411+1),"")</f>
        <v/>
      </c>
    </row>
    <row r="1413" spans="1:27" ht="25.5" customHeight="1" x14ac:dyDescent="0.25">
      <c r="A1413" s="17"/>
      <c r="B1413" s="78" t="str">
        <f t="shared" si="207"/>
        <v/>
      </c>
      <c r="J1413" s="54" t="str">
        <f>IF(G1413&lt;&gt;"",VLOOKUP(G1413,'nhân viên sale'!$A$2:$C$1595,2,0),"")</f>
        <v/>
      </c>
      <c r="L1413" s="31" t="str">
        <f t="shared" si="209"/>
        <v/>
      </c>
      <c r="N1413" s="54" t="str">
        <f t="shared" si="208"/>
        <v/>
      </c>
      <c r="Q1413" s="32" t="str">
        <f t="shared" si="206"/>
        <v/>
      </c>
      <c r="T1413" s="34">
        <f t="shared" si="204"/>
        <v>0</v>
      </c>
      <c r="U1413" s="34">
        <f t="shared" si="205"/>
        <v>0</v>
      </c>
      <c r="X1413" s="72" t="str">
        <f t="shared" si="202"/>
        <v/>
      </c>
      <c r="Z1413" s="34" t="str">
        <f t="shared" si="203"/>
        <v/>
      </c>
      <c r="AA1413" s="79" t="str">
        <f t="shared" si="210"/>
        <v/>
      </c>
    </row>
    <row r="1414" spans="1:27" ht="25.5" customHeight="1" x14ac:dyDescent="0.25">
      <c r="A1414" s="17"/>
      <c r="B1414" s="78" t="str">
        <f t="shared" si="207"/>
        <v/>
      </c>
      <c r="J1414" s="54" t="str">
        <f>IF(G1414&lt;&gt;"",VLOOKUP(G1414,'nhân viên sale'!$A$2:$C$1595,2,0),"")</f>
        <v/>
      </c>
      <c r="L1414" s="31" t="str">
        <f t="shared" si="209"/>
        <v/>
      </c>
      <c r="N1414" s="54" t="str">
        <f t="shared" si="208"/>
        <v/>
      </c>
      <c r="Q1414" s="32" t="str">
        <f t="shared" si="206"/>
        <v/>
      </c>
      <c r="T1414" s="34">
        <f t="shared" si="204"/>
        <v>0</v>
      </c>
      <c r="U1414" s="34">
        <f t="shared" si="205"/>
        <v>0</v>
      </c>
      <c r="X1414" s="72" t="str">
        <f t="shared" si="202"/>
        <v/>
      </c>
      <c r="Z1414" s="34" t="str">
        <f t="shared" si="203"/>
        <v/>
      </c>
      <c r="AA1414" s="79" t="str">
        <f t="shared" si="210"/>
        <v/>
      </c>
    </row>
    <row r="1415" spans="1:27" ht="25.5" customHeight="1" x14ac:dyDescent="0.25">
      <c r="A1415" s="17"/>
      <c r="B1415" s="78" t="str">
        <f t="shared" si="207"/>
        <v/>
      </c>
      <c r="J1415" s="54" t="str">
        <f>IF(G1415&lt;&gt;"",VLOOKUP(G1415,'nhân viên sale'!$A$2:$C$1595,2,0),"")</f>
        <v/>
      </c>
      <c r="L1415" s="31" t="str">
        <f t="shared" si="209"/>
        <v/>
      </c>
      <c r="N1415" s="54" t="str">
        <f t="shared" si="208"/>
        <v/>
      </c>
      <c r="Q1415" s="32" t="str">
        <f t="shared" si="206"/>
        <v/>
      </c>
      <c r="T1415" s="34">
        <f t="shared" si="204"/>
        <v>0</v>
      </c>
      <c r="U1415" s="34">
        <f t="shared" si="205"/>
        <v>0</v>
      </c>
      <c r="X1415" s="72" t="str">
        <f t="shared" si="202"/>
        <v/>
      </c>
      <c r="Z1415" s="34" t="str">
        <f t="shared" si="203"/>
        <v/>
      </c>
      <c r="AA1415" s="79" t="str">
        <f t="shared" si="210"/>
        <v/>
      </c>
    </row>
    <row r="1416" spans="1:27" ht="25.5" customHeight="1" x14ac:dyDescent="0.25">
      <c r="A1416" s="17"/>
      <c r="B1416" s="78" t="str">
        <f t="shared" si="207"/>
        <v/>
      </c>
      <c r="J1416" s="54" t="str">
        <f>IF(G1416&lt;&gt;"",VLOOKUP(G1416,'nhân viên sale'!$A$2:$C$1595,2,0),"")</f>
        <v/>
      </c>
      <c r="L1416" s="31" t="str">
        <f t="shared" si="209"/>
        <v/>
      </c>
      <c r="N1416" s="54" t="str">
        <f t="shared" si="208"/>
        <v/>
      </c>
      <c r="Q1416" s="32" t="str">
        <f t="shared" si="206"/>
        <v/>
      </c>
      <c r="T1416" s="34">
        <f t="shared" si="204"/>
        <v>0</v>
      </c>
      <c r="U1416" s="34">
        <f t="shared" si="205"/>
        <v>0</v>
      </c>
      <c r="X1416" s="72" t="str">
        <f t="shared" si="202"/>
        <v/>
      </c>
      <c r="Z1416" s="34" t="str">
        <f t="shared" si="203"/>
        <v/>
      </c>
      <c r="AA1416" s="79" t="str">
        <f t="shared" si="210"/>
        <v/>
      </c>
    </row>
    <row r="1417" spans="1:27" ht="25.5" customHeight="1" x14ac:dyDescent="0.25">
      <c r="A1417" s="17"/>
      <c r="B1417" s="78" t="str">
        <f t="shared" si="207"/>
        <v/>
      </c>
      <c r="J1417" s="54" t="str">
        <f>IF(G1417&lt;&gt;"",VLOOKUP(G1417,'nhân viên sale'!$A$2:$C$1595,2,0),"")</f>
        <v/>
      </c>
      <c r="L1417" s="31" t="str">
        <f t="shared" si="209"/>
        <v/>
      </c>
      <c r="N1417" s="54" t="str">
        <f t="shared" si="208"/>
        <v/>
      </c>
      <c r="Q1417" s="32" t="str">
        <f t="shared" si="206"/>
        <v/>
      </c>
      <c r="T1417" s="34">
        <f t="shared" si="204"/>
        <v>0</v>
      </c>
      <c r="U1417" s="34">
        <f t="shared" si="205"/>
        <v>0</v>
      </c>
      <c r="X1417" s="72" t="str">
        <f t="shared" si="202"/>
        <v/>
      </c>
      <c r="Z1417" s="34" t="str">
        <f t="shared" si="203"/>
        <v/>
      </c>
      <c r="AA1417" s="79" t="str">
        <f t="shared" si="210"/>
        <v/>
      </c>
    </row>
    <row r="1418" spans="1:27" ht="25.5" customHeight="1" x14ac:dyDescent="0.25">
      <c r="A1418" s="17"/>
      <c r="B1418" s="78" t="str">
        <f t="shared" si="207"/>
        <v/>
      </c>
      <c r="J1418" s="54" t="str">
        <f>IF(G1418&lt;&gt;"",VLOOKUP(G1418,'nhân viên sale'!$A$2:$C$1595,2,0),"")</f>
        <v/>
      </c>
      <c r="L1418" s="31" t="str">
        <f t="shared" si="209"/>
        <v/>
      </c>
      <c r="N1418" s="54" t="str">
        <f t="shared" si="208"/>
        <v/>
      </c>
      <c r="Q1418" s="32" t="str">
        <f t="shared" si="206"/>
        <v/>
      </c>
      <c r="T1418" s="34">
        <f t="shared" si="204"/>
        <v>0</v>
      </c>
      <c r="U1418" s="34">
        <f t="shared" si="205"/>
        <v>0</v>
      </c>
      <c r="X1418" s="72" t="str">
        <f t="shared" ref="X1418:X1481" si="211">IF(K1418&lt;&gt;"",8,"")</f>
        <v/>
      </c>
      <c r="Z1418" s="34" t="str">
        <f t="shared" ref="Z1418:Z1481" si="212">IF(K1418&lt;&gt;"",ROUND(U1418*X1418*1%,0),"")</f>
        <v/>
      </c>
      <c r="AA1418" s="79" t="str">
        <f t="shared" si="210"/>
        <v/>
      </c>
    </row>
    <row r="1419" spans="1:27" ht="25.5" customHeight="1" x14ac:dyDescent="0.25">
      <c r="A1419" s="17"/>
      <c r="B1419" s="78" t="str">
        <f t="shared" si="207"/>
        <v/>
      </c>
      <c r="J1419" s="54" t="str">
        <f>IF(G1419&lt;&gt;"",VLOOKUP(G1419,'nhân viên sale'!$A$2:$C$1595,2,0),"")</f>
        <v/>
      </c>
      <c r="L1419" s="31" t="str">
        <f t="shared" si="209"/>
        <v/>
      </c>
      <c r="N1419" s="54" t="str">
        <f t="shared" si="208"/>
        <v/>
      </c>
      <c r="Q1419" s="32" t="str">
        <f t="shared" si="206"/>
        <v/>
      </c>
      <c r="T1419" s="34">
        <f t="shared" si="204"/>
        <v>0</v>
      </c>
      <c r="U1419" s="34">
        <f t="shared" si="205"/>
        <v>0</v>
      </c>
      <c r="X1419" s="72" t="str">
        <f t="shared" si="211"/>
        <v/>
      </c>
      <c r="Z1419" s="34" t="str">
        <f t="shared" si="212"/>
        <v/>
      </c>
      <c r="AA1419" s="79" t="str">
        <f t="shared" si="210"/>
        <v/>
      </c>
    </row>
    <row r="1420" spans="1:27" ht="25.5" customHeight="1" x14ac:dyDescent="0.25">
      <c r="A1420" s="17"/>
      <c r="B1420" s="78" t="str">
        <f t="shared" si="207"/>
        <v/>
      </c>
      <c r="J1420" s="54" t="str">
        <f>IF(G1420&lt;&gt;"",VLOOKUP(G1420,'nhân viên sale'!$A$2:$C$1595,2,0),"")</f>
        <v/>
      </c>
      <c r="L1420" s="31" t="str">
        <f t="shared" si="209"/>
        <v/>
      </c>
      <c r="N1420" s="54" t="str">
        <f t="shared" si="208"/>
        <v/>
      </c>
      <c r="Q1420" s="32" t="str">
        <f t="shared" si="206"/>
        <v/>
      </c>
      <c r="T1420" s="34">
        <f t="shared" si="204"/>
        <v>0</v>
      </c>
      <c r="U1420" s="34">
        <f t="shared" si="205"/>
        <v>0</v>
      </c>
      <c r="X1420" s="72" t="str">
        <f t="shared" si="211"/>
        <v/>
      </c>
      <c r="Z1420" s="34" t="str">
        <f t="shared" si="212"/>
        <v/>
      </c>
      <c r="AA1420" s="79" t="str">
        <f t="shared" si="210"/>
        <v/>
      </c>
    </row>
    <row r="1421" spans="1:27" ht="25.5" customHeight="1" x14ac:dyDescent="0.25">
      <c r="A1421" s="17"/>
      <c r="B1421" s="78" t="str">
        <f t="shared" si="207"/>
        <v/>
      </c>
      <c r="J1421" s="54" t="str">
        <f>IF(G1421&lt;&gt;"",VLOOKUP(G1421,'nhân viên sale'!$A$2:$C$1595,2,0),"")</f>
        <v/>
      </c>
      <c r="L1421" s="31" t="str">
        <f t="shared" si="209"/>
        <v/>
      </c>
      <c r="N1421" s="54" t="str">
        <f t="shared" si="208"/>
        <v/>
      </c>
      <c r="Q1421" s="32" t="str">
        <f t="shared" si="206"/>
        <v/>
      </c>
      <c r="T1421" s="34">
        <f t="shared" si="204"/>
        <v>0</v>
      </c>
      <c r="U1421" s="34">
        <f t="shared" si="205"/>
        <v>0</v>
      </c>
      <c r="X1421" s="72" t="str">
        <f t="shared" si="211"/>
        <v/>
      </c>
      <c r="Z1421" s="34" t="str">
        <f t="shared" si="212"/>
        <v/>
      </c>
      <c r="AA1421" s="79" t="str">
        <f t="shared" si="210"/>
        <v/>
      </c>
    </row>
    <row r="1422" spans="1:27" ht="25.5" customHeight="1" x14ac:dyDescent="0.25">
      <c r="A1422" s="17"/>
      <c r="B1422" s="78" t="str">
        <f t="shared" si="207"/>
        <v/>
      </c>
      <c r="J1422" s="54" t="str">
        <f>IF(G1422&lt;&gt;"",VLOOKUP(G1422,'nhân viên sale'!$A$2:$C$1595,2,0),"")</f>
        <v/>
      </c>
      <c r="L1422" s="31" t="str">
        <f t="shared" si="209"/>
        <v/>
      </c>
      <c r="N1422" s="54" t="str">
        <f t="shared" si="208"/>
        <v/>
      </c>
      <c r="Q1422" s="32" t="str">
        <f t="shared" si="206"/>
        <v/>
      </c>
      <c r="T1422" s="34">
        <f t="shared" si="204"/>
        <v>0</v>
      </c>
      <c r="U1422" s="34">
        <f t="shared" si="205"/>
        <v>0</v>
      </c>
      <c r="X1422" s="72" t="str">
        <f t="shared" si="211"/>
        <v/>
      </c>
      <c r="Z1422" s="34" t="str">
        <f t="shared" si="212"/>
        <v/>
      </c>
      <c r="AA1422" s="79" t="str">
        <f t="shared" si="210"/>
        <v/>
      </c>
    </row>
    <row r="1423" spans="1:27" ht="25.5" customHeight="1" x14ac:dyDescent="0.25">
      <c r="A1423" s="17"/>
      <c r="B1423" s="78" t="str">
        <f t="shared" si="207"/>
        <v/>
      </c>
      <c r="J1423" s="54" t="str">
        <f>IF(G1423&lt;&gt;"",VLOOKUP(G1423,'nhân viên sale'!$A$2:$C$1595,2,0),"")</f>
        <v/>
      </c>
      <c r="L1423" s="31" t="str">
        <f t="shared" si="209"/>
        <v/>
      </c>
      <c r="N1423" s="54" t="str">
        <f t="shared" si="208"/>
        <v/>
      </c>
      <c r="Q1423" s="32" t="str">
        <f t="shared" si="206"/>
        <v/>
      </c>
      <c r="T1423" s="34">
        <f t="shared" si="204"/>
        <v>0</v>
      </c>
      <c r="U1423" s="34">
        <f t="shared" si="205"/>
        <v>0</v>
      </c>
      <c r="X1423" s="72" t="str">
        <f t="shared" si="211"/>
        <v/>
      </c>
      <c r="Z1423" s="34" t="str">
        <f t="shared" si="212"/>
        <v/>
      </c>
      <c r="AA1423" s="79" t="str">
        <f t="shared" si="210"/>
        <v/>
      </c>
    </row>
    <row r="1424" spans="1:27" ht="25.5" customHeight="1" x14ac:dyDescent="0.25">
      <c r="A1424" s="17"/>
      <c r="B1424" s="78" t="str">
        <f t="shared" si="207"/>
        <v/>
      </c>
      <c r="J1424" s="54" t="str">
        <f>IF(G1424&lt;&gt;"",VLOOKUP(G1424,'nhân viên sale'!$A$2:$C$1595,2,0),"")</f>
        <v/>
      </c>
      <c r="L1424" s="31" t="str">
        <f t="shared" si="209"/>
        <v/>
      </c>
      <c r="N1424" s="54" t="str">
        <f t="shared" si="208"/>
        <v/>
      </c>
      <c r="Q1424" s="32" t="str">
        <f t="shared" si="206"/>
        <v/>
      </c>
      <c r="T1424" s="34">
        <f t="shared" si="204"/>
        <v>0</v>
      </c>
      <c r="U1424" s="34">
        <f t="shared" si="205"/>
        <v>0</v>
      </c>
      <c r="X1424" s="72" t="str">
        <f t="shared" si="211"/>
        <v/>
      </c>
      <c r="Z1424" s="34" t="str">
        <f t="shared" si="212"/>
        <v/>
      </c>
      <c r="AA1424" s="79" t="str">
        <f t="shared" si="210"/>
        <v/>
      </c>
    </row>
    <row r="1425" spans="1:27" ht="25.5" customHeight="1" x14ac:dyDescent="0.25">
      <c r="A1425" s="17"/>
      <c r="B1425" s="78" t="str">
        <f t="shared" si="207"/>
        <v/>
      </c>
      <c r="J1425" s="54" t="str">
        <f>IF(G1425&lt;&gt;"",VLOOKUP(G1425,'nhân viên sale'!$A$2:$C$1595,2,0),"")</f>
        <v/>
      </c>
      <c r="L1425" s="31" t="str">
        <f t="shared" si="209"/>
        <v/>
      </c>
      <c r="N1425" s="54" t="str">
        <f t="shared" si="208"/>
        <v/>
      </c>
      <c r="Q1425" s="32" t="str">
        <f t="shared" si="206"/>
        <v/>
      </c>
      <c r="T1425" s="34">
        <f t="shared" si="204"/>
        <v>0</v>
      </c>
      <c r="U1425" s="34">
        <f t="shared" si="205"/>
        <v>0</v>
      </c>
      <c r="X1425" s="72" t="str">
        <f t="shared" si="211"/>
        <v/>
      </c>
      <c r="Z1425" s="34" t="str">
        <f t="shared" si="212"/>
        <v/>
      </c>
      <c r="AA1425" s="79" t="str">
        <f t="shared" si="210"/>
        <v/>
      </c>
    </row>
    <row r="1426" spans="1:27" ht="25.5" customHeight="1" x14ac:dyDescent="0.25">
      <c r="A1426" s="17"/>
      <c r="B1426" s="78" t="str">
        <f t="shared" si="207"/>
        <v/>
      </c>
      <c r="J1426" s="54" t="str">
        <f>IF(G1426&lt;&gt;"",VLOOKUP(G1426,'nhân viên sale'!$A$2:$C$1595,2,0),"")</f>
        <v/>
      </c>
      <c r="L1426" s="31" t="str">
        <f t="shared" si="209"/>
        <v/>
      </c>
      <c r="N1426" s="54" t="str">
        <f t="shared" si="208"/>
        <v/>
      </c>
      <c r="Q1426" s="32" t="str">
        <f t="shared" si="206"/>
        <v/>
      </c>
      <c r="T1426" s="34">
        <f t="shared" si="204"/>
        <v>0</v>
      </c>
      <c r="U1426" s="34">
        <f t="shared" si="205"/>
        <v>0</v>
      </c>
      <c r="X1426" s="72" t="str">
        <f t="shared" si="211"/>
        <v/>
      </c>
      <c r="Z1426" s="34" t="str">
        <f t="shared" si="212"/>
        <v/>
      </c>
      <c r="AA1426" s="79" t="str">
        <f t="shared" si="210"/>
        <v/>
      </c>
    </row>
    <row r="1427" spans="1:27" ht="25.5" customHeight="1" x14ac:dyDescent="0.25">
      <c r="A1427" s="17"/>
      <c r="B1427" s="78" t="str">
        <f t="shared" si="207"/>
        <v/>
      </c>
      <c r="J1427" s="54" t="str">
        <f>IF(G1427&lt;&gt;"",VLOOKUP(G1427,'nhân viên sale'!$A$2:$C$1595,2,0),"")</f>
        <v/>
      </c>
      <c r="L1427" s="31" t="str">
        <f t="shared" si="209"/>
        <v/>
      </c>
      <c r="N1427" s="54" t="str">
        <f t="shared" si="208"/>
        <v/>
      </c>
      <c r="Q1427" s="32" t="str">
        <f t="shared" si="206"/>
        <v/>
      </c>
      <c r="T1427" s="34">
        <f t="shared" si="204"/>
        <v>0</v>
      </c>
      <c r="U1427" s="34">
        <f t="shared" si="205"/>
        <v>0</v>
      </c>
      <c r="X1427" s="72" t="str">
        <f t="shared" si="211"/>
        <v/>
      </c>
      <c r="Z1427" s="34" t="str">
        <f t="shared" si="212"/>
        <v/>
      </c>
      <c r="AA1427" s="79" t="str">
        <f t="shared" si="210"/>
        <v/>
      </c>
    </row>
    <row r="1428" spans="1:27" ht="25.5" customHeight="1" x14ac:dyDescent="0.25">
      <c r="A1428" s="17"/>
      <c r="B1428" s="78" t="str">
        <f t="shared" si="207"/>
        <v/>
      </c>
      <c r="J1428" s="54" t="str">
        <f>IF(G1428&lt;&gt;"",VLOOKUP(G1428,'nhân viên sale'!$A$2:$C$1595,2,0),"")</f>
        <v/>
      </c>
      <c r="L1428" s="31" t="str">
        <f t="shared" si="209"/>
        <v/>
      </c>
      <c r="N1428" s="54" t="str">
        <f t="shared" si="208"/>
        <v/>
      </c>
      <c r="Q1428" s="32" t="str">
        <f t="shared" si="206"/>
        <v/>
      </c>
      <c r="T1428" s="34">
        <f t="shared" si="204"/>
        <v>0</v>
      </c>
      <c r="U1428" s="34">
        <f t="shared" si="205"/>
        <v>0</v>
      </c>
      <c r="X1428" s="72" t="str">
        <f t="shared" si="211"/>
        <v/>
      </c>
      <c r="Z1428" s="34" t="str">
        <f t="shared" si="212"/>
        <v/>
      </c>
      <c r="AA1428" s="79" t="str">
        <f t="shared" si="210"/>
        <v/>
      </c>
    </row>
    <row r="1429" spans="1:27" ht="25.5" customHeight="1" x14ac:dyDescent="0.25">
      <c r="A1429" s="17"/>
      <c r="B1429" s="78" t="str">
        <f t="shared" si="207"/>
        <v/>
      </c>
      <c r="J1429" s="54" t="str">
        <f>IF(G1429&lt;&gt;"",VLOOKUP(G1429,'nhân viên sale'!$A$2:$C$1595,2,0),"")</f>
        <v/>
      </c>
      <c r="L1429" s="31" t="str">
        <f t="shared" si="209"/>
        <v/>
      </c>
      <c r="N1429" s="54" t="str">
        <f t="shared" si="208"/>
        <v/>
      </c>
      <c r="Q1429" s="32" t="str">
        <f t="shared" si="206"/>
        <v/>
      </c>
      <c r="T1429" s="34">
        <f t="shared" si="204"/>
        <v>0</v>
      </c>
      <c r="U1429" s="34">
        <f t="shared" si="205"/>
        <v>0</v>
      </c>
      <c r="X1429" s="72" t="str">
        <f t="shared" si="211"/>
        <v/>
      </c>
      <c r="Z1429" s="34" t="str">
        <f t="shared" si="212"/>
        <v/>
      </c>
      <c r="AA1429" s="79" t="str">
        <f t="shared" si="210"/>
        <v/>
      </c>
    </row>
    <row r="1430" spans="1:27" ht="25.5" customHeight="1" x14ac:dyDescent="0.25">
      <c r="A1430" s="17"/>
      <c r="B1430" s="78" t="str">
        <f t="shared" si="207"/>
        <v/>
      </c>
      <c r="J1430" s="54" t="str">
        <f>IF(G1430&lt;&gt;"",VLOOKUP(G1430,'nhân viên sale'!$A$2:$C$1595,2,0),"")</f>
        <v/>
      </c>
      <c r="L1430" s="31" t="str">
        <f t="shared" si="209"/>
        <v/>
      </c>
      <c r="N1430" s="54" t="str">
        <f t="shared" si="208"/>
        <v/>
      </c>
      <c r="Q1430" s="32" t="str">
        <f t="shared" si="206"/>
        <v/>
      </c>
      <c r="T1430" s="34">
        <f t="shared" si="204"/>
        <v>0</v>
      </c>
      <c r="U1430" s="34">
        <f t="shared" si="205"/>
        <v>0</v>
      </c>
      <c r="X1430" s="72" t="str">
        <f t="shared" si="211"/>
        <v/>
      </c>
      <c r="Z1430" s="34" t="str">
        <f t="shared" si="212"/>
        <v/>
      </c>
      <c r="AA1430" s="79" t="str">
        <f t="shared" si="210"/>
        <v/>
      </c>
    </row>
    <row r="1431" spans="1:27" ht="25.5" customHeight="1" x14ac:dyDescent="0.25">
      <c r="A1431" s="17"/>
      <c r="B1431" s="78" t="str">
        <f t="shared" si="207"/>
        <v/>
      </c>
      <c r="J1431" s="54" t="str">
        <f>IF(G1431&lt;&gt;"",VLOOKUP(G1431,'nhân viên sale'!$A$2:$C$1595,2,0),"")</f>
        <v/>
      </c>
      <c r="L1431" s="31" t="str">
        <f t="shared" si="209"/>
        <v/>
      </c>
      <c r="N1431" s="54" t="str">
        <f t="shared" si="208"/>
        <v/>
      </c>
      <c r="Q1431" s="32" t="str">
        <f t="shared" si="206"/>
        <v/>
      </c>
      <c r="T1431" s="34">
        <f t="shared" si="204"/>
        <v>0</v>
      </c>
      <c r="U1431" s="34">
        <f t="shared" si="205"/>
        <v>0</v>
      </c>
      <c r="X1431" s="72" t="str">
        <f t="shared" si="211"/>
        <v/>
      </c>
      <c r="Z1431" s="34" t="str">
        <f t="shared" si="212"/>
        <v/>
      </c>
      <c r="AA1431" s="79" t="str">
        <f t="shared" si="210"/>
        <v/>
      </c>
    </row>
    <row r="1432" spans="1:27" ht="25.5" customHeight="1" x14ac:dyDescent="0.25">
      <c r="A1432" s="17"/>
      <c r="B1432" s="78" t="str">
        <f t="shared" si="207"/>
        <v/>
      </c>
      <c r="J1432" s="54" t="str">
        <f>IF(G1432&lt;&gt;"",VLOOKUP(G1432,'nhân viên sale'!$A$2:$C$1595,2,0),"")</f>
        <v/>
      </c>
      <c r="L1432" s="31" t="str">
        <f t="shared" si="209"/>
        <v/>
      </c>
      <c r="N1432" s="54" t="str">
        <f t="shared" si="208"/>
        <v/>
      </c>
      <c r="Q1432" s="32" t="str">
        <f t="shared" si="206"/>
        <v/>
      </c>
      <c r="T1432" s="34">
        <f t="shared" si="204"/>
        <v>0</v>
      </c>
      <c r="U1432" s="34">
        <f t="shared" si="205"/>
        <v>0</v>
      </c>
      <c r="X1432" s="72" t="str">
        <f t="shared" si="211"/>
        <v/>
      </c>
      <c r="Z1432" s="34" t="str">
        <f t="shared" si="212"/>
        <v/>
      </c>
      <c r="AA1432" s="79" t="str">
        <f t="shared" si="210"/>
        <v/>
      </c>
    </row>
    <row r="1433" spans="1:27" ht="25.5" customHeight="1" x14ac:dyDescent="0.25">
      <c r="A1433" s="17"/>
      <c r="B1433" s="78" t="str">
        <f t="shared" si="207"/>
        <v/>
      </c>
      <c r="J1433" s="54" t="str">
        <f>IF(G1433&lt;&gt;"",VLOOKUP(G1433,'nhân viên sale'!$A$2:$C$1595,2,0),"")</f>
        <v/>
      </c>
      <c r="L1433" s="31" t="str">
        <f t="shared" si="209"/>
        <v/>
      </c>
      <c r="N1433" s="54" t="str">
        <f t="shared" si="208"/>
        <v/>
      </c>
      <c r="Q1433" s="32" t="str">
        <f t="shared" si="206"/>
        <v/>
      </c>
      <c r="T1433" s="34">
        <f t="shared" si="204"/>
        <v>0</v>
      </c>
      <c r="U1433" s="34">
        <f t="shared" si="205"/>
        <v>0</v>
      </c>
      <c r="X1433" s="72" t="str">
        <f t="shared" si="211"/>
        <v/>
      </c>
      <c r="Z1433" s="34" t="str">
        <f t="shared" si="212"/>
        <v/>
      </c>
      <c r="AA1433" s="79" t="str">
        <f t="shared" si="210"/>
        <v/>
      </c>
    </row>
    <row r="1434" spans="1:27" ht="25.5" customHeight="1" x14ac:dyDescent="0.25">
      <c r="A1434" s="17"/>
      <c r="B1434" s="78" t="str">
        <f t="shared" si="207"/>
        <v/>
      </c>
      <c r="J1434" s="54" t="str">
        <f>IF(G1434&lt;&gt;"",VLOOKUP(G1434,'nhân viên sale'!$A$2:$C$1595,2,0),"")</f>
        <v/>
      </c>
      <c r="L1434" s="31" t="str">
        <f t="shared" si="209"/>
        <v/>
      </c>
      <c r="N1434" s="54" t="str">
        <f t="shared" si="208"/>
        <v/>
      </c>
      <c r="Q1434" s="32" t="str">
        <f t="shared" si="206"/>
        <v/>
      </c>
      <c r="T1434" s="34">
        <f t="shared" si="204"/>
        <v>0</v>
      </c>
      <c r="U1434" s="34">
        <f t="shared" si="205"/>
        <v>0</v>
      </c>
      <c r="X1434" s="72" t="str">
        <f t="shared" si="211"/>
        <v/>
      </c>
      <c r="Z1434" s="34" t="str">
        <f t="shared" si="212"/>
        <v/>
      </c>
      <c r="AA1434" s="79" t="str">
        <f t="shared" si="210"/>
        <v/>
      </c>
    </row>
    <row r="1435" spans="1:27" ht="25.5" customHeight="1" x14ac:dyDescent="0.25">
      <c r="A1435" s="17"/>
      <c r="B1435" s="78" t="str">
        <f t="shared" si="207"/>
        <v/>
      </c>
      <c r="J1435" s="54" t="str">
        <f>IF(G1435&lt;&gt;"",VLOOKUP(G1435,'nhân viên sale'!$A$2:$C$1595,2,0),"")</f>
        <v/>
      </c>
      <c r="L1435" s="31" t="str">
        <f t="shared" si="209"/>
        <v/>
      </c>
      <c r="N1435" s="54" t="str">
        <f t="shared" si="208"/>
        <v/>
      </c>
      <c r="Q1435" s="32" t="str">
        <f t="shared" si="206"/>
        <v/>
      </c>
      <c r="T1435" s="34">
        <f t="shared" si="204"/>
        <v>0</v>
      </c>
      <c r="U1435" s="34">
        <f t="shared" si="205"/>
        <v>0</v>
      </c>
      <c r="X1435" s="72" t="str">
        <f t="shared" si="211"/>
        <v/>
      </c>
      <c r="Z1435" s="34" t="str">
        <f t="shared" si="212"/>
        <v/>
      </c>
      <c r="AA1435" s="79" t="str">
        <f t="shared" si="210"/>
        <v/>
      </c>
    </row>
    <row r="1436" spans="1:27" ht="25.5" customHeight="1" x14ac:dyDescent="0.25">
      <c r="A1436" s="17"/>
      <c r="B1436" s="78" t="str">
        <f t="shared" si="207"/>
        <v/>
      </c>
      <c r="J1436" s="54" t="str">
        <f>IF(G1436&lt;&gt;"",VLOOKUP(G1436,'nhân viên sale'!$A$2:$C$1595,2,0),"")</f>
        <v/>
      </c>
      <c r="L1436" s="31" t="str">
        <f t="shared" si="209"/>
        <v/>
      </c>
      <c r="N1436" s="54" t="str">
        <f t="shared" si="208"/>
        <v/>
      </c>
      <c r="Q1436" s="32" t="str">
        <f t="shared" si="206"/>
        <v/>
      </c>
      <c r="T1436" s="34">
        <f t="shared" si="204"/>
        <v>0</v>
      </c>
      <c r="U1436" s="34">
        <f t="shared" si="205"/>
        <v>0</v>
      </c>
      <c r="X1436" s="72" t="str">
        <f t="shared" si="211"/>
        <v/>
      </c>
      <c r="Z1436" s="34" t="str">
        <f t="shared" si="212"/>
        <v/>
      </c>
      <c r="AA1436" s="79" t="str">
        <f t="shared" si="210"/>
        <v/>
      </c>
    </row>
    <row r="1437" spans="1:27" ht="25.5" customHeight="1" x14ac:dyDescent="0.25">
      <c r="A1437" s="17"/>
      <c r="B1437" s="78" t="str">
        <f t="shared" si="207"/>
        <v/>
      </c>
      <c r="J1437" s="54" t="str">
        <f>IF(G1437&lt;&gt;"",VLOOKUP(G1437,'nhân viên sale'!$A$2:$C$1595,2,0),"")</f>
        <v/>
      </c>
      <c r="L1437" s="31" t="str">
        <f t="shared" si="209"/>
        <v/>
      </c>
      <c r="N1437" s="54" t="str">
        <f t="shared" si="208"/>
        <v/>
      </c>
      <c r="Q1437" s="32" t="str">
        <f t="shared" si="206"/>
        <v/>
      </c>
      <c r="T1437" s="34">
        <f t="shared" si="204"/>
        <v>0</v>
      </c>
      <c r="U1437" s="34">
        <f t="shared" si="205"/>
        <v>0</v>
      </c>
      <c r="X1437" s="72" t="str">
        <f t="shared" si="211"/>
        <v/>
      </c>
      <c r="Z1437" s="34" t="str">
        <f t="shared" si="212"/>
        <v/>
      </c>
      <c r="AA1437" s="79" t="str">
        <f t="shared" si="210"/>
        <v/>
      </c>
    </row>
    <row r="1438" spans="1:27" ht="25.5" customHeight="1" x14ac:dyDescent="0.25">
      <c r="A1438" s="17"/>
      <c r="B1438" s="78" t="str">
        <f t="shared" si="207"/>
        <v/>
      </c>
      <c r="J1438" s="54" t="str">
        <f>IF(G1438&lt;&gt;"",VLOOKUP(G1438,'nhân viên sale'!$A$2:$C$1595,2,0),"")</f>
        <v/>
      </c>
      <c r="L1438" s="31" t="str">
        <f t="shared" si="209"/>
        <v/>
      </c>
      <c r="N1438" s="54" t="str">
        <f t="shared" si="208"/>
        <v/>
      </c>
      <c r="Q1438" s="32" t="str">
        <f t="shared" si="206"/>
        <v/>
      </c>
      <c r="T1438" s="34">
        <f t="shared" si="204"/>
        <v>0</v>
      </c>
      <c r="U1438" s="34">
        <f t="shared" si="205"/>
        <v>0</v>
      </c>
      <c r="X1438" s="72" t="str">
        <f t="shared" si="211"/>
        <v/>
      </c>
      <c r="Z1438" s="34" t="str">
        <f t="shared" si="212"/>
        <v/>
      </c>
      <c r="AA1438" s="79" t="str">
        <f t="shared" si="210"/>
        <v/>
      </c>
    </row>
    <row r="1439" spans="1:27" ht="25.5" customHeight="1" x14ac:dyDescent="0.25">
      <c r="A1439" s="17"/>
      <c r="B1439" s="78" t="str">
        <f t="shared" si="207"/>
        <v/>
      </c>
      <c r="J1439" s="54" t="str">
        <f>IF(G1439&lt;&gt;"",VLOOKUP(G1439,'nhân viên sale'!$A$2:$C$1595,2,0),"")</f>
        <v/>
      </c>
      <c r="L1439" s="31" t="str">
        <f t="shared" si="209"/>
        <v/>
      </c>
      <c r="N1439" s="54" t="str">
        <f t="shared" si="208"/>
        <v/>
      </c>
      <c r="Q1439" s="32" t="str">
        <f t="shared" si="206"/>
        <v/>
      </c>
      <c r="T1439" s="34">
        <f t="shared" si="204"/>
        <v>0</v>
      </c>
      <c r="U1439" s="34">
        <f t="shared" si="205"/>
        <v>0</v>
      </c>
      <c r="X1439" s="72" t="str">
        <f t="shared" si="211"/>
        <v/>
      </c>
      <c r="Z1439" s="34" t="str">
        <f t="shared" si="212"/>
        <v/>
      </c>
      <c r="AA1439" s="79" t="str">
        <f t="shared" si="210"/>
        <v/>
      </c>
    </row>
    <row r="1440" spans="1:27" ht="25.5" customHeight="1" x14ac:dyDescent="0.25">
      <c r="A1440" s="17"/>
      <c r="B1440" s="78" t="str">
        <f t="shared" si="207"/>
        <v/>
      </c>
      <c r="J1440" s="54" t="str">
        <f>IF(G1440&lt;&gt;"",VLOOKUP(G1440,'nhân viên sale'!$A$2:$C$1595,2,0),"")</f>
        <v/>
      </c>
      <c r="L1440" s="31" t="str">
        <f t="shared" si="209"/>
        <v/>
      </c>
      <c r="N1440" s="54" t="str">
        <f t="shared" si="208"/>
        <v/>
      </c>
      <c r="Q1440" s="32" t="str">
        <f t="shared" si="206"/>
        <v/>
      </c>
      <c r="T1440" s="34">
        <f t="shared" si="204"/>
        <v>0</v>
      </c>
      <c r="U1440" s="34">
        <f t="shared" si="205"/>
        <v>0</v>
      </c>
      <c r="X1440" s="72" t="str">
        <f t="shared" si="211"/>
        <v/>
      </c>
      <c r="Z1440" s="34" t="str">
        <f t="shared" si="212"/>
        <v/>
      </c>
      <c r="AA1440" s="79" t="str">
        <f t="shared" si="210"/>
        <v/>
      </c>
    </row>
    <row r="1441" spans="1:27" ht="25.5" customHeight="1" x14ac:dyDescent="0.25">
      <c r="A1441" s="17"/>
      <c r="B1441" s="78" t="str">
        <f t="shared" si="207"/>
        <v/>
      </c>
      <c r="J1441" s="54" t="str">
        <f>IF(G1441&lt;&gt;"",VLOOKUP(G1441,'nhân viên sale'!$A$2:$C$1595,2,0),"")</f>
        <v/>
      </c>
      <c r="L1441" s="31" t="str">
        <f t="shared" si="209"/>
        <v/>
      </c>
      <c r="N1441" s="54" t="str">
        <f t="shared" si="208"/>
        <v/>
      </c>
      <c r="Q1441" s="32" t="str">
        <f t="shared" si="206"/>
        <v/>
      </c>
      <c r="T1441" s="34">
        <f t="shared" si="204"/>
        <v>0</v>
      </c>
      <c r="U1441" s="34">
        <f t="shared" si="205"/>
        <v>0</v>
      </c>
      <c r="X1441" s="72" t="str">
        <f t="shared" si="211"/>
        <v/>
      </c>
      <c r="Z1441" s="34" t="str">
        <f t="shared" si="212"/>
        <v/>
      </c>
      <c r="AA1441" s="79" t="str">
        <f t="shared" si="210"/>
        <v/>
      </c>
    </row>
    <row r="1442" spans="1:27" ht="25.5" customHeight="1" x14ac:dyDescent="0.25">
      <c r="A1442" s="17"/>
      <c r="B1442" s="78" t="str">
        <f t="shared" si="207"/>
        <v/>
      </c>
      <c r="J1442" s="54" t="str">
        <f>IF(G1442&lt;&gt;"",VLOOKUP(G1442,'nhân viên sale'!$A$2:$C$1595,2,0),"")</f>
        <v/>
      </c>
      <c r="L1442" s="31" t="str">
        <f t="shared" si="209"/>
        <v/>
      </c>
      <c r="N1442" s="54" t="str">
        <f t="shared" si="208"/>
        <v/>
      </c>
      <c r="Q1442" s="32" t="str">
        <f t="shared" si="206"/>
        <v/>
      </c>
      <c r="T1442" s="34">
        <f t="shared" si="204"/>
        <v>0</v>
      </c>
      <c r="U1442" s="34">
        <f t="shared" si="205"/>
        <v>0</v>
      </c>
      <c r="X1442" s="72" t="str">
        <f t="shared" si="211"/>
        <v/>
      </c>
      <c r="Z1442" s="34" t="str">
        <f t="shared" si="212"/>
        <v/>
      </c>
      <c r="AA1442" s="79" t="str">
        <f t="shared" si="210"/>
        <v/>
      </c>
    </row>
    <row r="1443" spans="1:27" ht="25.5" customHeight="1" x14ac:dyDescent="0.25">
      <c r="A1443" s="17"/>
      <c r="B1443" s="78" t="str">
        <f t="shared" si="207"/>
        <v/>
      </c>
      <c r="J1443" s="54" t="str">
        <f>IF(G1443&lt;&gt;"",VLOOKUP(G1443,'nhân viên sale'!$A$2:$C$1595,2,0),"")</f>
        <v/>
      </c>
      <c r="L1443" s="31" t="str">
        <f t="shared" si="209"/>
        <v/>
      </c>
      <c r="N1443" s="54" t="str">
        <f t="shared" si="208"/>
        <v/>
      </c>
      <c r="Q1443" s="32" t="str">
        <f t="shared" si="206"/>
        <v/>
      </c>
      <c r="T1443" s="34">
        <f t="shared" si="204"/>
        <v>0</v>
      </c>
      <c r="U1443" s="34">
        <f t="shared" si="205"/>
        <v>0</v>
      </c>
      <c r="X1443" s="72" t="str">
        <f t="shared" si="211"/>
        <v/>
      </c>
      <c r="Z1443" s="34" t="str">
        <f t="shared" si="212"/>
        <v/>
      </c>
      <c r="AA1443" s="79" t="str">
        <f t="shared" si="210"/>
        <v/>
      </c>
    </row>
    <row r="1444" spans="1:27" ht="25.5" customHeight="1" x14ac:dyDescent="0.25">
      <c r="A1444" s="17"/>
      <c r="B1444" s="78" t="str">
        <f t="shared" si="207"/>
        <v/>
      </c>
      <c r="J1444" s="54" t="str">
        <f>IF(G1444&lt;&gt;"",VLOOKUP(G1444,'nhân viên sale'!$A$2:$C$1595,2,0),"")</f>
        <v/>
      </c>
      <c r="L1444" s="31" t="str">
        <f t="shared" si="209"/>
        <v/>
      </c>
      <c r="N1444" s="54" t="str">
        <f t="shared" si="208"/>
        <v/>
      </c>
      <c r="Q1444" s="32" t="str">
        <f t="shared" si="206"/>
        <v/>
      </c>
      <c r="T1444" s="34">
        <f t="shared" si="204"/>
        <v>0</v>
      </c>
      <c r="U1444" s="34">
        <f t="shared" si="205"/>
        <v>0</v>
      </c>
      <c r="X1444" s="72" t="str">
        <f t="shared" si="211"/>
        <v/>
      </c>
      <c r="Z1444" s="34" t="str">
        <f t="shared" si="212"/>
        <v/>
      </c>
      <c r="AA1444" s="79" t="str">
        <f t="shared" si="210"/>
        <v/>
      </c>
    </row>
    <row r="1445" spans="1:27" ht="25.5" customHeight="1" x14ac:dyDescent="0.25">
      <c r="A1445" s="17"/>
      <c r="B1445" s="78" t="str">
        <f t="shared" si="207"/>
        <v/>
      </c>
      <c r="J1445" s="54" t="str">
        <f>IF(G1445&lt;&gt;"",VLOOKUP(G1445,'nhân viên sale'!$A$2:$C$1595,2,0),"")</f>
        <v/>
      </c>
      <c r="L1445" s="31" t="str">
        <f t="shared" si="209"/>
        <v/>
      </c>
      <c r="N1445" s="54" t="str">
        <f t="shared" si="208"/>
        <v/>
      </c>
      <c r="Q1445" s="32" t="str">
        <f t="shared" si="206"/>
        <v/>
      </c>
      <c r="T1445" s="34">
        <f t="shared" si="204"/>
        <v>0</v>
      </c>
      <c r="U1445" s="34">
        <f t="shared" si="205"/>
        <v>0</v>
      </c>
      <c r="X1445" s="72" t="str">
        <f t="shared" si="211"/>
        <v/>
      </c>
      <c r="Z1445" s="34" t="str">
        <f t="shared" si="212"/>
        <v/>
      </c>
      <c r="AA1445" s="79" t="str">
        <f t="shared" si="210"/>
        <v/>
      </c>
    </row>
    <row r="1446" spans="1:27" ht="25.5" customHeight="1" x14ac:dyDescent="0.25">
      <c r="A1446" s="17"/>
      <c r="B1446" s="78" t="str">
        <f t="shared" si="207"/>
        <v/>
      </c>
      <c r="J1446" s="54" t="str">
        <f>IF(G1446&lt;&gt;"",VLOOKUP(G1446,'nhân viên sale'!$A$2:$C$1595,2,0),"")</f>
        <v/>
      </c>
      <c r="L1446" s="31" t="str">
        <f t="shared" si="209"/>
        <v/>
      </c>
      <c r="N1446" s="54" t="str">
        <f t="shared" si="208"/>
        <v/>
      </c>
      <c r="Q1446" s="32" t="str">
        <f t="shared" si="206"/>
        <v/>
      </c>
      <c r="T1446" s="34">
        <f t="shared" si="204"/>
        <v>0</v>
      </c>
      <c r="U1446" s="34">
        <f t="shared" si="205"/>
        <v>0</v>
      </c>
      <c r="X1446" s="72" t="str">
        <f t="shared" si="211"/>
        <v/>
      </c>
      <c r="Z1446" s="34" t="str">
        <f t="shared" si="212"/>
        <v/>
      </c>
      <c r="AA1446" s="79" t="str">
        <f t="shared" si="210"/>
        <v/>
      </c>
    </row>
    <row r="1447" spans="1:27" ht="25.5" customHeight="1" x14ac:dyDescent="0.25">
      <c r="A1447" s="17"/>
      <c r="B1447" s="78" t="str">
        <f t="shared" si="207"/>
        <v/>
      </c>
      <c r="J1447" s="54" t="str">
        <f>IF(G1447&lt;&gt;"",VLOOKUP(G1447,'nhân viên sale'!$A$2:$C$1595,2,0),"")</f>
        <v/>
      </c>
      <c r="L1447" s="31" t="str">
        <f t="shared" si="209"/>
        <v/>
      </c>
      <c r="N1447" s="54" t="str">
        <f t="shared" si="208"/>
        <v/>
      </c>
      <c r="Q1447" s="32" t="str">
        <f t="shared" si="206"/>
        <v/>
      </c>
      <c r="T1447" s="34">
        <f t="shared" si="204"/>
        <v>0</v>
      </c>
      <c r="U1447" s="34">
        <f t="shared" si="205"/>
        <v>0</v>
      </c>
      <c r="X1447" s="72" t="str">
        <f t="shared" si="211"/>
        <v/>
      </c>
      <c r="Z1447" s="34" t="str">
        <f t="shared" si="212"/>
        <v/>
      </c>
      <c r="AA1447" s="79" t="str">
        <f t="shared" si="210"/>
        <v/>
      </c>
    </row>
    <row r="1448" spans="1:27" ht="25.5" customHeight="1" x14ac:dyDescent="0.25">
      <c r="A1448" s="17"/>
      <c r="B1448" s="78" t="str">
        <f t="shared" si="207"/>
        <v/>
      </c>
      <c r="J1448" s="54" t="str">
        <f>IF(G1448&lt;&gt;"",VLOOKUP(G1448,'nhân viên sale'!$A$2:$C$1595,2,0),"")</f>
        <v/>
      </c>
      <c r="L1448" s="31" t="str">
        <f t="shared" si="209"/>
        <v/>
      </c>
      <c r="N1448" s="54" t="str">
        <f t="shared" si="208"/>
        <v/>
      </c>
      <c r="Q1448" s="32" t="str">
        <f t="shared" si="206"/>
        <v/>
      </c>
      <c r="T1448" s="34">
        <f t="shared" si="204"/>
        <v>0</v>
      </c>
      <c r="U1448" s="34">
        <f t="shared" si="205"/>
        <v>0</v>
      </c>
      <c r="X1448" s="72" t="str">
        <f t="shared" si="211"/>
        <v/>
      </c>
      <c r="Z1448" s="34" t="str">
        <f t="shared" si="212"/>
        <v/>
      </c>
      <c r="AA1448" s="79" t="str">
        <f t="shared" si="210"/>
        <v/>
      </c>
    </row>
    <row r="1449" spans="1:27" ht="25.5" customHeight="1" x14ac:dyDescent="0.25">
      <c r="A1449" s="17"/>
      <c r="B1449" s="78" t="str">
        <f t="shared" si="207"/>
        <v/>
      </c>
      <c r="J1449" s="54" t="str">
        <f>IF(G1449&lt;&gt;"",VLOOKUP(G1449,'nhân viên sale'!$A$2:$C$1595,2,0),"")</f>
        <v/>
      </c>
      <c r="L1449" s="31" t="str">
        <f t="shared" si="209"/>
        <v/>
      </c>
      <c r="N1449" s="54" t="str">
        <f t="shared" si="208"/>
        <v/>
      </c>
      <c r="Q1449" s="32" t="str">
        <f t="shared" si="206"/>
        <v/>
      </c>
      <c r="T1449" s="34">
        <f t="shared" si="204"/>
        <v>0</v>
      </c>
      <c r="U1449" s="34">
        <f t="shared" si="205"/>
        <v>0</v>
      </c>
      <c r="X1449" s="72" t="str">
        <f t="shared" si="211"/>
        <v/>
      </c>
      <c r="Z1449" s="34" t="str">
        <f t="shared" si="212"/>
        <v/>
      </c>
      <c r="AA1449" s="79" t="str">
        <f t="shared" si="210"/>
        <v/>
      </c>
    </row>
    <row r="1450" spans="1:27" ht="25.5" customHeight="1" x14ac:dyDescent="0.25">
      <c r="A1450" s="17"/>
      <c r="B1450" s="78" t="str">
        <f t="shared" si="207"/>
        <v/>
      </c>
      <c r="J1450" s="54" t="str">
        <f>IF(G1450&lt;&gt;"",VLOOKUP(G1450,'nhân viên sale'!$A$2:$C$1595,2,0),"")</f>
        <v/>
      </c>
      <c r="L1450" s="31" t="str">
        <f t="shared" si="209"/>
        <v/>
      </c>
      <c r="N1450" s="54" t="str">
        <f t="shared" si="208"/>
        <v/>
      </c>
      <c r="Q1450" s="32" t="str">
        <f t="shared" si="206"/>
        <v/>
      </c>
      <c r="T1450" s="34">
        <f t="shared" si="204"/>
        <v>0</v>
      </c>
      <c r="U1450" s="34">
        <f t="shared" si="205"/>
        <v>0</v>
      </c>
      <c r="X1450" s="72" t="str">
        <f t="shared" si="211"/>
        <v/>
      </c>
      <c r="Z1450" s="34" t="str">
        <f t="shared" si="212"/>
        <v/>
      </c>
      <c r="AA1450" s="79" t="str">
        <f t="shared" si="210"/>
        <v/>
      </c>
    </row>
    <row r="1451" spans="1:27" ht="25.5" customHeight="1" x14ac:dyDescent="0.25">
      <c r="A1451" s="17"/>
      <c r="B1451" s="78" t="str">
        <f t="shared" si="207"/>
        <v/>
      </c>
      <c r="J1451" s="54" t="str">
        <f>IF(G1451&lt;&gt;"",VLOOKUP(G1451,'nhân viên sale'!$A$2:$C$1595,2,0),"")</f>
        <v/>
      </c>
      <c r="L1451" s="31" t="str">
        <f t="shared" si="209"/>
        <v/>
      </c>
      <c r="N1451" s="54" t="str">
        <f t="shared" si="208"/>
        <v/>
      </c>
      <c r="Q1451" s="32" t="str">
        <f t="shared" si="206"/>
        <v/>
      </c>
      <c r="T1451" s="34">
        <f t="shared" si="204"/>
        <v>0</v>
      </c>
      <c r="U1451" s="34">
        <f t="shared" si="205"/>
        <v>0</v>
      </c>
      <c r="X1451" s="72" t="str">
        <f t="shared" si="211"/>
        <v/>
      </c>
      <c r="Z1451" s="34" t="str">
        <f t="shared" si="212"/>
        <v/>
      </c>
      <c r="AA1451" s="79" t="str">
        <f t="shared" si="210"/>
        <v/>
      </c>
    </row>
    <row r="1452" spans="1:27" ht="25.5" customHeight="1" x14ac:dyDescent="0.25">
      <c r="A1452" s="17"/>
      <c r="B1452" s="78" t="str">
        <f t="shared" si="207"/>
        <v/>
      </c>
      <c r="J1452" s="54" t="str">
        <f>IF(G1452&lt;&gt;"",VLOOKUP(G1452,'nhân viên sale'!$A$2:$C$1595,2,0),"")</f>
        <v/>
      </c>
      <c r="L1452" s="31" t="str">
        <f t="shared" si="209"/>
        <v/>
      </c>
      <c r="N1452" s="54" t="str">
        <f t="shared" si="208"/>
        <v/>
      </c>
      <c r="Q1452" s="32" t="str">
        <f t="shared" si="206"/>
        <v/>
      </c>
      <c r="T1452" s="34">
        <f t="shared" si="204"/>
        <v>0</v>
      </c>
      <c r="U1452" s="34">
        <f t="shared" si="205"/>
        <v>0</v>
      </c>
      <c r="X1452" s="72" t="str">
        <f t="shared" si="211"/>
        <v/>
      </c>
      <c r="Z1452" s="34" t="str">
        <f t="shared" si="212"/>
        <v/>
      </c>
      <c r="AA1452" s="79" t="str">
        <f t="shared" si="210"/>
        <v/>
      </c>
    </row>
    <row r="1453" spans="1:27" ht="25.5" customHeight="1" x14ac:dyDescent="0.25">
      <c r="A1453" s="17"/>
      <c r="B1453" s="78" t="str">
        <f t="shared" si="207"/>
        <v/>
      </c>
      <c r="J1453" s="54" t="str">
        <f>IF(G1453&lt;&gt;"",VLOOKUP(G1453,'nhân viên sale'!$A$2:$C$1595,2,0),"")</f>
        <v/>
      </c>
      <c r="L1453" s="31" t="str">
        <f t="shared" si="209"/>
        <v/>
      </c>
      <c r="N1453" s="54" t="str">
        <f t="shared" si="208"/>
        <v/>
      </c>
      <c r="Q1453" s="32" t="str">
        <f t="shared" si="206"/>
        <v/>
      </c>
      <c r="T1453" s="34">
        <f t="shared" si="204"/>
        <v>0</v>
      </c>
      <c r="U1453" s="34">
        <f t="shared" si="205"/>
        <v>0</v>
      </c>
      <c r="X1453" s="72" t="str">
        <f t="shared" si="211"/>
        <v/>
      </c>
      <c r="Z1453" s="34" t="str">
        <f t="shared" si="212"/>
        <v/>
      </c>
      <c r="AA1453" s="79" t="str">
        <f t="shared" si="210"/>
        <v/>
      </c>
    </row>
    <row r="1454" spans="1:27" ht="25.5" customHeight="1" x14ac:dyDescent="0.25">
      <c r="A1454" s="17"/>
      <c r="B1454" s="78" t="str">
        <f t="shared" si="207"/>
        <v/>
      </c>
      <c r="J1454" s="54" t="str">
        <f>IF(G1454&lt;&gt;"",VLOOKUP(G1454,'nhân viên sale'!$A$2:$C$1595,2,0),"")</f>
        <v/>
      </c>
      <c r="L1454" s="31" t="str">
        <f t="shared" si="209"/>
        <v/>
      </c>
      <c r="N1454" s="54" t="str">
        <f t="shared" si="208"/>
        <v/>
      </c>
      <c r="Q1454" s="32" t="str">
        <f t="shared" si="206"/>
        <v/>
      </c>
      <c r="T1454" s="34">
        <f t="shared" si="204"/>
        <v>0</v>
      </c>
      <c r="U1454" s="34">
        <f t="shared" si="205"/>
        <v>0</v>
      </c>
      <c r="X1454" s="72" t="str">
        <f t="shared" si="211"/>
        <v/>
      </c>
      <c r="Z1454" s="34" t="str">
        <f t="shared" si="212"/>
        <v/>
      </c>
      <c r="AA1454" s="79" t="str">
        <f t="shared" si="210"/>
        <v/>
      </c>
    </row>
    <row r="1455" spans="1:27" ht="25.5" customHeight="1" x14ac:dyDescent="0.25">
      <c r="A1455" s="17"/>
      <c r="B1455" s="78" t="str">
        <f t="shared" si="207"/>
        <v/>
      </c>
      <c r="J1455" s="54" t="str">
        <f>IF(G1455&lt;&gt;"",VLOOKUP(G1455,'nhân viên sale'!$A$2:$C$1595,2,0),"")</f>
        <v/>
      </c>
      <c r="L1455" s="31" t="str">
        <f t="shared" si="209"/>
        <v/>
      </c>
      <c r="N1455" s="54" t="str">
        <f t="shared" si="208"/>
        <v/>
      </c>
      <c r="Q1455" s="32" t="str">
        <f t="shared" si="206"/>
        <v/>
      </c>
      <c r="T1455" s="34">
        <f t="shared" si="204"/>
        <v>0</v>
      </c>
      <c r="U1455" s="34">
        <f t="shared" si="205"/>
        <v>0</v>
      </c>
      <c r="X1455" s="72" t="str">
        <f t="shared" si="211"/>
        <v/>
      </c>
      <c r="Z1455" s="34" t="str">
        <f t="shared" si="212"/>
        <v/>
      </c>
      <c r="AA1455" s="79" t="str">
        <f t="shared" si="210"/>
        <v/>
      </c>
    </row>
    <row r="1456" spans="1:27" ht="25.5" customHeight="1" x14ac:dyDescent="0.25">
      <c r="A1456" s="17"/>
      <c r="B1456" s="78" t="str">
        <f t="shared" si="207"/>
        <v/>
      </c>
      <c r="J1456" s="54" t="str">
        <f>IF(G1456&lt;&gt;"",VLOOKUP(G1456,'nhân viên sale'!$A$2:$C$1595,2,0),"")</f>
        <v/>
      </c>
      <c r="L1456" s="31" t="str">
        <f t="shared" si="209"/>
        <v/>
      </c>
      <c r="N1456" s="54" t="str">
        <f t="shared" si="208"/>
        <v/>
      </c>
      <c r="Q1456" s="32" t="str">
        <f t="shared" si="206"/>
        <v/>
      </c>
      <c r="T1456" s="34">
        <f t="shared" si="204"/>
        <v>0</v>
      </c>
      <c r="U1456" s="34">
        <f t="shared" si="205"/>
        <v>0</v>
      </c>
      <c r="X1456" s="72" t="str">
        <f t="shared" si="211"/>
        <v/>
      </c>
      <c r="Z1456" s="34" t="str">
        <f t="shared" si="212"/>
        <v/>
      </c>
      <c r="AA1456" s="79" t="str">
        <f t="shared" si="210"/>
        <v/>
      </c>
    </row>
    <row r="1457" spans="1:27" ht="25.5" customHeight="1" x14ac:dyDescent="0.25">
      <c r="A1457" s="17"/>
      <c r="B1457" s="78" t="str">
        <f t="shared" si="207"/>
        <v/>
      </c>
      <c r="J1457" s="54" t="str">
        <f>IF(G1457&lt;&gt;"",VLOOKUP(G1457,'nhân viên sale'!$A$2:$C$1595,2,0),"")</f>
        <v/>
      </c>
      <c r="L1457" s="31" t="str">
        <f t="shared" si="209"/>
        <v/>
      </c>
      <c r="N1457" s="54" t="str">
        <f t="shared" si="208"/>
        <v/>
      </c>
      <c r="Q1457" s="32" t="str">
        <f t="shared" si="206"/>
        <v/>
      </c>
      <c r="T1457" s="34">
        <f t="shared" ref="T1457:T1520" si="213">IF(K1457&lt;&gt;"",VLOOKUP(K1457,tenhang,4,0),0)</f>
        <v>0</v>
      </c>
      <c r="U1457" s="34">
        <f t="shared" ref="U1457:U1520" si="214">R1457*T1457</f>
        <v>0</v>
      </c>
      <c r="X1457" s="72" t="str">
        <f t="shared" si="211"/>
        <v/>
      </c>
      <c r="Z1457" s="34" t="str">
        <f t="shared" si="212"/>
        <v/>
      </c>
      <c r="AA1457" s="79" t="str">
        <f t="shared" si="210"/>
        <v/>
      </c>
    </row>
    <row r="1458" spans="1:27" ht="25.5" customHeight="1" x14ac:dyDescent="0.25">
      <c r="A1458" s="17"/>
      <c r="B1458" s="78" t="str">
        <f t="shared" si="207"/>
        <v/>
      </c>
      <c r="J1458" s="54" t="str">
        <f>IF(G1458&lt;&gt;"",VLOOKUP(G1458,'nhân viên sale'!$A$2:$C$1595,2,0),"")</f>
        <v/>
      </c>
      <c r="L1458" s="31" t="str">
        <f t="shared" si="209"/>
        <v/>
      </c>
      <c r="N1458" s="54" t="str">
        <f t="shared" si="208"/>
        <v/>
      </c>
      <c r="Q1458" s="32" t="str">
        <f t="shared" si="206"/>
        <v/>
      </c>
      <c r="T1458" s="34">
        <f t="shared" si="213"/>
        <v>0</v>
      </c>
      <c r="U1458" s="34">
        <f t="shared" si="214"/>
        <v>0</v>
      </c>
      <c r="X1458" s="72" t="str">
        <f t="shared" si="211"/>
        <v/>
      </c>
      <c r="Z1458" s="34" t="str">
        <f t="shared" si="212"/>
        <v/>
      </c>
      <c r="AA1458" s="79" t="str">
        <f t="shared" si="210"/>
        <v/>
      </c>
    </row>
    <row r="1459" spans="1:27" ht="25.5" customHeight="1" x14ac:dyDescent="0.25">
      <c r="A1459" s="17"/>
      <c r="B1459" s="78" t="str">
        <f t="shared" si="207"/>
        <v/>
      </c>
      <c r="J1459" s="54" t="str">
        <f>IF(G1459&lt;&gt;"",VLOOKUP(G1459,'nhân viên sale'!$A$2:$C$1595,2,0),"")</f>
        <v/>
      </c>
      <c r="L1459" s="31" t="str">
        <f t="shared" si="209"/>
        <v/>
      </c>
      <c r="N1459" s="54" t="str">
        <f t="shared" si="208"/>
        <v/>
      </c>
      <c r="Q1459" s="32" t="str">
        <f t="shared" si="206"/>
        <v/>
      </c>
      <c r="T1459" s="34">
        <f t="shared" si="213"/>
        <v>0</v>
      </c>
      <c r="U1459" s="34">
        <f t="shared" si="214"/>
        <v>0</v>
      </c>
      <c r="X1459" s="72" t="str">
        <f t="shared" si="211"/>
        <v/>
      </c>
      <c r="Z1459" s="34" t="str">
        <f t="shared" si="212"/>
        <v/>
      </c>
      <c r="AA1459" s="79" t="str">
        <f t="shared" si="210"/>
        <v/>
      </c>
    </row>
    <row r="1460" spans="1:27" ht="25.5" customHeight="1" x14ac:dyDescent="0.25">
      <c r="A1460" s="17"/>
      <c r="B1460" s="78" t="str">
        <f t="shared" si="207"/>
        <v/>
      </c>
      <c r="J1460" s="54" t="str">
        <f>IF(G1460&lt;&gt;"",VLOOKUP(G1460,'nhân viên sale'!$A$2:$C$1595,2,0),"")</f>
        <v/>
      </c>
      <c r="L1460" s="31" t="str">
        <f t="shared" si="209"/>
        <v/>
      </c>
      <c r="N1460" s="54" t="str">
        <f t="shared" si="208"/>
        <v/>
      </c>
      <c r="Q1460" s="32" t="str">
        <f t="shared" si="206"/>
        <v/>
      </c>
      <c r="T1460" s="34">
        <f t="shared" si="213"/>
        <v>0</v>
      </c>
      <c r="U1460" s="34">
        <f t="shared" si="214"/>
        <v>0</v>
      </c>
      <c r="X1460" s="72" t="str">
        <f t="shared" si="211"/>
        <v/>
      </c>
      <c r="Z1460" s="34" t="str">
        <f t="shared" si="212"/>
        <v/>
      </c>
      <c r="AA1460" s="79" t="str">
        <f t="shared" si="210"/>
        <v/>
      </c>
    </row>
    <row r="1461" spans="1:27" ht="25.5" customHeight="1" x14ac:dyDescent="0.25">
      <c r="A1461" s="17"/>
      <c r="B1461" s="78" t="str">
        <f t="shared" si="207"/>
        <v/>
      </c>
      <c r="J1461" s="54" t="str">
        <f>IF(G1461&lt;&gt;"",VLOOKUP(G1461,'nhân viên sale'!$A$2:$C$1595,2,0),"")</f>
        <v/>
      </c>
      <c r="L1461" s="31" t="str">
        <f t="shared" si="209"/>
        <v/>
      </c>
      <c r="N1461" s="54" t="str">
        <f t="shared" si="208"/>
        <v/>
      </c>
      <c r="Q1461" s="32" t="str">
        <f t="shared" si="206"/>
        <v/>
      </c>
      <c r="T1461" s="34">
        <f t="shared" si="213"/>
        <v>0</v>
      </c>
      <c r="U1461" s="34">
        <f t="shared" si="214"/>
        <v>0</v>
      </c>
      <c r="X1461" s="72" t="str">
        <f t="shared" si="211"/>
        <v/>
      </c>
      <c r="Z1461" s="34" t="str">
        <f t="shared" si="212"/>
        <v/>
      </c>
      <c r="AA1461" s="79" t="str">
        <f t="shared" si="210"/>
        <v/>
      </c>
    </row>
    <row r="1462" spans="1:27" ht="25.5" customHeight="1" x14ac:dyDescent="0.25">
      <c r="A1462" s="17"/>
      <c r="B1462" s="78" t="str">
        <f t="shared" si="207"/>
        <v/>
      </c>
      <c r="J1462" s="54" t="str">
        <f>IF(G1462&lt;&gt;"",VLOOKUP(G1462,'nhân viên sale'!$A$2:$C$1595,2,0),"")</f>
        <v/>
      </c>
      <c r="L1462" s="31" t="str">
        <f t="shared" si="209"/>
        <v/>
      </c>
      <c r="N1462" s="54" t="str">
        <f t="shared" si="208"/>
        <v/>
      </c>
      <c r="Q1462" s="32" t="str">
        <f t="shared" si="206"/>
        <v/>
      </c>
      <c r="T1462" s="34">
        <f t="shared" si="213"/>
        <v>0</v>
      </c>
      <c r="U1462" s="34">
        <f t="shared" si="214"/>
        <v>0</v>
      </c>
      <c r="X1462" s="72" t="str">
        <f t="shared" si="211"/>
        <v/>
      </c>
      <c r="Z1462" s="34" t="str">
        <f t="shared" si="212"/>
        <v/>
      </c>
      <c r="AA1462" s="79" t="str">
        <f t="shared" si="210"/>
        <v/>
      </c>
    </row>
    <row r="1463" spans="1:27" ht="25.5" customHeight="1" x14ac:dyDescent="0.25">
      <c r="A1463" s="17"/>
      <c r="B1463" s="78" t="str">
        <f t="shared" si="207"/>
        <v/>
      </c>
      <c r="J1463" s="54" t="str">
        <f>IF(G1463&lt;&gt;"",VLOOKUP(G1463,'nhân viên sale'!$A$2:$C$1595,2,0),"")</f>
        <v/>
      </c>
      <c r="L1463" s="31" t="str">
        <f t="shared" si="209"/>
        <v/>
      </c>
      <c r="N1463" s="54" t="str">
        <f t="shared" si="208"/>
        <v/>
      </c>
      <c r="Q1463" s="32" t="str">
        <f t="shared" si="206"/>
        <v/>
      </c>
      <c r="T1463" s="34">
        <f t="shared" si="213"/>
        <v>0</v>
      </c>
      <c r="U1463" s="34">
        <f t="shared" si="214"/>
        <v>0</v>
      </c>
      <c r="X1463" s="72" t="str">
        <f t="shared" si="211"/>
        <v/>
      </c>
      <c r="Z1463" s="34" t="str">
        <f t="shared" si="212"/>
        <v/>
      </c>
      <c r="AA1463" s="79" t="str">
        <f t="shared" si="210"/>
        <v/>
      </c>
    </row>
    <row r="1464" spans="1:27" ht="25.5" customHeight="1" x14ac:dyDescent="0.25">
      <c r="A1464" s="17"/>
      <c r="B1464" s="78" t="str">
        <f t="shared" si="207"/>
        <v/>
      </c>
      <c r="J1464" s="54" t="str">
        <f>IF(G1464&lt;&gt;"",VLOOKUP(G1464,'nhân viên sale'!$A$2:$C$1595,2,0),"")</f>
        <v/>
      </c>
      <c r="L1464" s="31" t="str">
        <f t="shared" si="209"/>
        <v/>
      </c>
      <c r="N1464" s="54" t="str">
        <f t="shared" si="208"/>
        <v/>
      </c>
      <c r="Q1464" s="32" t="str">
        <f t="shared" si="206"/>
        <v/>
      </c>
      <c r="T1464" s="34">
        <f t="shared" si="213"/>
        <v>0</v>
      </c>
      <c r="U1464" s="34">
        <f t="shared" si="214"/>
        <v>0</v>
      </c>
      <c r="X1464" s="72" t="str">
        <f t="shared" si="211"/>
        <v/>
      </c>
      <c r="Z1464" s="34" t="str">
        <f t="shared" si="212"/>
        <v/>
      </c>
      <c r="AA1464" s="79" t="str">
        <f t="shared" si="210"/>
        <v/>
      </c>
    </row>
    <row r="1465" spans="1:27" ht="25.5" customHeight="1" x14ac:dyDescent="0.25">
      <c r="A1465" s="17"/>
      <c r="B1465" s="78" t="str">
        <f t="shared" si="207"/>
        <v/>
      </c>
      <c r="J1465" s="54" t="str">
        <f>IF(G1465&lt;&gt;"",VLOOKUP(G1465,'nhân viên sale'!$A$2:$C$1595,2,0),"")</f>
        <v/>
      </c>
      <c r="L1465" s="31" t="str">
        <f t="shared" si="209"/>
        <v/>
      </c>
      <c r="N1465" s="54" t="str">
        <f t="shared" si="208"/>
        <v/>
      </c>
      <c r="Q1465" s="32" t="str">
        <f t="shared" si="206"/>
        <v/>
      </c>
      <c r="T1465" s="34">
        <f t="shared" si="213"/>
        <v>0</v>
      </c>
      <c r="U1465" s="34">
        <f t="shared" si="214"/>
        <v>0</v>
      </c>
      <c r="X1465" s="72" t="str">
        <f t="shared" si="211"/>
        <v/>
      </c>
      <c r="Z1465" s="34" t="str">
        <f t="shared" si="212"/>
        <v/>
      </c>
      <c r="AA1465" s="79" t="str">
        <f t="shared" si="210"/>
        <v/>
      </c>
    </row>
    <row r="1466" spans="1:27" ht="25.5" customHeight="1" x14ac:dyDescent="0.25">
      <c r="A1466" s="17"/>
      <c r="B1466" s="78" t="str">
        <f t="shared" si="207"/>
        <v/>
      </c>
      <c r="J1466" s="54" t="str">
        <f>IF(G1466&lt;&gt;"",VLOOKUP(G1466,'nhân viên sale'!$A$2:$C$1595,2,0),"")</f>
        <v/>
      </c>
      <c r="L1466" s="31" t="str">
        <f t="shared" si="209"/>
        <v/>
      </c>
      <c r="N1466" s="54" t="str">
        <f t="shared" si="208"/>
        <v/>
      </c>
      <c r="Q1466" s="32" t="str">
        <f t="shared" si="206"/>
        <v/>
      </c>
      <c r="T1466" s="34">
        <f t="shared" si="213"/>
        <v>0</v>
      </c>
      <c r="U1466" s="34">
        <f t="shared" si="214"/>
        <v>0</v>
      </c>
      <c r="X1466" s="72" t="str">
        <f t="shared" si="211"/>
        <v/>
      </c>
      <c r="Z1466" s="34" t="str">
        <f t="shared" si="212"/>
        <v/>
      </c>
      <c r="AA1466" s="79" t="str">
        <f t="shared" si="210"/>
        <v/>
      </c>
    </row>
    <row r="1467" spans="1:27" ht="25.5" customHeight="1" x14ac:dyDescent="0.25">
      <c r="A1467" s="17"/>
      <c r="B1467" s="78" t="str">
        <f t="shared" si="207"/>
        <v/>
      </c>
      <c r="J1467" s="54" t="str">
        <f>IF(G1467&lt;&gt;"",VLOOKUP(G1467,'nhân viên sale'!$A$2:$C$1595,2,0),"")</f>
        <v/>
      </c>
      <c r="L1467" s="31" t="str">
        <f t="shared" si="209"/>
        <v/>
      </c>
      <c r="N1467" s="54" t="str">
        <f t="shared" si="208"/>
        <v/>
      </c>
      <c r="Q1467" s="32" t="str">
        <f t="shared" si="206"/>
        <v/>
      </c>
      <c r="T1467" s="34">
        <f t="shared" si="213"/>
        <v>0</v>
      </c>
      <c r="U1467" s="34">
        <f t="shared" si="214"/>
        <v>0</v>
      </c>
      <c r="X1467" s="72" t="str">
        <f t="shared" si="211"/>
        <v/>
      </c>
      <c r="Z1467" s="34" t="str">
        <f t="shared" si="212"/>
        <v/>
      </c>
      <c r="AA1467" s="79" t="str">
        <f t="shared" si="210"/>
        <v/>
      </c>
    </row>
    <row r="1468" spans="1:27" ht="25.5" customHeight="1" x14ac:dyDescent="0.25">
      <c r="A1468" s="17"/>
      <c r="B1468" s="78" t="str">
        <f t="shared" si="207"/>
        <v/>
      </c>
      <c r="J1468" s="54" t="str">
        <f>IF(G1468&lt;&gt;"",VLOOKUP(G1468,'nhân viên sale'!$A$2:$C$1595,2,0),"")</f>
        <v/>
      </c>
      <c r="L1468" s="31" t="str">
        <f t="shared" si="209"/>
        <v/>
      </c>
      <c r="N1468" s="54" t="str">
        <f t="shared" si="208"/>
        <v/>
      </c>
      <c r="Q1468" s="32" t="str">
        <f t="shared" si="206"/>
        <v/>
      </c>
      <c r="T1468" s="34">
        <f t="shared" si="213"/>
        <v>0</v>
      </c>
      <c r="U1468" s="34">
        <f t="shared" si="214"/>
        <v>0</v>
      </c>
      <c r="X1468" s="72" t="str">
        <f t="shared" si="211"/>
        <v/>
      </c>
      <c r="Z1468" s="34" t="str">
        <f t="shared" si="212"/>
        <v/>
      </c>
      <c r="AA1468" s="79" t="str">
        <f t="shared" si="210"/>
        <v/>
      </c>
    </row>
    <row r="1469" spans="1:27" ht="25.5" customHeight="1" x14ac:dyDescent="0.25">
      <c r="A1469" s="17"/>
      <c r="B1469" s="78" t="str">
        <f t="shared" si="207"/>
        <v/>
      </c>
      <c r="J1469" s="54" t="str">
        <f>IF(G1469&lt;&gt;"",VLOOKUP(G1469,'nhân viên sale'!$A$2:$C$1595,2,0),"")</f>
        <v/>
      </c>
      <c r="L1469" s="31" t="str">
        <f t="shared" si="209"/>
        <v/>
      </c>
      <c r="N1469" s="54" t="str">
        <f t="shared" si="208"/>
        <v/>
      </c>
      <c r="Q1469" s="32" t="str">
        <f t="shared" si="206"/>
        <v/>
      </c>
      <c r="T1469" s="34">
        <f t="shared" si="213"/>
        <v>0</v>
      </c>
      <c r="U1469" s="34">
        <f t="shared" si="214"/>
        <v>0</v>
      </c>
      <c r="X1469" s="72" t="str">
        <f t="shared" si="211"/>
        <v/>
      </c>
      <c r="Z1469" s="34" t="str">
        <f t="shared" si="212"/>
        <v/>
      </c>
      <c r="AA1469" s="79" t="str">
        <f t="shared" si="210"/>
        <v/>
      </c>
    </row>
    <row r="1470" spans="1:27" ht="25.5" customHeight="1" x14ac:dyDescent="0.25">
      <c r="A1470" s="17"/>
      <c r="B1470" s="78" t="str">
        <f t="shared" si="207"/>
        <v/>
      </c>
      <c r="J1470" s="54" t="str">
        <f>IF(G1470&lt;&gt;"",VLOOKUP(G1470,'nhân viên sale'!$A$2:$C$1595,2,0),"")</f>
        <v/>
      </c>
      <c r="L1470" s="31" t="str">
        <f t="shared" si="209"/>
        <v/>
      </c>
      <c r="N1470" s="54" t="str">
        <f t="shared" si="208"/>
        <v/>
      </c>
      <c r="Q1470" s="32" t="str">
        <f t="shared" si="206"/>
        <v/>
      </c>
      <c r="T1470" s="34">
        <f t="shared" si="213"/>
        <v>0</v>
      </c>
      <c r="U1470" s="34">
        <f t="shared" si="214"/>
        <v>0</v>
      </c>
      <c r="X1470" s="72" t="str">
        <f t="shared" si="211"/>
        <v/>
      </c>
      <c r="Z1470" s="34" t="str">
        <f t="shared" si="212"/>
        <v/>
      </c>
      <c r="AA1470" s="79" t="str">
        <f t="shared" si="210"/>
        <v/>
      </c>
    </row>
    <row r="1471" spans="1:27" ht="25.5" customHeight="1" x14ac:dyDescent="0.25">
      <c r="A1471" s="17"/>
      <c r="B1471" s="78" t="str">
        <f t="shared" si="207"/>
        <v/>
      </c>
      <c r="J1471" s="54" t="str">
        <f>IF(G1471&lt;&gt;"",VLOOKUP(G1471,'nhân viên sale'!$A$2:$C$1595,2,0),"")</f>
        <v/>
      </c>
      <c r="L1471" s="31" t="str">
        <f t="shared" si="209"/>
        <v/>
      </c>
      <c r="N1471" s="54" t="str">
        <f t="shared" si="208"/>
        <v/>
      </c>
      <c r="Q1471" s="32" t="str">
        <f t="shared" si="206"/>
        <v/>
      </c>
      <c r="T1471" s="34">
        <f t="shared" si="213"/>
        <v>0</v>
      </c>
      <c r="U1471" s="34">
        <f t="shared" si="214"/>
        <v>0</v>
      </c>
      <c r="X1471" s="72" t="str">
        <f t="shared" si="211"/>
        <v/>
      </c>
      <c r="Z1471" s="34" t="str">
        <f t="shared" si="212"/>
        <v/>
      </c>
      <c r="AA1471" s="79" t="str">
        <f t="shared" si="210"/>
        <v/>
      </c>
    </row>
    <row r="1472" spans="1:27" ht="25.5" customHeight="1" x14ac:dyDescent="0.25">
      <c r="A1472" s="17"/>
      <c r="B1472" s="78" t="str">
        <f t="shared" si="207"/>
        <v/>
      </c>
      <c r="J1472" s="54" t="str">
        <f>IF(G1472&lt;&gt;"",VLOOKUP(G1472,'nhân viên sale'!$A$2:$C$1595,2,0),"")</f>
        <v/>
      </c>
      <c r="L1472" s="31" t="str">
        <f t="shared" si="209"/>
        <v/>
      </c>
      <c r="N1472" s="54" t="str">
        <f t="shared" si="208"/>
        <v/>
      </c>
      <c r="Q1472" s="32" t="str">
        <f t="shared" si="206"/>
        <v/>
      </c>
      <c r="T1472" s="34">
        <f t="shared" si="213"/>
        <v>0</v>
      </c>
      <c r="U1472" s="34">
        <f t="shared" si="214"/>
        <v>0</v>
      </c>
      <c r="X1472" s="72" t="str">
        <f t="shared" si="211"/>
        <v/>
      </c>
      <c r="Z1472" s="34" t="str">
        <f t="shared" si="212"/>
        <v/>
      </c>
      <c r="AA1472" s="79" t="str">
        <f t="shared" si="210"/>
        <v/>
      </c>
    </row>
    <row r="1473" spans="1:27" ht="25.5" customHeight="1" x14ac:dyDescent="0.25">
      <c r="A1473" s="17"/>
      <c r="B1473" s="78" t="str">
        <f t="shared" si="207"/>
        <v/>
      </c>
      <c r="J1473" s="54" t="str">
        <f>IF(G1473&lt;&gt;"",VLOOKUP(G1473,'nhân viên sale'!$A$2:$C$1595,2,0),"")</f>
        <v/>
      </c>
      <c r="L1473" s="31" t="str">
        <f t="shared" si="209"/>
        <v/>
      </c>
      <c r="N1473" s="54" t="str">
        <f t="shared" si="208"/>
        <v/>
      </c>
      <c r="Q1473" s="32" t="str">
        <f t="shared" si="206"/>
        <v/>
      </c>
      <c r="T1473" s="34">
        <f t="shared" si="213"/>
        <v>0</v>
      </c>
      <c r="U1473" s="34">
        <f t="shared" si="214"/>
        <v>0</v>
      </c>
      <c r="X1473" s="72" t="str">
        <f t="shared" si="211"/>
        <v/>
      </c>
      <c r="Z1473" s="34" t="str">
        <f t="shared" si="212"/>
        <v/>
      </c>
      <c r="AA1473" s="79" t="str">
        <f t="shared" si="210"/>
        <v/>
      </c>
    </row>
    <row r="1474" spans="1:27" ht="25.5" customHeight="1" x14ac:dyDescent="0.25">
      <c r="A1474" s="17"/>
      <c r="B1474" s="78" t="str">
        <f t="shared" si="207"/>
        <v/>
      </c>
      <c r="J1474" s="54" t="str">
        <f>IF(G1474&lt;&gt;"",VLOOKUP(G1474,'nhân viên sale'!$A$2:$C$1595,2,0),"")</f>
        <v/>
      </c>
      <c r="L1474" s="31" t="str">
        <f t="shared" si="209"/>
        <v/>
      </c>
      <c r="N1474" s="54" t="str">
        <f t="shared" si="208"/>
        <v/>
      </c>
      <c r="Q1474" s="32" t="str">
        <f t="shared" ref="Q1474:Q1537" si="215">IF(K1474&lt;&gt;"",VLOOKUP(K1474,tenhang,3,0),"")</f>
        <v/>
      </c>
      <c r="T1474" s="34">
        <f t="shared" si="213"/>
        <v>0</v>
      </c>
      <c r="U1474" s="34">
        <f t="shared" si="214"/>
        <v>0</v>
      </c>
      <c r="X1474" s="72" t="str">
        <f t="shared" si="211"/>
        <v/>
      </c>
      <c r="Z1474" s="34" t="str">
        <f t="shared" si="212"/>
        <v/>
      </c>
      <c r="AA1474" s="79" t="str">
        <f t="shared" si="210"/>
        <v/>
      </c>
    </row>
    <row r="1475" spans="1:27" ht="25.5" customHeight="1" x14ac:dyDescent="0.25">
      <c r="A1475" s="17"/>
      <c r="B1475" s="78" t="str">
        <f t="shared" ref="B1475:B1538" si="216">IF(I1475&lt;&gt;"",IF(AA1475&lt;10,"PO2211/0000"&amp;AA1475,IF(AA1475&lt;100,"PO2211/000"&amp;AA1475,IF(AA1475&lt;1000,"PO2211/00"&amp;AA1475,IF(AA1475&lt;10000,"PO2211/0"&amp;AA1475,"PO2211/"&amp;AA1475)))),"")</f>
        <v/>
      </c>
      <c r="J1475" s="54" t="str">
        <f>IF(G1475&lt;&gt;"",VLOOKUP(G1475,'nhân viên sale'!$A$2:$C$1595,2,0),"")</f>
        <v/>
      </c>
      <c r="L1475" s="31" t="str">
        <f t="shared" si="209"/>
        <v/>
      </c>
      <c r="N1475" s="54" t="str">
        <f t="shared" ref="N1475:N1538" si="217">IF(K1475&lt;&gt;"","K-HCM","")</f>
        <v/>
      </c>
      <c r="Q1475" s="32" t="str">
        <f t="shared" si="215"/>
        <v/>
      </c>
      <c r="T1475" s="34">
        <f t="shared" si="213"/>
        <v>0</v>
      </c>
      <c r="U1475" s="34">
        <f t="shared" si="214"/>
        <v>0</v>
      </c>
      <c r="X1475" s="72" t="str">
        <f t="shared" si="211"/>
        <v/>
      </c>
      <c r="Z1475" s="34" t="str">
        <f t="shared" si="212"/>
        <v/>
      </c>
      <c r="AA1475" s="79" t="str">
        <f t="shared" si="210"/>
        <v/>
      </c>
    </row>
    <row r="1476" spans="1:27" ht="25.5" customHeight="1" x14ac:dyDescent="0.25">
      <c r="A1476" s="17"/>
      <c r="B1476" s="78" t="str">
        <f t="shared" si="216"/>
        <v/>
      </c>
      <c r="J1476" s="54" t="str">
        <f>IF(G1476&lt;&gt;"",VLOOKUP(G1476,'nhân viên sale'!$A$2:$C$1595,2,0),"")</f>
        <v/>
      </c>
      <c r="L1476" s="31" t="str">
        <f t="shared" ref="L1476:L1539" si="218">IF(K1476&lt;&gt;"",VLOOKUP(K1476,tenhang,2,0),"")</f>
        <v/>
      </c>
      <c r="N1476" s="54" t="str">
        <f t="shared" si="217"/>
        <v/>
      </c>
      <c r="Q1476" s="32" t="str">
        <f t="shared" si="215"/>
        <v/>
      </c>
      <c r="T1476" s="34">
        <f t="shared" si="213"/>
        <v>0</v>
      </c>
      <c r="U1476" s="34">
        <f t="shared" si="214"/>
        <v>0</v>
      </c>
      <c r="X1476" s="72" t="str">
        <f t="shared" si="211"/>
        <v/>
      </c>
      <c r="Z1476" s="34" t="str">
        <f t="shared" si="212"/>
        <v/>
      </c>
      <c r="AA1476" s="79" t="str">
        <f t="shared" ref="AA1476:AA1539" si="219">IF(I1476&lt;&gt;"",IF(I1476=I1475,AA1475,AA1475+1),"")</f>
        <v/>
      </c>
    </row>
    <row r="1477" spans="1:27" ht="25.5" customHeight="1" x14ac:dyDescent="0.25">
      <c r="A1477" s="17"/>
      <c r="B1477" s="78" t="str">
        <f t="shared" si="216"/>
        <v/>
      </c>
      <c r="J1477" s="54" t="str">
        <f>IF(G1477&lt;&gt;"",VLOOKUP(G1477,'nhân viên sale'!$A$2:$C$1595,2,0),"")</f>
        <v/>
      </c>
      <c r="L1477" s="31" t="str">
        <f t="shared" si="218"/>
        <v/>
      </c>
      <c r="N1477" s="54" t="str">
        <f t="shared" si="217"/>
        <v/>
      </c>
      <c r="Q1477" s="32" t="str">
        <f t="shared" si="215"/>
        <v/>
      </c>
      <c r="T1477" s="34">
        <f t="shared" si="213"/>
        <v>0</v>
      </c>
      <c r="U1477" s="34">
        <f t="shared" si="214"/>
        <v>0</v>
      </c>
      <c r="X1477" s="72" t="str">
        <f t="shared" si="211"/>
        <v/>
      </c>
      <c r="Z1477" s="34" t="str">
        <f t="shared" si="212"/>
        <v/>
      </c>
      <c r="AA1477" s="79" t="str">
        <f t="shared" si="219"/>
        <v/>
      </c>
    </row>
    <row r="1478" spans="1:27" ht="25.5" customHeight="1" x14ac:dyDescent="0.25">
      <c r="A1478" s="17"/>
      <c r="B1478" s="78" t="str">
        <f t="shared" si="216"/>
        <v/>
      </c>
      <c r="J1478" s="54" t="str">
        <f>IF(G1478&lt;&gt;"",VLOOKUP(G1478,'nhân viên sale'!$A$2:$C$1595,2,0),"")</f>
        <v/>
      </c>
      <c r="L1478" s="31" t="str">
        <f t="shared" si="218"/>
        <v/>
      </c>
      <c r="N1478" s="54" t="str">
        <f t="shared" si="217"/>
        <v/>
      </c>
      <c r="Q1478" s="32" t="str">
        <f t="shared" si="215"/>
        <v/>
      </c>
      <c r="T1478" s="34">
        <f t="shared" si="213"/>
        <v>0</v>
      </c>
      <c r="U1478" s="34">
        <f t="shared" si="214"/>
        <v>0</v>
      </c>
      <c r="X1478" s="72" t="str">
        <f t="shared" si="211"/>
        <v/>
      </c>
      <c r="Z1478" s="34" t="str">
        <f t="shared" si="212"/>
        <v/>
      </c>
      <c r="AA1478" s="79" t="str">
        <f t="shared" si="219"/>
        <v/>
      </c>
    </row>
    <row r="1479" spans="1:27" ht="25.5" customHeight="1" x14ac:dyDescent="0.25">
      <c r="A1479" s="17"/>
      <c r="B1479" s="78" t="str">
        <f t="shared" si="216"/>
        <v/>
      </c>
      <c r="J1479" s="54" t="str">
        <f>IF(G1479&lt;&gt;"",VLOOKUP(G1479,'nhân viên sale'!$A$2:$C$1595,2,0),"")</f>
        <v/>
      </c>
      <c r="L1479" s="31" t="str">
        <f t="shared" si="218"/>
        <v/>
      </c>
      <c r="N1479" s="54" t="str">
        <f t="shared" si="217"/>
        <v/>
      </c>
      <c r="Q1479" s="32" t="str">
        <f t="shared" si="215"/>
        <v/>
      </c>
      <c r="T1479" s="34">
        <f t="shared" si="213"/>
        <v>0</v>
      </c>
      <c r="U1479" s="34">
        <f t="shared" si="214"/>
        <v>0</v>
      </c>
      <c r="X1479" s="72" t="str">
        <f t="shared" si="211"/>
        <v/>
      </c>
      <c r="Z1479" s="34" t="str">
        <f t="shared" si="212"/>
        <v/>
      </c>
      <c r="AA1479" s="79" t="str">
        <f t="shared" si="219"/>
        <v/>
      </c>
    </row>
    <row r="1480" spans="1:27" ht="25.5" customHeight="1" x14ac:dyDescent="0.25">
      <c r="A1480" s="17"/>
      <c r="B1480" s="78" t="str">
        <f t="shared" si="216"/>
        <v/>
      </c>
      <c r="J1480" s="54" t="str">
        <f>IF(G1480&lt;&gt;"",VLOOKUP(G1480,'nhân viên sale'!$A$2:$C$1595,2,0),"")</f>
        <v/>
      </c>
      <c r="L1480" s="31" t="str">
        <f t="shared" si="218"/>
        <v/>
      </c>
      <c r="N1480" s="54" t="str">
        <f t="shared" si="217"/>
        <v/>
      </c>
      <c r="Q1480" s="32" t="str">
        <f t="shared" si="215"/>
        <v/>
      </c>
      <c r="T1480" s="34">
        <f t="shared" si="213"/>
        <v>0</v>
      </c>
      <c r="U1480" s="34">
        <f t="shared" si="214"/>
        <v>0</v>
      </c>
      <c r="X1480" s="72" t="str">
        <f t="shared" si="211"/>
        <v/>
      </c>
      <c r="Z1480" s="34" t="str">
        <f t="shared" si="212"/>
        <v/>
      </c>
      <c r="AA1480" s="79" t="str">
        <f t="shared" si="219"/>
        <v/>
      </c>
    </row>
    <row r="1481" spans="1:27" ht="25.5" customHeight="1" x14ac:dyDescent="0.25">
      <c r="A1481" s="17"/>
      <c r="B1481" s="78" t="str">
        <f t="shared" si="216"/>
        <v/>
      </c>
      <c r="J1481" s="54" t="str">
        <f>IF(G1481&lt;&gt;"",VLOOKUP(G1481,'nhân viên sale'!$A$2:$C$1595,2,0),"")</f>
        <v/>
      </c>
      <c r="L1481" s="31" t="str">
        <f t="shared" si="218"/>
        <v/>
      </c>
      <c r="N1481" s="54" t="str">
        <f t="shared" si="217"/>
        <v/>
      </c>
      <c r="Q1481" s="32" t="str">
        <f t="shared" si="215"/>
        <v/>
      </c>
      <c r="T1481" s="34">
        <f t="shared" si="213"/>
        <v>0</v>
      </c>
      <c r="U1481" s="34">
        <f t="shared" si="214"/>
        <v>0</v>
      </c>
      <c r="X1481" s="72" t="str">
        <f t="shared" si="211"/>
        <v/>
      </c>
      <c r="Z1481" s="34" t="str">
        <f t="shared" si="212"/>
        <v/>
      </c>
      <c r="AA1481" s="79" t="str">
        <f t="shared" si="219"/>
        <v/>
      </c>
    </row>
    <row r="1482" spans="1:27" ht="25.5" customHeight="1" x14ac:dyDescent="0.25">
      <c r="A1482" s="17"/>
      <c r="B1482" s="78" t="str">
        <f t="shared" si="216"/>
        <v/>
      </c>
      <c r="J1482" s="54" t="str">
        <f>IF(G1482&lt;&gt;"",VLOOKUP(G1482,'nhân viên sale'!$A$2:$C$1595,2,0),"")</f>
        <v/>
      </c>
      <c r="L1482" s="31" t="str">
        <f t="shared" si="218"/>
        <v/>
      </c>
      <c r="N1482" s="54" t="str">
        <f t="shared" si="217"/>
        <v/>
      </c>
      <c r="Q1482" s="32" t="str">
        <f t="shared" si="215"/>
        <v/>
      </c>
      <c r="T1482" s="34">
        <f t="shared" si="213"/>
        <v>0</v>
      </c>
      <c r="U1482" s="34">
        <f t="shared" si="214"/>
        <v>0</v>
      </c>
      <c r="X1482" s="72" t="str">
        <f t="shared" ref="X1482:X1545" si="220">IF(K1482&lt;&gt;"",8,"")</f>
        <v/>
      </c>
      <c r="Z1482" s="34" t="str">
        <f t="shared" ref="Z1482:Z1545" si="221">IF(K1482&lt;&gt;"",ROUND(U1482*X1482*1%,0),"")</f>
        <v/>
      </c>
      <c r="AA1482" s="79" t="str">
        <f t="shared" si="219"/>
        <v/>
      </c>
    </row>
    <row r="1483" spans="1:27" ht="25.5" customHeight="1" x14ac:dyDescent="0.25">
      <c r="A1483" s="17"/>
      <c r="B1483" s="78" t="str">
        <f t="shared" si="216"/>
        <v/>
      </c>
      <c r="J1483" s="54" t="str">
        <f>IF(G1483&lt;&gt;"",VLOOKUP(G1483,'nhân viên sale'!$A$2:$C$1595,2,0),"")</f>
        <v/>
      </c>
      <c r="L1483" s="31" t="str">
        <f t="shared" si="218"/>
        <v/>
      </c>
      <c r="N1483" s="54" t="str">
        <f t="shared" si="217"/>
        <v/>
      </c>
      <c r="Q1483" s="32" t="str">
        <f t="shared" si="215"/>
        <v/>
      </c>
      <c r="T1483" s="34">
        <f t="shared" si="213"/>
        <v>0</v>
      </c>
      <c r="U1483" s="34">
        <f t="shared" si="214"/>
        <v>0</v>
      </c>
      <c r="X1483" s="72" t="str">
        <f t="shared" si="220"/>
        <v/>
      </c>
      <c r="Z1483" s="34" t="str">
        <f t="shared" si="221"/>
        <v/>
      </c>
      <c r="AA1483" s="79" t="str">
        <f t="shared" si="219"/>
        <v/>
      </c>
    </row>
    <row r="1484" spans="1:27" ht="25.5" customHeight="1" x14ac:dyDescent="0.25">
      <c r="A1484" s="17"/>
      <c r="B1484" s="78" t="str">
        <f t="shared" si="216"/>
        <v/>
      </c>
      <c r="J1484" s="54" t="str">
        <f>IF(G1484&lt;&gt;"",VLOOKUP(G1484,'nhân viên sale'!$A$2:$C$1595,2,0),"")</f>
        <v/>
      </c>
      <c r="L1484" s="31" t="str">
        <f t="shared" si="218"/>
        <v/>
      </c>
      <c r="N1484" s="54" t="str">
        <f t="shared" si="217"/>
        <v/>
      </c>
      <c r="Q1484" s="32" t="str">
        <f t="shared" si="215"/>
        <v/>
      </c>
      <c r="T1484" s="34">
        <f t="shared" si="213"/>
        <v>0</v>
      </c>
      <c r="U1484" s="34">
        <f t="shared" si="214"/>
        <v>0</v>
      </c>
      <c r="X1484" s="72" t="str">
        <f t="shared" si="220"/>
        <v/>
      </c>
      <c r="Z1484" s="34" t="str">
        <f t="shared" si="221"/>
        <v/>
      </c>
      <c r="AA1484" s="79" t="str">
        <f t="shared" si="219"/>
        <v/>
      </c>
    </row>
    <row r="1485" spans="1:27" ht="25.5" customHeight="1" x14ac:dyDescent="0.25">
      <c r="A1485" s="17"/>
      <c r="B1485" s="78" t="str">
        <f t="shared" si="216"/>
        <v/>
      </c>
      <c r="J1485" s="54" t="str">
        <f>IF(G1485&lt;&gt;"",VLOOKUP(G1485,'nhân viên sale'!$A$2:$C$1595,2,0),"")</f>
        <v/>
      </c>
      <c r="L1485" s="31" t="str">
        <f t="shared" si="218"/>
        <v/>
      </c>
      <c r="N1485" s="54" t="str">
        <f t="shared" si="217"/>
        <v/>
      </c>
      <c r="Q1485" s="32" t="str">
        <f t="shared" si="215"/>
        <v/>
      </c>
      <c r="T1485" s="34">
        <f t="shared" si="213"/>
        <v>0</v>
      </c>
      <c r="U1485" s="34">
        <f t="shared" si="214"/>
        <v>0</v>
      </c>
      <c r="X1485" s="72" t="str">
        <f t="shared" si="220"/>
        <v/>
      </c>
      <c r="Z1485" s="34" t="str">
        <f t="shared" si="221"/>
        <v/>
      </c>
      <c r="AA1485" s="79" t="str">
        <f t="shared" si="219"/>
        <v/>
      </c>
    </row>
    <row r="1486" spans="1:27" ht="25.5" customHeight="1" x14ac:dyDescent="0.25">
      <c r="A1486" s="17"/>
      <c r="B1486" s="78" t="str">
        <f t="shared" si="216"/>
        <v/>
      </c>
      <c r="J1486" s="54" t="str">
        <f>IF(G1486&lt;&gt;"",VLOOKUP(G1486,'nhân viên sale'!$A$2:$C$1595,2,0),"")</f>
        <v/>
      </c>
      <c r="L1486" s="31" t="str">
        <f t="shared" si="218"/>
        <v/>
      </c>
      <c r="N1486" s="54" t="str">
        <f t="shared" si="217"/>
        <v/>
      </c>
      <c r="Q1486" s="32" t="str">
        <f t="shared" si="215"/>
        <v/>
      </c>
      <c r="T1486" s="34">
        <f t="shared" si="213"/>
        <v>0</v>
      </c>
      <c r="U1486" s="34">
        <f t="shared" si="214"/>
        <v>0</v>
      </c>
      <c r="X1486" s="72" t="str">
        <f t="shared" si="220"/>
        <v/>
      </c>
      <c r="Z1486" s="34" t="str">
        <f t="shared" si="221"/>
        <v/>
      </c>
      <c r="AA1486" s="79" t="str">
        <f t="shared" si="219"/>
        <v/>
      </c>
    </row>
    <row r="1487" spans="1:27" ht="25.5" customHeight="1" x14ac:dyDescent="0.25">
      <c r="A1487" s="17"/>
      <c r="B1487" s="78" t="str">
        <f t="shared" si="216"/>
        <v/>
      </c>
      <c r="J1487" s="54" t="str">
        <f>IF(G1487&lt;&gt;"",VLOOKUP(G1487,'nhân viên sale'!$A$2:$C$1595,2,0),"")</f>
        <v/>
      </c>
      <c r="L1487" s="31" t="str">
        <f t="shared" si="218"/>
        <v/>
      </c>
      <c r="N1487" s="54" t="str">
        <f t="shared" si="217"/>
        <v/>
      </c>
      <c r="Q1487" s="32" t="str">
        <f t="shared" si="215"/>
        <v/>
      </c>
      <c r="T1487" s="34">
        <f t="shared" si="213"/>
        <v>0</v>
      </c>
      <c r="U1487" s="34">
        <f t="shared" si="214"/>
        <v>0</v>
      </c>
      <c r="X1487" s="72" t="str">
        <f t="shared" si="220"/>
        <v/>
      </c>
      <c r="Z1487" s="34" t="str">
        <f t="shared" si="221"/>
        <v/>
      </c>
      <c r="AA1487" s="79" t="str">
        <f t="shared" si="219"/>
        <v/>
      </c>
    </row>
    <row r="1488" spans="1:27" ht="25.5" customHeight="1" x14ac:dyDescent="0.25">
      <c r="A1488" s="17"/>
      <c r="B1488" s="78" t="str">
        <f t="shared" si="216"/>
        <v/>
      </c>
      <c r="J1488" s="54" t="str">
        <f>IF(G1488&lt;&gt;"",VLOOKUP(G1488,'nhân viên sale'!$A$2:$C$1595,2,0),"")</f>
        <v/>
      </c>
      <c r="L1488" s="31" t="str">
        <f t="shared" si="218"/>
        <v/>
      </c>
      <c r="N1488" s="54" t="str">
        <f t="shared" si="217"/>
        <v/>
      </c>
      <c r="Q1488" s="32" t="str">
        <f t="shared" si="215"/>
        <v/>
      </c>
      <c r="T1488" s="34">
        <f t="shared" si="213"/>
        <v>0</v>
      </c>
      <c r="U1488" s="34">
        <f t="shared" si="214"/>
        <v>0</v>
      </c>
      <c r="X1488" s="72" t="str">
        <f t="shared" si="220"/>
        <v/>
      </c>
      <c r="Z1488" s="34" t="str">
        <f t="shared" si="221"/>
        <v/>
      </c>
      <c r="AA1488" s="79" t="str">
        <f t="shared" si="219"/>
        <v/>
      </c>
    </row>
    <row r="1489" spans="1:27" ht="25.5" customHeight="1" x14ac:dyDescent="0.25">
      <c r="A1489" s="17"/>
      <c r="B1489" s="78" t="str">
        <f t="shared" si="216"/>
        <v/>
      </c>
      <c r="J1489" s="54" t="str">
        <f>IF(G1489&lt;&gt;"",VLOOKUP(G1489,'nhân viên sale'!$A$2:$C$1595,2,0),"")</f>
        <v/>
      </c>
      <c r="L1489" s="31" t="str">
        <f t="shared" si="218"/>
        <v/>
      </c>
      <c r="N1489" s="54" t="str">
        <f t="shared" si="217"/>
        <v/>
      </c>
      <c r="Q1489" s="32" t="str">
        <f t="shared" si="215"/>
        <v/>
      </c>
      <c r="T1489" s="34">
        <f t="shared" si="213"/>
        <v>0</v>
      </c>
      <c r="U1489" s="34">
        <f t="shared" si="214"/>
        <v>0</v>
      </c>
      <c r="X1489" s="72" t="str">
        <f t="shared" si="220"/>
        <v/>
      </c>
      <c r="Z1489" s="34" t="str">
        <f t="shared" si="221"/>
        <v/>
      </c>
      <c r="AA1489" s="79" t="str">
        <f t="shared" si="219"/>
        <v/>
      </c>
    </row>
    <row r="1490" spans="1:27" ht="25.5" customHeight="1" x14ac:dyDescent="0.25">
      <c r="A1490" s="17"/>
      <c r="B1490" s="78" t="str">
        <f t="shared" si="216"/>
        <v/>
      </c>
      <c r="J1490" s="54" t="str">
        <f>IF(G1490&lt;&gt;"",VLOOKUP(G1490,'nhân viên sale'!$A$2:$C$1595,2,0),"")</f>
        <v/>
      </c>
      <c r="L1490" s="31" t="str">
        <f t="shared" si="218"/>
        <v/>
      </c>
      <c r="N1490" s="54" t="str">
        <f t="shared" si="217"/>
        <v/>
      </c>
      <c r="Q1490" s="32" t="str">
        <f t="shared" si="215"/>
        <v/>
      </c>
      <c r="T1490" s="34">
        <f t="shared" si="213"/>
        <v>0</v>
      </c>
      <c r="U1490" s="34">
        <f t="shared" si="214"/>
        <v>0</v>
      </c>
      <c r="X1490" s="72" t="str">
        <f t="shared" si="220"/>
        <v/>
      </c>
      <c r="Z1490" s="34" t="str">
        <f t="shared" si="221"/>
        <v/>
      </c>
      <c r="AA1490" s="79" t="str">
        <f t="shared" si="219"/>
        <v/>
      </c>
    </row>
    <row r="1491" spans="1:27" ht="25.5" customHeight="1" x14ac:dyDescent="0.25">
      <c r="A1491" s="17"/>
      <c r="B1491" s="78" t="str">
        <f t="shared" si="216"/>
        <v/>
      </c>
      <c r="J1491" s="54" t="str">
        <f>IF(G1491&lt;&gt;"",VLOOKUP(G1491,'nhân viên sale'!$A$2:$C$1595,2,0),"")</f>
        <v/>
      </c>
      <c r="L1491" s="31" t="str">
        <f t="shared" si="218"/>
        <v/>
      </c>
      <c r="N1491" s="54" t="str">
        <f t="shared" si="217"/>
        <v/>
      </c>
      <c r="Q1491" s="32" t="str">
        <f t="shared" si="215"/>
        <v/>
      </c>
      <c r="T1491" s="34">
        <f t="shared" si="213"/>
        <v>0</v>
      </c>
      <c r="U1491" s="34">
        <f t="shared" si="214"/>
        <v>0</v>
      </c>
      <c r="X1491" s="72" t="str">
        <f t="shared" si="220"/>
        <v/>
      </c>
      <c r="Z1491" s="34" t="str">
        <f t="shared" si="221"/>
        <v/>
      </c>
      <c r="AA1491" s="79" t="str">
        <f t="shared" si="219"/>
        <v/>
      </c>
    </row>
    <row r="1492" spans="1:27" ht="25.5" customHeight="1" x14ac:dyDescent="0.25">
      <c r="A1492" s="17"/>
      <c r="B1492" s="78" t="str">
        <f t="shared" si="216"/>
        <v/>
      </c>
      <c r="J1492" s="54" t="str">
        <f>IF(G1492&lt;&gt;"",VLOOKUP(G1492,'nhân viên sale'!$A$2:$C$1595,2,0),"")</f>
        <v/>
      </c>
      <c r="L1492" s="31" t="str">
        <f t="shared" si="218"/>
        <v/>
      </c>
      <c r="N1492" s="54" t="str">
        <f t="shared" si="217"/>
        <v/>
      </c>
      <c r="Q1492" s="32" t="str">
        <f t="shared" si="215"/>
        <v/>
      </c>
      <c r="T1492" s="34">
        <f t="shared" si="213"/>
        <v>0</v>
      </c>
      <c r="U1492" s="34">
        <f t="shared" si="214"/>
        <v>0</v>
      </c>
      <c r="X1492" s="72" t="str">
        <f t="shared" si="220"/>
        <v/>
      </c>
      <c r="Z1492" s="34" t="str">
        <f t="shared" si="221"/>
        <v/>
      </c>
      <c r="AA1492" s="79" t="str">
        <f t="shared" si="219"/>
        <v/>
      </c>
    </row>
    <row r="1493" spans="1:27" ht="25.5" customHeight="1" x14ac:dyDescent="0.25">
      <c r="A1493" s="17"/>
      <c r="B1493" s="78" t="str">
        <f t="shared" si="216"/>
        <v/>
      </c>
      <c r="J1493" s="54" t="str">
        <f>IF(G1493&lt;&gt;"",VLOOKUP(G1493,'nhân viên sale'!$A$2:$C$1595,2,0),"")</f>
        <v/>
      </c>
      <c r="L1493" s="31" t="str">
        <f t="shared" si="218"/>
        <v/>
      </c>
      <c r="N1493" s="54" t="str">
        <f t="shared" si="217"/>
        <v/>
      </c>
      <c r="Q1493" s="32" t="str">
        <f t="shared" si="215"/>
        <v/>
      </c>
      <c r="T1493" s="34">
        <f t="shared" si="213"/>
        <v>0</v>
      </c>
      <c r="U1493" s="34">
        <f t="shared" si="214"/>
        <v>0</v>
      </c>
      <c r="X1493" s="72" t="str">
        <f t="shared" si="220"/>
        <v/>
      </c>
      <c r="Z1493" s="34" t="str">
        <f t="shared" si="221"/>
        <v/>
      </c>
      <c r="AA1493" s="79" t="str">
        <f t="shared" si="219"/>
        <v/>
      </c>
    </row>
    <row r="1494" spans="1:27" ht="25.5" customHeight="1" x14ac:dyDescent="0.25">
      <c r="A1494" s="17"/>
      <c r="B1494" s="78" t="str">
        <f t="shared" si="216"/>
        <v/>
      </c>
      <c r="J1494" s="54" t="str">
        <f>IF(G1494&lt;&gt;"",VLOOKUP(G1494,'nhân viên sale'!$A$2:$C$1595,2,0),"")</f>
        <v/>
      </c>
      <c r="L1494" s="31" t="str">
        <f t="shared" si="218"/>
        <v/>
      </c>
      <c r="N1494" s="54" t="str">
        <f t="shared" si="217"/>
        <v/>
      </c>
      <c r="Q1494" s="32" t="str">
        <f t="shared" si="215"/>
        <v/>
      </c>
      <c r="T1494" s="34">
        <f t="shared" si="213"/>
        <v>0</v>
      </c>
      <c r="U1494" s="34">
        <f t="shared" si="214"/>
        <v>0</v>
      </c>
      <c r="X1494" s="72" t="str">
        <f t="shared" si="220"/>
        <v/>
      </c>
      <c r="Z1494" s="34" t="str">
        <f t="shared" si="221"/>
        <v/>
      </c>
      <c r="AA1494" s="79" t="str">
        <f t="shared" si="219"/>
        <v/>
      </c>
    </row>
    <row r="1495" spans="1:27" ht="25.5" customHeight="1" x14ac:dyDescent="0.25">
      <c r="A1495" s="17"/>
      <c r="B1495" s="78" t="str">
        <f t="shared" si="216"/>
        <v/>
      </c>
      <c r="J1495" s="54" t="str">
        <f>IF(G1495&lt;&gt;"",VLOOKUP(G1495,'nhân viên sale'!$A$2:$C$1595,2,0),"")</f>
        <v/>
      </c>
      <c r="L1495" s="31" t="str">
        <f t="shared" si="218"/>
        <v/>
      </c>
      <c r="N1495" s="54" t="str">
        <f t="shared" si="217"/>
        <v/>
      </c>
      <c r="Q1495" s="32" t="str">
        <f t="shared" si="215"/>
        <v/>
      </c>
      <c r="T1495" s="34">
        <f t="shared" si="213"/>
        <v>0</v>
      </c>
      <c r="U1495" s="34">
        <f t="shared" si="214"/>
        <v>0</v>
      </c>
      <c r="X1495" s="72" t="str">
        <f t="shared" si="220"/>
        <v/>
      </c>
      <c r="Z1495" s="34" t="str">
        <f t="shared" si="221"/>
        <v/>
      </c>
      <c r="AA1495" s="79" t="str">
        <f t="shared" si="219"/>
        <v/>
      </c>
    </row>
    <row r="1496" spans="1:27" ht="25.5" customHeight="1" x14ac:dyDescent="0.25">
      <c r="A1496" s="17"/>
      <c r="B1496" s="78" t="str">
        <f t="shared" si="216"/>
        <v/>
      </c>
      <c r="J1496" s="54" t="str">
        <f>IF(G1496&lt;&gt;"",VLOOKUP(G1496,'nhân viên sale'!$A$2:$C$1595,2,0),"")</f>
        <v/>
      </c>
      <c r="L1496" s="31" t="str">
        <f t="shared" si="218"/>
        <v/>
      </c>
      <c r="N1496" s="54" t="str">
        <f t="shared" si="217"/>
        <v/>
      </c>
      <c r="Q1496" s="32" t="str">
        <f t="shared" si="215"/>
        <v/>
      </c>
      <c r="T1496" s="34">
        <f t="shared" si="213"/>
        <v>0</v>
      </c>
      <c r="U1496" s="34">
        <f t="shared" si="214"/>
        <v>0</v>
      </c>
      <c r="X1496" s="72" t="str">
        <f t="shared" si="220"/>
        <v/>
      </c>
      <c r="Z1496" s="34" t="str">
        <f t="shared" si="221"/>
        <v/>
      </c>
      <c r="AA1496" s="79" t="str">
        <f t="shared" si="219"/>
        <v/>
      </c>
    </row>
    <row r="1497" spans="1:27" ht="25.5" customHeight="1" x14ac:dyDescent="0.25">
      <c r="A1497" s="17"/>
      <c r="B1497" s="78" t="str">
        <f t="shared" si="216"/>
        <v/>
      </c>
      <c r="J1497" s="54" t="str">
        <f>IF(G1497&lt;&gt;"",VLOOKUP(G1497,'nhân viên sale'!$A$2:$C$1595,2,0),"")</f>
        <v/>
      </c>
      <c r="L1497" s="31" t="str">
        <f t="shared" si="218"/>
        <v/>
      </c>
      <c r="N1497" s="54" t="str">
        <f t="shared" si="217"/>
        <v/>
      </c>
      <c r="Q1497" s="32" t="str">
        <f t="shared" si="215"/>
        <v/>
      </c>
      <c r="T1497" s="34">
        <f t="shared" si="213"/>
        <v>0</v>
      </c>
      <c r="U1497" s="34">
        <f t="shared" si="214"/>
        <v>0</v>
      </c>
      <c r="X1497" s="72" t="str">
        <f t="shared" si="220"/>
        <v/>
      </c>
      <c r="Z1497" s="34" t="str">
        <f t="shared" si="221"/>
        <v/>
      </c>
      <c r="AA1497" s="79" t="str">
        <f t="shared" si="219"/>
        <v/>
      </c>
    </row>
    <row r="1498" spans="1:27" ht="25.5" customHeight="1" x14ac:dyDescent="0.25">
      <c r="A1498" s="17"/>
      <c r="B1498" s="78" t="str">
        <f t="shared" si="216"/>
        <v/>
      </c>
      <c r="J1498" s="54" t="str">
        <f>IF(G1498&lt;&gt;"",VLOOKUP(G1498,'nhân viên sale'!$A$2:$C$1595,2,0),"")</f>
        <v/>
      </c>
      <c r="L1498" s="31" t="str">
        <f t="shared" si="218"/>
        <v/>
      </c>
      <c r="N1498" s="54" t="str">
        <f t="shared" si="217"/>
        <v/>
      </c>
      <c r="Q1498" s="32" t="str">
        <f t="shared" si="215"/>
        <v/>
      </c>
      <c r="T1498" s="34">
        <f t="shared" si="213"/>
        <v>0</v>
      </c>
      <c r="U1498" s="34">
        <f t="shared" si="214"/>
        <v>0</v>
      </c>
      <c r="X1498" s="72" t="str">
        <f t="shared" si="220"/>
        <v/>
      </c>
      <c r="Z1498" s="34" t="str">
        <f t="shared" si="221"/>
        <v/>
      </c>
      <c r="AA1498" s="79" t="str">
        <f t="shared" si="219"/>
        <v/>
      </c>
    </row>
    <row r="1499" spans="1:27" ht="25.5" customHeight="1" x14ac:dyDescent="0.25">
      <c r="A1499" s="17"/>
      <c r="B1499" s="78" t="str">
        <f t="shared" si="216"/>
        <v/>
      </c>
      <c r="J1499" s="54" t="str">
        <f>IF(G1499&lt;&gt;"",VLOOKUP(G1499,'nhân viên sale'!$A$2:$C$1595,2,0),"")</f>
        <v/>
      </c>
      <c r="L1499" s="31" t="str">
        <f t="shared" si="218"/>
        <v/>
      </c>
      <c r="N1499" s="54" t="str">
        <f t="shared" si="217"/>
        <v/>
      </c>
      <c r="Q1499" s="32" t="str">
        <f t="shared" si="215"/>
        <v/>
      </c>
      <c r="T1499" s="34">
        <f t="shared" si="213"/>
        <v>0</v>
      </c>
      <c r="U1499" s="34">
        <f t="shared" si="214"/>
        <v>0</v>
      </c>
      <c r="X1499" s="72" t="str">
        <f t="shared" si="220"/>
        <v/>
      </c>
      <c r="Z1499" s="34" t="str">
        <f t="shared" si="221"/>
        <v/>
      </c>
      <c r="AA1499" s="79" t="str">
        <f t="shared" si="219"/>
        <v/>
      </c>
    </row>
    <row r="1500" spans="1:27" ht="25.5" customHeight="1" x14ac:dyDescent="0.25">
      <c r="A1500" s="17"/>
      <c r="B1500" s="78" t="str">
        <f t="shared" si="216"/>
        <v/>
      </c>
      <c r="J1500" s="54" t="str">
        <f>IF(G1500&lt;&gt;"",VLOOKUP(G1500,'nhân viên sale'!$A$2:$C$1595,2,0),"")</f>
        <v/>
      </c>
      <c r="L1500" s="31" t="str">
        <f t="shared" si="218"/>
        <v/>
      </c>
      <c r="N1500" s="54" t="str">
        <f t="shared" si="217"/>
        <v/>
      </c>
      <c r="Q1500" s="32" t="str">
        <f t="shared" si="215"/>
        <v/>
      </c>
      <c r="T1500" s="34">
        <f t="shared" si="213"/>
        <v>0</v>
      </c>
      <c r="U1500" s="34">
        <f t="shared" si="214"/>
        <v>0</v>
      </c>
      <c r="X1500" s="72" t="str">
        <f t="shared" si="220"/>
        <v/>
      </c>
      <c r="Z1500" s="34" t="str">
        <f t="shared" si="221"/>
        <v/>
      </c>
      <c r="AA1500" s="79" t="str">
        <f t="shared" si="219"/>
        <v/>
      </c>
    </row>
    <row r="1501" spans="1:27" ht="25.5" customHeight="1" x14ac:dyDescent="0.25">
      <c r="A1501" s="17"/>
      <c r="B1501" s="78" t="str">
        <f t="shared" si="216"/>
        <v/>
      </c>
      <c r="J1501" s="54" t="str">
        <f>IF(G1501&lt;&gt;"",VLOOKUP(G1501,'nhân viên sale'!$A$2:$C$1595,2,0),"")</f>
        <v/>
      </c>
      <c r="L1501" s="31" t="str">
        <f t="shared" si="218"/>
        <v/>
      </c>
      <c r="N1501" s="54" t="str">
        <f t="shared" si="217"/>
        <v/>
      </c>
      <c r="Q1501" s="32" t="str">
        <f t="shared" si="215"/>
        <v/>
      </c>
      <c r="T1501" s="34">
        <f t="shared" si="213"/>
        <v>0</v>
      </c>
      <c r="U1501" s="34">
        <f t="shared" si="214"/>
        <v>0</v>
      </c>
      <c r="X1501" s="72" t="str">
        <f t="shared" si="220"/>
        <v/>
      </c>
      <c r="Z1501" s="34" t="str">
        <f t="shared" si="221"/>
        <v/>
      </c>
      <c r="AA1501" s="79" t="str">
        <f t="shared" si="219"/>
        <v/>
      </c>
    </row>
    <row r="1502" spans="1:27" ht="25.5" customHeight="1" x14ac:dyDescent="0.25">
      <c r="A1502" s="17"/>
      <c r="B1502" s="78" t="str">
        <f t="shared" si="216"/>
        <v/>
      </c>
      <c r="J1502" s="54" t="str">
        <f>IF(G1502&lt;&gt;"",VLOOKUP(G1502,'nhân viên sale'!$A$2:$C$1595,2,0),"")</f>
        <v/>
      </c>
      <c r="L1502" s="31" t="str">
        <f t="shared" si="218"/>
        <v/>
      </c>
      <c r="N1502" s="54" t="str">
        <f t="shared" si="217"/>
        <v/>
      </c>
      <c r="Q1502" s="32" t="str">
        <f t="shared" si="215"/>
        <v/>
      </c>
      <c r="T1502" s="34">
        <f t="shared" si="213"/>
        <v>0</v>
      </c>
      <c r="U1502" s="34">
        <f t="shared" si="214"/>
        <v>0</v>
      </c>
      <c r="X1502" s="72" t="str">
        <f t="shared" si="220"/>
        <v/>
      </c>
      <c r="Z1502" s="34" t="str">
        <f t="shared" si="221"/>
        <v/>
      </c>
      <c r="AA1502" s="79" t="str">
        <f t="shared" si="219"/>
        <v/>
      </c>
    </row>
    <row r="1503" spans="1:27" ht="25.5" customHeight="1" x14ac:dyDescent="0.25">
      <c r="A1503" s="17"/>
      <c r="B1503" s="78" t="str">
        <f t="shared" si="216"/>
        <v/>
      </c>
      <c r="J1503" s="54" t="str">
        <f>IF(G1503&lt;&gt;"",VLOOKUP(G1503,'nhân viên sale'!$A$2:$C$1595,2,0),"")</f>
        <v/>
      </c>
      <c r="L1503" s="31" t="str">
        <f t="shared" si="218"/>
        <v/>
      </c>
      <c r="N1503" s="54" t="str">
        <f t="shared" si="217"/>
        <v/>
      </c>
      <c r="Q1503" s="32" t="str">
        <f t="shared" si="215"/>
        <v/>
      </c>
      <c r="T1503" s="34">
        <f t="shared" si="213"/>
        <v>0</v>
      </c>
      <c r="U1503" s="34">
        <f t="shared" si="214"/>
        <v>0</v>
      </c>
      <c r="X1503" s="72" t="str">
        <f t="shared" si="220"/>
        <v/>
      </c>
      <c r="Z1503" s="34" t="str">
        <f t="shared" si="221"/>
        <v/>
      </c>
      <c r="AA1503" s="79" t="str">
        <f t="shared" si="219"/>
        <v/>
      </c>
    </row>
    <row r="1504" spans="1:27" ht="25.5" customHeight="1" x14ac:dyDescent="0.25">
      <c r="A1504" s="17"/>
      <c r="B1504" s="78" t="str">
        <f t="shared" si="216"/>
        <v/>
      </c>
      <c r="J1504" s="54" t="str">
        <f>IF(G1504&lt;&gt;"",VLOOKUP(G1504,'nhân viên sale'!$A$2:$C$1595,2,0),"")</f>
        <v/>
      </c>
      <c r="L1504" s="31" t="str">
        <f t="shared" si="218"/>
        <v/>
      </c>
      <c r="N1504" s="54" t="str">
        <f t="shared" si="217"/>
        <v/>
      </c>
      <c r="Q1504" s="32" t="str">
        <f t="shared" si="215"/>
        <v/>
      </c>
      <c r="T1504" s="34">
        <f t="shared" si="213"/>
        <v>0</v>
      </c>
      <c r="U1504" s="34">
        <f t="shared" si="214"/>
        <v>0</v>
      </c>
      <c r="X1504" s="72" t="str">
        <f t="shared" si="220"/>
        <v/>
      </c>
      <c r="Z1504" s="34" t="str">
        <f t="shared" si="221"/>
        <v/>
      </c>
      <c r="AA1504" s="79" t="str">
        <f t="shared" si="219"/>
        <v/>
      </c>
    </row>
    <row r="1505" spans="1:27" ht="25.5" customHeight="1" x14ac:dyDescent="0.25">
      <c r="A1505" s="17"/>
      <c r="B1505" s="78" t="str">
        <f t="shared" si="216"/>
        <v/>
      </c>
      <c r="J1505" s="54" t="str">
        <f>IF(G1505&lt;&gt;"",VLOOKUP(G1505,'nhân viên sale'!$A$2:$C$1595,2,0),"")</f>
        <v/>
      </c>
      <c r="L1505" s="31" t="str">
        <f t="shared" si="218"/>
        <v/>
      </c>
      <c r="N1505" s="54" t="str">
        <f t="shared" si="217"/>
        <v/>
      </c>
      <c r="Q1505" s="32" t="str">
        <f t="shared" si="215"/>
        <v/>
      </c>
      <c r="T1505" s="34">
        <f t="shared" si="213"/>
        <v>0</v>
      </c>
      <c r="U1505" s="34">
        <f t="shared" si="214"/>
        <v>0</v>
      </c>
      <c r="X1505" s="72" t="str">
        <f t="shared" si="220"/>
        <v/>
      </c>
      <c r="Z1505" s="34" t="str">
        <f t="shared" si="221"/>
        <v/>
      </c>
      <c r="AA1505" s="79" t="str">
        <f t="shared" si="219"/>
        <v/>
      </c>
    </row>
    <row r="1506" spans="1:27" ht="25.5" customHeight="1" x14ac:dyDescent="0.25">
      <c r="A1506" s="17"/>
      <c r="B1506" s="78" t="str">
        <f t="shared" si="216"/>
        <v/>
      </c>
      <c r="J1506" s="54" t="str">
        <f>IF(G1506&lt;&gt;"",VLOOKUP(G1506,'nhân viên sale'!$A$2:$C$1595,2,0),"")</f>
        <v/>
      </c>
      <c r="L1506" s="31" t="str">
        <f t="shared" si="218"/>
        <v/>
      </c>
      <c r="N1506" s="54" t="str">
        <f t="shared" si="217"/>
        <v/>
      </c>
      <c r="Q1506" s="32" t="str">
        <f t="shared" si="215"/>
        <v/>
      </c>
      <c r="T1506" s="34">
        <f t="shared" si="213"/>
        <v>0</v>
      </c>
      <c r="U1506" s="34">
        <f t="shared" si="214"/>
        <v>0</v>
      </c>
      <c r="X1506" s="72" t="str">
        <f t="shared" si="220"/>
        <v/>
      </c>
      <c r="Z1506" s="34" t="str">
        <f t="shared" si="221"/>
        <v/>
      </c>
      <c r="AA1506" s="79" t="str">
        <f t="shared" si="219"/>
        <v/>
      </c>
    </row>
    <row r="1507" spans="1:27" ht="25.5" customHeight="1" x14ac:dyDescent="0.25">
      <c r="A1507" s="17"/>
      <c r="B1507" s="78" t="str">
        <f t="shared" si="216"/>
        <v/>
      </c>
      <c r="J1507" s="54" t="str">
        <f>IF(G1507&lt;&gt;"",VLOOKUP(G1507,'nhân viên sale'!$A$2:$C$1595,2,0),"")</f>
        <v/>
      </c>
      <c r="L1507" s="31" t="str">
        <f t="shared" si="218"/>
        <v/>
      </c>
      <c r="N1507" s="54" t="str">
        <f t="shared" si="217"/>
        <v/>
      </c>
      <c r="Q1507" s="32" t="str">
        <f t="shared" si="215"/>
        <v/>
      </c>
      <c r="T1507" s="34">
        <f t="shared" si="213"/>
        <v>0</v>
      </c>
      <c r="U1507" s="34">
        <f t="shared" si="214"/>
        <v>0</v>
      </c>
      <c r="X1507" s="72" t="str">
        <f t="shared" si="220"/>
        <v/>
      </c>
      <c r="Z1507" s="34" t="str">
        <f t="shared" si="221"/>
        <v/>
      </c>
      <c r="AA1507" s="79" t="str">
        <f t="shared" si="219"/>
        <v/>
      </c>
    </row>
    <row r="1508" spans="1:27" ht="25.5" customHeight="1" x14ac:dyDescent="0.25">
      <c r="A1508" s="17"/>
      <c r="B1508" s="78" t="str">
        <f t="shared" si="216"/>
        <v/>
      </c>
      <c r="J1508" s="54" t="str">
        <f>IF(G1508&lt;&gt;"",VLOOKUP(G1508,'nhân viên sale'!$A$2:$C$1595,2,0),"")</f>
        <v/>
      </c>
      <c r="L1508" s="31" t="str">
        <f t="shared" si="218"/>
        <v/>
      </c>
      <c r="N1508" s="54" t="str">
        <f t="shared" si="217"/>
        <v/>
      </c>
      <c r="Q1508" s="32" t="str">
        <f t="shared" si="215"/>
        <v/>
      </c>
      <c r="T1508" s="34">
        <f t="shared" si="213"/>
        <v>0</v>
      </c>
      <c r="U1508" s="34">
        <f t="shared" si="214"/>
        <v>0</v>
      </c>
      <c r="X1508" s="72" t="str">
        <f t="shared" si="220"/>
        <v/>
      </c>
      <c r="Z1508" s="34" t="str">
        <f t="shared" si="221"/>
        <v/>
      </c>
      <c r="AA1508" s="79" t="str">
        <f t="shared" si="219"/>
        <v/>
      </c>
    </row>
    <row r="1509" spans="1:27" ht="25.5" customHeight="1" x14ac:dyDescent="0.25">
      <c r="A1509" s="17"/>
      <c r="B1509" s="78" t="str">
        <f t="shared" si="216"/>
        <v/>
      </c>
      <c r="J1509" s="54" t="str">
        <f>IF(G1509&lt;&gt;"",VLOOKUP(G1509,'nhân viên sale'!$A$2:$C$1595,2,0),"")</f>
        <v/>
      </c>
      <c r="L1509" s="31" t="str">
        <f t="shared" si="218"/>
        <v/>
      </c>
      <c r="N1509" s="54" t="str">
        <f t="shared" si="217"/>
        <v/>
      </c>
      <c r="Q1509" s="32" t="str">
        <f t="shared" si="215"/>
        <v/>
      </c>
      <c r="T1509" s="34">
        <f t="shared" si="213"/>
        <v>0</v>
      </c>
      <c r="U1509" s="34">
        <f t="shared" si="214"/>
        <v>0</v>
      </c>
      <c r="X1509" s="72" t="str">
        <f t="shared" si="220"/>
        <v/>
      </c>
      <c r="Z1509" s="34" t="str">
        <f t="shared" si="221"/>
        <v/>
      </c>
      <c r="AA1509" s="79" t="str">
        <f t="shared" si="219"/>
        <v/>
      </c>
    </row>
    <row r="1510" spans="1:27" ht="25.5" customHeight="1" x14ac:dyDescent="0.25">
      <c r="A1510" s="17"/>
      <c r="B1510" s="78" t="str">
        <f t="shared" si="216"/>
        <v/>
      </c>
      <c r="J1510" s="54" t="str">
        <f>IF(G1510&lt;&gt;"",VLOOKUP(G1510,'nhân viên sale'!$A$2:$C$1595,2,0),"")</f>
        <v/>
      </c>
      <c r="L1510" s="31" t="str">
        <f t="shared" si="218"/>
        <v/>
      </c>
      <c r="N1510" s="54" t="str">
        <f t="shared" si="217"/>
        <v/>
      </c>
      <c r="Q1510" s="32" t="str">
        <f t="shared" si="215"/>
        <v/>
      </c>
      <c r="T1510" s="34">
        <f t="shared" si="213"/>
        <v>0</v>
      </c>
      <c r="U1510" s="34">
        <f t="shared" si="214"/>
        <v>0</v>
      </c>
      <c r="X1510" s="72" t="str">
        <f t="shared" si="220"/>
        <v/>
      </c>
      <c r="Z1510" s="34" t="str">
        <f t="shared" si="221"/>
        <v/>
      </c>
      <c r="AA1510" s="79" t="str">
        <f t="shared" si="219"/>
        <v/>
      </c>
    </row>
    <row r="1511" spans="1:27" ht="25.5" customHeight="1" x14ac:dyDescent="0.25">
      <c r="A1511" s="17"/>
      <c r="B1511" s="78" t="str">
        <f t="shared" si="216"/>
        <v/>
      </c>
      <c r="J1511" s="54" t="str">
        <f>IF(G1511&lt;&gt;"",VLOOKUP(G1511,'nhân viên sale'!$A$2:$C$1595,2,0),"")</f>
        <v/>
      </c>
      <c r="L1511" s="31" t="str">
        <f t="shared" si="218"/>
        <v/>
      </c>
      <c r="N1511" s="54" t="str">
        <f t="shared" si="217"/>
        <v/>
      </c>
      <c r="Q1511" s="32" t="str">
        <f t="shared" si="215"/>
        <v/>
      </c>
      <c r="T1511" s="34">
        <f t="shared" si="213"/>
        <v>0</v>
      </c>
      <c r="U1511" s="34">
        <f t="shared" si="214"/>
        <v>0</v>
      </c>
      <c r="X1511" s="72" t="str">
        <f t="shared" si="220"/>
        <v/>
      </c>
      <c r="Z1511" s="34" t="str">
        <f t="shared" si="221"/>
        <v/>
      </c>
      <c r="AA1511" s="79" t="str">
        <f t="shared" si="219"/>
        <v/>
      </c>
    </row>
    <row r="1512" spans="1:27" ht="25.5" customHeight="1" x14ac:dyDescent="0.25">
      <c r="A1512" s="17"/>
      <c r="B1512" s="78" t="str">
        <f t="shared" si="216"/>
        <v/>
      </c>
      <c r="J1512" s="54" t="str">
        <f>IF(G1512&lt;&gt;"",VLOOKUP(G1512,'nhân viên sale'!$A$2:$C$1595,2,0),"")</f>
        <v/>
      </c>
      <c r="L1512" s="31" t="str">
        <f t="shared" si="218"/>
        <v/>
      </c>
      <c r="N1512" s="54" t="str">
        <f t="shared" si="217"/>
        <v/>
      </c>
      <c r="Q1512" s="32" t="str">
        <f t="shared" si="215"/>
        <v/>
      </c>
      <c r="T1512" s="34">
        <f t="shared" si="213"/>
        <v>0</v>
      </c>
      <c r="U1512" s="34">
        <f t="shared" si="214"/>
        <v>0</v>
      </c>
      <c r="X1512" s="72" t="str">
        <f t="shared" si="220"/>
        <v/>
      </c>
      <c r="Z1512" s="34" t="str">
        <f t="shared" si="221"/>
        <v/>
      </c>
      <c r="AA1512" s="79" t="str">
        <f t="shared" si="219"/>
        <v/>
      </c>
    </row>
    <row r="1513" spans="1:27" ht="25.5" customHeight="1" x14ac:dyDescent="0.25">
      <c r="A1513" s="17"/>
      <c r="B1513" s="78" t="str">
        <f t="shared" si="216"/>
        <v/>
      </c>
      <c r="J1513" s="54" t="str">
        <f>IF(G1513&lt;&gt;"",VLOOKUP(G1513,'nhân viên sale'!$A$2:$C$1595,2,0),"")</f>
        <v/>
      </c>
      <c r="L1513" s="31" t="str">
        <f t="shared" si="218"/>
        <v/>
      </c>
      <c r="N1513" s="54" t="str">
        <f t="shared" si="217"/>
        <v/>
      </c>
      <c r="Q1513" s="32" t="str">
        <f t="shared" si="215"/>
        <v/>
      </c>
      <c r="T1513" s="34">
        <f t="shared" si="213"/>
        <v>0</v>
      </c>
      <c r="U1513" s="34">
        <f t="shared" si="214"/>
        <v>0</v>
      </c>
      <c r="X1513" s="72" t="str">
        <f t="shared" si="220"/>
        <v/>
      </c>
      <c r="Z1513" s="34" t="str">
        <f t="shared" si="221"/>
        <v/>
      </c>
      <c r="AA1513" s="79" t="str">
        <f t="shared" si="219"/>
        <v/>
      </c>
    </row>
    <row r="1514" spans="1:27" ht="25.5" customHeight="1" x14ac:dyDescent="0.25">
      <c r="A1514" s="17"/>
      <c r="B1514" s="78" t="str">
        <f t="shared" si="216"/>
        <v/>
      </c>
      <c r="J1514" s="54" t="str">
        <f>IF(G1514&lt;&gt;"",VLOOKUP(G1514,'nhân viên sale'!$A$2:$C$1595,2,0),"")</f>
        <v/>
      </c>
      <c r="L1514" s="31" t="str">
        <f t="shared" si="218"/>
        <v/>
      </c>
      <c r="N1514" s="54" t="str">
        <f t="shared" si="217"/>
        <v/>
      </c>
      <c r="Q1514" s="32" t="str">
        <f t="shared" si="215"/>
        <v/>
      </c>
      <c r="T1514" s="34">
        <f t="shared" si="213"/>
        <v>0</v>
      </c>
      <c r="U1514" s="34">
        <f t="shared" si="214"/>
        <v>0</v>
      </c>
      <c r="X1514" s="72" t="str">
        <f t="shared" si="220"/>
        <v/>
      </c>
      <c r="Z1514" s="34" t="str">
        <f t="shared" si="221"/>
        <v/>
      </c>
      <c r="AA1514" s="79" t="str">
        <f t="shared" si="219"/>
        <v/>
      </c>
    </row>
    <row r="1515" spans="1:27" ht="25.5" customHeight="1" x14ac:dyDescent="0.25">
      <c r="A1515" s="17"/>
      <c r="B1515" s="78" t="str">
        <f t="shared" si="216"/>
        <v/>
      </c>
      <c r="J1515" s="54" t="str">
        <f>IF(G1515&lt;&gt;"",VLOOKUP(G1515,'nhân viên sale'!$A$2:$C$1595,2,0),"")</f>
        <v/>
      </c>
      <c r="L1515" s="31" t="str">
        <f t="shared" si="218"/>
        <v/>
      </c>
      <c r="N1515" s="54" t="str">
        <f t="shared" si="217"/>
        <v/>
      </c>
      <c r="Q1515" s="32" t="str">
        <f t="shared" si="215"/>
        <v/>
      </c>
      <c r="T1515" s="34">
        <f t="shared" si="213"/>
        <v>0</v>
      </c>
      <c r="U1515" s="34">
        <f t="shared" si="214"/>
        <v>0</v>
      </c>
      <c r="X1515" s="72" t="str">
        <f t="shared" si="220"/>
        <v/>
      </c>
      <c r="Z1515" s="34" t="str">
        <f t="shared" si="221"/>
        <v/>
      </c>
      <c r="AA1515" s="79" t="str">
        <f t="shared" si="219"/>
        <v/>
      </c>
    </row>
    <row r="1516" spans="1:27" ht="25.5" customHeight="1" x14ac:dyDescent="0.25">
      <c r="A1516" s="17"/>
      <c r="B1516" s="78" t="str">
        <f t="shared" si="216"/>
        <v/>
      </c>
      <c r="J1516" s="54" t="str">
        <f>IF(G1516&lt;&gt;"",VLOOKUP(G1516,'nhân viên sale'!$A$2:$C$1595,2,0),"")</f>
        <v/>
      </c>
      <c r="L1516" s="31" t="str">
        <f t="shared" si="218"/>
        <v/>
      </c>
      <c r="N1516" s="54" t="str">
        <f t="shared" si="217"/>
        <v/>
      </c>
      <c r="Q1516" s="32" t="str">
        <f t="shared" si="215"/>
        <v/>
      </c>
      <c r="T1516" s="34">
        <f t="shared" si="213"/>
        <v>0</v>
      </c>
      <c r="U1516" s="34">
        <f t="shared" si="214"/>
        <v>0</v>
      </c>
      <c r="X1516" s="72" t="str">
        <f t="shared" si="220"/>
        <v/>
      </c>
      <c r="Z1516" s="34" t="str">
        <f t="shared" si="221"/>
        <v/>
      </c>
      <c r="AA1516" s="79" t="str">
        <f t="shared" si="219"/>
        <v/>
      </c>
    </row>
    <row r="1517" spans="1:27" ht="25.5" customHeight="1" x14ac:dyDescent="0.25">
      <c r="A1517" s="17"/>
      <c r="B1517" s="78" t="str">
        <f t="shared" si="216"/>
        <v/>
      </c>
      <c r="J1517" s="54" t="str">
        <f>IF(G1517&lt;&gt;"",VLOOKUP(G1517,'nhân viên sale'!$A$2:$C$1595,2,0),"")</f>
        <v/>
      </c>
      <c r="L1517" s="31" t="str">
        <f t="shared" si="218"/>
        <v/>
      </c>
      <c r="N1517" s="54" t="str">
        <f t="shared" si="217"/>
        <v/>
      </c>
      <c r="Q1517" s="32" t="str">
        <f t="shared" si="215"/>
        <v/>
      </c>
      <c r="T1517" s="34">
        <f t="shared" si="213"/>
        <v>0</v>
      </c>
      <c r="U1517" s="34">
        <f t="shared" si="214"/>
        <v>0</v>
      </c>
      <c r="X1517" s="72" t="str">
        <f t="shared" si="220"/>
        <v/>
      </c>
      <c r="Z1517" s="34" t="str">
        <f t="shared" si="221"/>
        <v/>
      </c>
      <c r="AA1517" s="79" t="str">
        <f t="shared" si="219"/>
        <v/>
      </c>
    </row>
    <row r="1518" spans="1:27" ht="25.5" customHeight="1" x14ac:dyDescent="0.25">
      <c r="A1518" s="17"/>
      <c r="B1518" s="78" t="str">
        <f t="shared" si="216"/>
        <v/>
      </c>
      <c r="J1518" s="54" t="str">
        <f>IF(G1518&lt;&gt;"",VLOOKUP(G1518,'nhân viên sale'!$A$2:$C$1595,2,0),"")</f>
        <v/>
      </c>
      <c r="L1518" s="31" t="str">
        <f t="shared" si="218"/>
        <v/>
      </c>
      <c r="N1518" s="54" t="str">
        <f t="shared" si="217"/>
        <v/>
      </c>
      <c r="Q1518" s="32" t="str">
        <f t="shared" si="215"/>
        <v/>
      </c>
      <c r="T1518" s="34">
        <f t="shared" si="213"/>
        <v>0</v>
      </c>
      <c r="U1518" s="34">
        <f t="shared" si="214"/>
        <v>0</v>
      </c>
      <c r="X1518" s="72" t="str">
        <f t="shared" si="220"/>
        <v/>
      </c>
      <c r="Z1518" s="34" t="str">
        <f t="shared" si="221"/>
        <v/>
      </c>
      <c r="AA1518" s="79" t="str">
        <f t="shared" si="219"/>
        <v/>
      </c>
    </row>
    <row r="1519" spans="1:27" ht="25.5" customHeight="1" x14ac:dyDescent="0.25">
      <c r="A1519" s="17"/>
      <c r="B1519" s="78" t="str">
        <f t="shared" si="216"/>
        <v/>
      </c>
      <c r="J1519" s="54" t="str">
        <f>IF(G1519&lt;&gt;"",VLOOKUP(G1519,'nhân viên sale'!$A$2:$C$1595,2,0),"")</f>
        <v/>
      </c>
      <c r="L1519" s="31" t="str">
        <f t="shared" si="218"/>
        <v/>
      </c>
      <c r="N1519" s="54" t="str">
        <f t="shared" si="217"/>
        <v/>
      </c>
      <c r="Q1519" s="32" t="str">
        <f t="shared" si="215"/>
        <v/>
      </c>
      <c r="T1519" s="34">
        <f t="shared" si="213"/>
        <v>0</v>
      </c>
      <c r="U1519" s="34">
        <f t="shared" si="214"/>
        <v>0</v>
      </c>
      <c r="X1519" s="72" t="str">
        <f t="shared" si="220"/>
        <v/>
      </c>
      <c r="Z1519" s="34" t="str">
        <f t="shared" si="221"/>
        <v/>
      </c>
      <c r="AA1519" s="79" t="str">
        <f t="shared" si="219"/>
        <v/>
      </c>
    </row>
    <row r="1520" spans="1:27" ht="25.5" customHeight="1" x14ac:dyDescent="0.25">
      <c r="A1520" s="17"/>
      <c r="B1520" s="78" t="str">
        <f t="shared" si="216"/>
        <v/>
      </c>
      <c r="J1520" s="54" t="str">
        <f>IF(G1520&lt;&gt;"",VLOOKUP(G1520,'nhân viên sale'!$A$2:$C$1595,2,0),"")</f>
        <v/>
      </c>
      <c r="L1520" s="31" t="str">
        <f t="shared" si="218"/>
        <v/>
      </c>
      <c r="N1520" s="54" t="str">
        <f t="shared" si="217"/>
        <v/>
      </c>
      <c r="Q1520" s="32" t="str">
        <f t="shared" si="215"/>
        <v/>
      </c>
      <c r="T1520" s="34">
        <f t="shared" si="213"/>
        <v>0</v>
      </c>
      <c r="U1520" s="34">
        <f t="shared" si="214"/>
        <v>0</v>
      </c>
      <c r="X1520" s="72" t="str">
        <f t="shared" si="220"/>
        <v/>
      </c>
      <c r="Z1520" s="34" t="str">
        <f t="shared" si="221"/>
        <v/>
      </c>
      <c r="AA1520" s="79" t="str">
        <f t="shared" si="219"/>
        <v/>
      </c>
    </row>
    <row r="1521" spans="1:27" ht="25.5" customHeight="1" x14ac:dyDescent="0.25">
      <c r="A1521" s="17"/>
      <c r="B1521" s="78" t="str">
        <f t="shared" si="216"/>
        <v/>
      </c>
      <c r="J1521" s="54" t="str">
        <f>IF(G1521&lt;&gt;"",VLOOKUP(G1521,'nhân viên sale'!$A$2:$C$1595,2,0),"")</f>
        <v/>
      </c>
      <c r="L1521" s="31" t="str">
        <f t="shared" si="218"/>
        <v/>
      </c>
      <c r="N1521" s="54" t="str">
        <f t="shared" si="217"/>
        <v/>
      </c>
      <c r="Q1521" s="32" t="str">
        <f t="shared" si="215"/>
        <v/>
      </c>
      <c r="T1521" s="34">
        <f t="shared" ref="T1521:T1584" si="222">IF(K1521&lt;&gt;"",VLOOKUP(K1521,tenhang,4,0),0)</f>
        <v>0</v>
      </c>
      <c r="U1521" s="34">
        <f t="shared" ref="U1521:U1584" si="223">R1521*T1521</f>
        <v>0</v>
      </c>
      <c r="X1521" s="72" t="str">
        <f t="shared" si="220"/>
        <v/>
      </c>
      <c r="Z1521" s="34" t="str">
        <f t="shared" si="221"/>
        <v/>
      </c>
      <c r="AA1521" s="79" t="str">
        <f t="shared" si="219"/>
        <v/>
      </c>
    </row>
    <row r="1522" spans="1:27" ht="25.5" customHeight="1" x14ac:dyDescent="0.25">
      <c r="A1522" s="17"/>
      <c r="B1522" s="78" t="str">
        <f t="shared" si="216"/>
        <v/>
      </c>
      <c r="J1522" s="54" t="str">
        <f>IF(G1522&lt;&gt;"",VLOOKUP(G1522,'nhân viên sale'!$A$2:$C$1595,2,0),"")</f>
        <v/>
      </c>
      <c r="L1522" s="31" t="str">
        <f t="shared" si="218"/>
        <v/>
      </c>
      <c r="N1522" s="54" t="str">
        <f t="shared" si="217"/>
        <v/>
      </c>
      <c r="Q1522" s="32" t="str">
        <f t="shared" si="215"/>
        <v/>
      </c>
      <c r="T1522" s="34">
        <f t="shared" si="222"/>
        <v>0</v>
      </c>
      <c r="U1522" s="34">
        <f t="shared" si="223"/>
        <v>0</v>
      </c>
      <c r="X1522" s="72" t="str">
        <f t="shared" si="220"/>
        <v/>
      </c>
      <c r="Z1522" s="34" t="str">
        <f t="shared" si="221"/>
        <v/>
      </c>
      <c r="AA1522" s="79" t="str">
        <f t="shared" si="219"/>
        <v/>
      </c>
    </row>
    <row r="1523" spans="1:27" ht="25.5" customHeight="1" x14ac:dyDescent="0.25">
      <c r="A1523" s="17"/>
      <c r="B1523" s="78" t="str">
        <f t="shared" si="216"/>
        <v/>
      </c>
      <c r="J1523" s="54" t="str">
        <f>IF(G1523&lt;&gt;"",VLOOKUP(G1523,'nhân viên sale'!$A$2:$C$1595,2,0),"")</f>
        <v/>
      </c>
      <c r="L1523" s="31" t="str">
        <f t="shared" si="218"/>
        <v/>
      </c>
      <c r="N1523" s="54" t="str">
        <f t="shared" si="217"/>
        <v/>
      </c>
      <c r="Q1523" s="32" t="str">
        <f t="shared" si="215"/>
        <v/>
      </c>
      <c r="T1523" s="34">
        <f t="shared" si="222"/>
        <v>0</v>
      </c>
      <c r="U1523" s="34">
        <f t="shared" si="223"/>
        <v>0</v>
      </c>
      <c r="X1523" s="72" t="str">
        <f t="shared" si="220"/>
        <v/>
      </c>
      <c r="Z1523" s="34" t="str">
        <f t="shared" si="221"/>
        <v/>
      </c>
      <c r="AA1523" s="79" t="str">
        <f t="shared" si="219"/>
        <v/>
      </c>
    </row>
    <row r="1524" spans="1:27" ht="25.5" customHeight="1" x14ac:dyDescent="0.25">
      <c r="A1524" s="17"/>
      <c r="B1524" s="78" t="str">
        <f t="shared" si="216"/>
        <v/>
      </c>
      <c r="J1524" s="54" t="str">
        <f>IF(G1524&lt;&gt;"",VLOOKUP(G1524,'nhân viên sale'!$A$2:$C$1595,2,0),"")</f>
        <v/>
      </c>
      <c r="L1524" s="31" t="str">
        <f t="shared" si="218"/>
        <v/>
      </c>
      <c r="N1524" s="54" t="str">
        <f t="shared" si="217"/>
        <v/>
      </c>
      <c r="Q1524" s="32" t="str">
        <f t="shared" si="215"/>
        <v/>
      </c>
      <c r="T1524" s="34">
        <f t="shared" si="222"/>
        <v>0</v>
      </c>
      <c r="U1524" s="34">
        <f t="shared" si="223"/>
        <v>0</v>
      </c>
      <c r="X1524" s="72" t="str">
        <f t="shared" si="220"/>
        <v/>
      </c>
      <c r="Z1524" s="34" t="str">
        <f t="shared" si="221"/>
        <v/>
      </c>
      <c r="AA1524" s="79" t="str">
        <f t="shared" si="219"/>
        <v/>
      </c>
    </row>
    <row r="1525" spans="1:27" ht="25.5" customHeight="1" x14ac:dyDescent="0.25">
      <c r="A1525" s="17"/>
      <c r="B1525" s="78" t="str">
        <f t="shared" si="216"/>
        <v/>
      </c>
      <c r="J1525" s="54" t="str">
        <f>IF(G1525&lt;&gt;"",VLOOKUP(G1525,'nhân viên sale'!$A$2:$C$1595,2,0),"")</f>
        <v/>
      </c>
      <c r="L1525" s="31" t="str">
        <f t="shared" si="218"/>
        <v/>
      </c>
      <c r="N1525" s="54" t="str">
        <f t="shared" si="217"/>
        <v/>
      </c>
      <c r="Q1525" s="32" t="str">
        <f t="shared" si="215"/>
        <v/>
      </c>
      <c r="T1525" s="34">
        <f t="shared" si="222"/>
        <v>0</v>
      </c>
      <c r="U1525" s="34">
        <f t="shared" si="223"/>
        <v>0</v>
      </c>
      <c r="X1525" s="72" t="str">
        <f t="shared" si="220"/>
        <v/>
      </c>
      <c r="Z1525" s="34" t="str">
        <f t="shared" si="221"/>
        <v/>
      </c>
      <c r="AA1525" s="79" t="str">
        <f t="shared" si="219"/>
        <v/>
      </c>
    </row>
    <row r="1526" spans="1:27" ht="25.5" customHeight="1" x14ac:dyDescent="0.25">
      <c r="A1526" s="17"/>
      <c r="B1526" s="78" t="str">
        <f t="shared" si="216"/>
        <v/>
      </c>
      <c r="J1526" s="54" t="str">
        <f>IF(G1526&lt;&gt;"",VLOOKUP(G1526,'nhân viên sale'!$A$2:$C$1595,2,0),"")</f>
        <v/>
      </c>
      <c r="L1526" s="31" t="str">
        <f t="shared" si="218"/>
        <v/>
      </c>
      <c r="N1526" s="54" t="str">
        <f t="shared" si="217"/>
        <v/>
      </c>
      <c r="Q1526" s="32" t="str">
        <f t="shared" si="215"/>
        <v/>
      </c>
      <c r="T1526" s="34">
        <f t="shared" si="222"/>
        <v>0</v>
      </c>
      <c r="U1526" s="34">
        <f t="shared" si="223"/>
        <v>0</v>
      </c>
      <c r="X1526" s="72" t="str">
        <f t="shared" si="220"/>
        <v/>
      </c>
      <c r="Z1526" s="34" t="str">
        <f t="shared" si="221"/>
        <v/>
      </c>
      <c r="AA1526" s="79" t="str">
        <f t="shared" si="219"/>
        <v/>
      </c>
    </row>
    <row r="1527" spans="1:27" ht="25.5" customHeight="1" x14ac:dyDescent="0.25">
      <c r="A1527" s="17"/>
      <c r="B1527" s="78" t="str">
        <f t="shared" si="216"/>
        <v/>
      </c>
      <c r="J1527" s="54" t="str">
        <f>IF(G1527&lt;&gt;"",VLOOKUP(G1527,'nhân viên sale'!$A$2:$C$1595,2,0),"")</f>
        <v/>
      </c>
      <c r="L1527" s="31" t="str">
        <f t="shared" si="218"/>
        <v/>
      </c>
      <c r="N1527" s="54" t="str">
        <f t="shared" si="217"/>
        <v/>
      </c>
      <c r="Q1527" s="32" t="str">
        <f t="shared" si="215"/>
        <v/>
      </c>
      <c r="T1527" s="34">
        <f t="shared" si="222"/>
        <v>0</v>
      </c>
      <c r="U1527" s="34">
        <f t="shared" si="223"/>
        <v>0</v>
      </c>
      <c r="X1527" s="72" t="str">
        <f t="shared" si="220"/>
        <v/>
      </c>
      <c r="Z1527" s="34" t="str">
        <f t="shared" si="221"/>
        <v/>
      </c>
      <c r="AA1527" s="79" t="str">
        <f t="shared" si="219"/>
        <v/>
      </c>
    </row>
    <row r="1528" spans="1:27" ht="25.5" customHeight="1" x14ac:dyDescent="0.25">
      <c r="A1528" s="17"/>
      <c r="B1528" s="78" t="str">
        <f t="shared" si="216"/>
        <v/>
      </c>
      <c r="J1528" s="54" t="str">
        <f>IF(G1528&lt;&gt;"",VLOOKUP(G1528,'nhân viên sale'!$A$2:$C$1595,2,0),"")</f>
        <v/>
      </c>
      <c r="L1528" s="31" t="str">
        <f t="shared" si="218"/>
        <v/>
      </c>
      <c r="N1528" s="54" t="str">
        <f t="shared" si="217"/>
        <v/>
      </c>
      <c r="Q1528" s="32" t="str">
        <f t="shared" si="215"/>
        <v/>
      </c>
      <c r="T1528" s="34">
        <f t="shared" si="222"/>
        <v>0</v>
      </c>
      <c r="U1528" s="34">
        <f t="shared" si="223"/>
        <v>0</v>
      </c>
      <c r="X1528" s="72" t="str">
        <f t="shared" si="220"/>
        <v/>
      </c>
      <c r="Z1528" s="34" t="str">
        <f t="shared" si="221"/>
        <v/>
      </c>
      <c r="AA1528" s="79" t="str">
        <f t="shared" si="219"/>
        <v/>
      </c>
    </row>
    <row r="1529" spans="1:27" ht="25.5" customHeight="1" x14ac:dyDescent="0.25">
      <c r="A1529" s="17"/>
      <c r="B1529" s="78" t="str">
        <f t="shared" si="216"/>
        <v/>
      </c>
      <c r="J1529" s="54" t="str">
        <f>IF(G1529&lt;&gt;"",VLOOKUP(G1529,'nhân viên sale'!$A$2:$C$1595,2,0),"")</f>
        <v/>
      </c>
      <c r="L1529" s="31" t="str">
        <f t="shared" si="218"/>
        <v/>
      </c>
      <c r="N1529" s="54" t="str">
        <f t="shared" si="217"/>
        <v/>
      </c>
      <c r="Q1529" s="32" t="str">
        <f t="shared" si="215"/>
        <v/>
      </c>
      <c r="T1529" s="34">
        <f t="shared" si="222"/>
        <v>0</v>
      </c>
      <c r="U1529" s="34">
        <f t="shared" si="223"/>
        <v>0</v>
      </c>
      <c r="X1529" s="72" t="str">
        <f t="shared" si="220"/>
        <v/>
      </c>
      <c r="Z1529" s="34" t="str">
        <f t="shared" si="221"/>
        <v/>
      </c>
      <c r="AA1529" s="79" t="str">
        <f t="shared" si="219"/>
        <v/>
      </c>
    </row>
    <row r="1530" spans="1:27" ht="25.5" customHeight="1" x14ac:dyDescent="0.25">
      <c r="A1530" s="17"/>
      <c r="B1530" s="78" t="str">
        <f t="shared" si="216"/>
        <v/>
      </c>
      <c r="J1530" s="54" t="str">
        <f>IF(G1530&lt;&gt;"",VLOOKUP(G1530,'nhân viên sale'!$A$2:$C$1595,2,0),"")</f>
        <v/>
      </c>
      <c r="L1530" s="31" t="str">
        <f t="shared" si="218"/>
        <v/>
      </c>
      <c r="N1530" s="54" t="str">
        <f t="shared" si="217"/>
        <v/>
      </c>
      <c r="Q1530" s="32" t="str">
        <f t="shared" si="215"/>
        <v/>
      </c>
      <c r="T1530" s="34">
        <f t="shared" si="222"/>
        <v>0</v>
      </c>
      <c r="U1530" s="34">
        <f t="shared" si="223"/>
        <v>0</v>
      </c>
      <c r="X1530" s="72" t="str">
        <f t="shared" si="220"/>
        <v/>
      </c>
      <c r="Z1530" s="34" t="str">
        <f t="shared" si="221"/>
        <v/>
      </c>
      <c r="AA1530" s="79" t="str">
        <f t="shared" si="219"/>
        <v/>
      </c>
    </row>
    <row r="1531" spans="1:27" ht="25.5" customHeight="1" x14ac:dyDescent="0.25">
      <c r="A1531" s="17"/>
      <c r="B1531" s="78" t="str">
        <f t="shared" si="216"/>
        <v/>
      </c>
      <c r="J1531" s="54" t="str">
        <f>IF(G1531&lt;&gt;"",VLOOKUP(G1531,'nhân viên sale'!$A$2:$C$1595,2,0),"")</f>
        <v/>
      </c>
      <c r="L1531" s="31" t="str">
        <f t="shared" si="218"/>
        <v/>
      </c>
      <c r="N1531" s="54" t="str">
        <f t="shared" si="217"/>
        <v/>
      </c>
      <c r="Q1531" s="32" t="str">
        <f t="shared" si="215"/>
        <v/>
      </c>
      <c r="T1531" s="34">
        <f t="shared" si="222"/>
        <v>0</v>
      </c>
      <c r="U1531" s="34">
        <f t="shared" si="223"/>
        <v>0</v>
      </c>
      <c r="X1531" s="72" t="str">
        <f t="shared" si="220"/>
        <v/>
      </c>
      <c r="Z1531" s="34" t="str">
        <f t="shared" si="221"/>
        <v/>
      </c>
      <c r="AA1531" s="79" t="str">
        <f t="shared" si="219"/>
        <v/>
      </c>
    </row>
    <row r="1532" spans="1:27" ht="25.5" customHeight="1" x14ac:dyDescent="0.25">
      <c r="A1532" s="17"/>
      <c r="B1532" s="78" t="str">
        <f t="shared" si="216"/>
        <v/>
      </c>
      <c r="J1532" s="54" t="str">
        <f>IF(G1532&lt;&gt;"",VLOOKUP(G1532,'nhân viên sale'!$A$2:$C$1595,2,0),"")</f>
        <v/>
      </c>
      <c r="L1532" s="31" t="str">
        <f t="shared" si="218"/>
        <v/>
      </c>
      <c r="N1532" s="54" t="str">
        <f t="shared" si="217"/>
        <v/>
      </c>
      <c r="Q1532" s="32" t="str">
        <f t="shared" si="215"/>
        <v/>
      </c>
      <c r="T1532" s="34">
        <f t="shared" si="222"/>
        <v>0</v>
      </c>
      <c r="U1532" s="34">
        <f t="shared" si="223"/>
        <v>0</v>
      </c>
      <c r="X1532" s="72" t="str">
        <f t="shared" si="220"/>
        <v/>
      </c>
      <c r="Z1532" s="34" t="str">
        <f t="shared" si="221"/>
        <v/>
      </c>
      <c r="AA1532" s="79" t="str">
        <f t="shared" si="219"/>
        <v/>
      </c>
    </row>
    <row r="1533" spans="1:27" ht="25.5" customHeight="1" x14ac:dyDescent="0.25">
      <c r="A1533" s="17"/>
      <c r="B1533" s="78" t="str">
        <f t="shared" si="216"/>
        <v/>
      </c>
      <c r="J1533" s="54" t="str">
        <f>IF(G1533&lt;&gt;"",VLOOKUP(G1533,'nhân viên sale'!$A$2:$C$1595,2,0),"")</f>
        <v/>
      </c>
      <c r="L1533" s="31" t="str">
        <f t="shared" si="218"/>
        <v/>
      </c>
      <c r="N1533" s="54" t="str">
        <f t="shared" si="217"/>
        <v/>
      </c>
      <c r="Q1533" s="32" t="str">
        <f t="shared" si="215"/>
        <v/>
      </c>
      <c r="T1533" s="34">
        <f t="shared" si="222"/>
        <v>0</v>
      </c>
      <c r="U1533" s="34">
        <f t="shared" si="223"/>
        <v>0</v>
      </c>
      <c r="X1533" s="72" t="str">
        <f t="shared" si="220"/>
        <v/>
      </c>
      <c r="Z1533" s="34" t="str">
        <f t="shared" si="221"/>
        <v/>
      </c>
      <c r="AA1533" s="79" t="str">
        <f t="shared" si="219"/>
        <v/>
      </c>
    </row>
    <row r="1534" spans="1:27" ht="25.5" customHeight="1" x14ac:dyDescent="0.25">
      <c r="A1534" s="17"/>
      <c r="B1534" s="78" t="str">
        <f t="shared" si="216"/>
        <v/>
      </c>
      <c r="J1534" s="54" t="str">
        <f>IF(G1534&lt;&gt;"",VLOOKUP(G1534,'nhân viên sale'!$A$2:$C$1595,2,0),"")</f>
        <v/>
      </c>
      <c r="L1534" s="31" t="str">
        <f t="shared" si="218"/>
        <v/>
      </c>
      <c r="N1534" s="54" t="str">
        <f t="shared" si="217"/>
        <v/>
      </c>
      <c r="Q1534" s="32" t="str">
        <f t="shared" si="215"/>
        <v/>
      </c>
      <c r="T1534" s="34">
        <f t="shared" si="222"/>
        <v>0</v>
      </c>
      <c r="U1534" s="34">
        <f t="shared" si="223"/>
        <v>0</v>
      </c>
      <c r="X1534" s="72" t="str">
        <f t="shared" si="220"/>
        <v/>
      </c>
      <c r="Z1534" s="34" t="str">
        <f t="shared" si="221"/>
        <v/>
      </c>
      <c r="AA1534" s="79" t="str">
        <f t="shared" si="219"/>
        <v/>
      </c>
    </row>
    <row r="1535" spans="1:27" ht="25.5" customHeight="1" x14ac:dyDescent="0.25">
      <c r="A1535" s="17"/>
      <c r="B1535" s="78" t="str">
        <f t="shared" si="216"/>
        <v/>
      </c>
      <c r="J1535" s="54" t="str">
        <f>IF(G1535&lt;&gt;"",VLOOKUP(G1535,'nhân viên sale'!$A$2:$C$1595,2,0),"")</f>
        <v/>
      </c>
      <c r="L1535" s="31" t="str">
        <f t="shared" si="218"/>
        <v/>
      </c>
      <c r="N1535" s="54" t="str">
        <f t="shared" si="217"/>
        <v/>
      </c>
      <c r="Q1535" s="32" t="str">
        <f t="shared" si="215"/>
        <v/>
      </c>
      <c r="T1535" s="34">
        <f t="shared" si="222"/>
        <v>0</v>
      </c>
      <c r="U1535" s="34">
        <f t="shared" si="223"/>
        <v>0</v>
      </c>
      <c r="X1535" s="72" t="str">
        <f t="shared" si="220"/>
        <v/>
      </c>
      <c r="Z1535" s="34" t="str">
        <f t="shared" si="221"/>
        <v/>
      </c>
      <c r="AA1535" s="79" t="str">
        <f t="shared" si="219"/>
        <v/>
      </c>
    </row>
    <row r="1536" spans="1:27" ht="25.5" customHeight="1" x14ac:dyDescent="0.25">
      <c r="A1536" s="17"/>
      <c r="B1536" s="78" t="str">
        <f t="shared" si="216"/>
        <v/>
      </c>
      <c r="J1536" s="54" t="str">
        <f>IF(G1536&lt;&gt;"",VLOOKUP(G1536,'nhân viên sale'!$A$2:$C$1595,2,0),"")</f>
        <v/>
      </c>
      <c r="L1536" s="31" t="str">
        <f t="shared" si="218"/>
        <v/>
      </c>
      <c r="N1536" s="54" t="str">
        <f t="shared" si="217"/>
        <v/>
      </c>
      <c r="Q1536" s="32" t="str">
        <f t="shared" si="215"/>
        <v/>
      </c>
      <c r="T1536" s="34">
        <f t="shared" si="222"/>
        <v>0</v>
      </c>
      <c r="U1536" s="34">
        <f t="shared" si="223"/>
        <v>0</v>
      </c>
      <c r="X1536" s="72" t="str">
        <f t="shared" si="220"/>
        <v/>
      </c>
      <c r="Z1536" s="34" t="str">
        <f t="shared" si="221"/>
        <v/>
      </c>
      <c r="AA1536" s="79" t="str">
        <f t="shared" si="219"/>
        <v/>
      </c>
    </row>
    <row r="1537" spans="1:27" ht="25.5" customHeight="1" x14ac:dyDescent="0.25">
      <c r="A1537" s="17"/>
      <c r="B1537" s="78" t="str">
        <f t="shared" si="216"/>
        <v/>
      </c>
      <c r="J1537" s="54" t="str">
        <f>IF(G1537&lt;&gt;"",VLOOKUP(G1537,'nhân viên sale'!$A$2:$C$1595,2,0),"")</f>
        <v/>
      </c>
      <c r="L1537" s="31" t="str">
        <f t="shared" si="218"/>
        <v/>
      </c>
      <c r="N1537" s="54" t="str">
        <f t="shared" si="217"/>
        <v/>
      </c>
      <c r="Q1537" s="32" t="str">
        <f t="shared" si="215"/>
        <v/>
      </c>
      <c r="T1537" s="34">
        <f t="shared" si="222"/>
        <v>0</v>
      </c>
      <c r="U1537" s="34">
        <f t="shared" si="223"/>
        <v>0</v>
      </c>
      <c r="X1537" s="72" t="str">
        <f t="shared" si="220"/>
        <v/>
      </c>
      <c r="Z1537" s="34" t="str">
        <f t="shared" si="221"/>
        <v/>
      </c>
      <c r="AA1537" s="79" t="str">
        <f t="shared" si="219"/>
        <v/>
      </c>
    </row>
    <row r="1538" spans="1:27" ht="25.5" customHeight="1" x14ac:dyDescent="0.25">
      <c r="A1538" s="17"/>
      <c r="B1538" s="78" t="str">
        <f t="shared" si="216"/>
        <v/>
      </c>
      <c r="J1538" s="54" t="str">
        <f>IF(G1538&lt;&gt;"",VLOOKUP(G1538,'nhân viên sale'!$A$2:$C$1595,2,0),"")</f>
        <v/>
      </c>
      <c r="L1538" s="31" t="str">
        <f t="shared" si="218"/>
        <v/>
      </c>
      <c r="N1538" s="54" t="str">
        <f t="shared" si="217"/>
        <v/>
      </c>
      <c r="Q1538" s="32" t="str">
        <f t="shared" ref="Q1538:Q1601" si="224">IF(K1538&lt;&gt;"",VLOOKUP(K1538,tenhang,3,0),"")</f>
        <v/>
      </c>
      <c r="T1538" s="34">
        <f t="shared" si="222"/>
        <v>0</v>
      </c>
      <c r="U1538" s="34">
        <f t="shared" si="223"/>
        <v>0</v>
      </c>
      <c r="X1538" s="72" t="str">
        <f t="shared" si="220"/>
        <v/>
      </c>
      <c r="Z1538" s="34" t="str">
        <f t="shared" si="221"/>
        <v/>
      </c>
      <c r="AA1538" s="79" t="str">
        <f t="shared" si="219"/>
        <v/>
      </c>
    </row>
    <row r="1539" spans="1:27" ht="25.5" customHeight="1" x14ac:dyDescent="0.25">
      <c r="A1539" s="17"/>
      <c r="B1539" s="78" t="str">
        <f t="shared" ref="B1539:B1602" si="225">IF(I1539&lt;&gt;"",IF(AA1539&lt;10,"PO2211/0000"&amp;AA1539,IF(AA1539&lt;100,"PO2211/000"&amp;AA1539,IF(AA1539&lt;1000,"PO2211/00"&amp;AA1539,IF(AA1539&lt;10000,"PO2211/0"&amp;AA1539,"PO2211/"&amp;AA1539)))),"")</f>
        <v/>
      </c>
      <c r="J1539" s="54" t="str">
        <f>IF(G1539&lt;&gt;"",VLOOKUP(G1539,'nhân viên sale'!$A$2:$C$1595,2,0),"")</f>
        <v/>
      </c>
      <c r="L1539" s="31" t="str">
        <f t="shared" si="218"/>
        <v/>
      </c>
      <c r="N1539" s="54" t="str">
        <f t="shared" ref="N1539:N1602" si="226">IF(K1539&lt;&gt;"","K-HCM","")</f>
        <v/>
      </c>
      <c r="Q1539" s="32" t="str">
        <f t="shared" si="224"/>
        <v/>
      </c>
      <c r="T1539" s="34">
        <f t="shared" si="222"/>
        <v>0</v>
      </c>
      <c r="U1539" s="34">
        <f t="shared" si="223"/>
        <v>0</v>
      </c>
      <c r="X1539" s="72" t="str">
        <f t="shared" si="220"/>
        <v/>
      </c>
      <c r="Z1539" s="34" t="str">
        <f t="shared" si="221"/>
        <v/>
      </c>
      <c r="AA1539" s="79" t="str">
        <f t="shared" si="219"/>
        <v/>
      </c>
    </row>
    <row r="1540" spans="1:27" ht="25.5" customHeight="1" x14ac:dyDescent="0.25">
      <c r="A1540" s="17"/>
      <c r="B1540" s="78" t="str">
        <f t="shared" si="225"/>
        <v/>
      </c>
      <c r="J1540" s="54" t="str">
        <f>IF(G1540&lt;&gt;"",VLOOKUP(G1540,'nhân viên sale'!$A$2:$C$1595,2,0),"")</f>
        <v/>
      </c>
      <c r="L1540" s="31" t="str">
        <f t="shared" ref="L1540:L1603" si="227">IF(K1540&lt;&gt;"",VLOOKUP(K1540,tenhang,2,0),"")</f>
        <v/>
      </c>
      <c r="N1540" s="54" t="str">
        <f t="shared" si="226"/>
        <v/>
      </c>
      <c r="Q1540" s="32" t="str">
        <f t="shared" si="224"/>
        <v/>
      </c>
      <c r="T1540" s="34">
        <f t="shared" si="222"/>
        <v>0</v>
      </c>
      <c r="U1540" s="34">
        <f t="shared" si="223"/>
        <v>0</v>
      </c>
      <c r="X1540" s="72" t="str">
        <f t="shared" si="220"/>
        <v/>
      </c>
      <c r="Z1540" s="34" t="str">
        <f t="shared" si="221"/>
        <v/>
      </c>
      <c r="AA1540" s="79" t="str">
        <f t="shared" ref="AA1540:AA1603" si="228">IF(I1540&lt;&gt;"",IF(I1540=I1539,AA1539,AA1539+1),"")</f>
        <v/>
      </c>
    </row>
    <row r="1541" spans="1:27" ht="25.5" customHeight="1" x14ac:dyDescent="0.25">
      <c r="A1541" s="17"/>
      <c r="B1541" s="78" t="str">
        <f t="shared" si="225"/>
        <v/>
      </c>
      <c r="J1541" s="54" t="str">
        <f>IF(G1541&lt;&gt;"",VLOOKUP(G1541,'nhân viên sale'!$A$2:$C$1595,2,0),"")</f>
        <v/>
      </c>
      <c r="L1541" s="31" t="str">
        <f t="shared" si="227"/>
        <v/>
      </c>
      <c r="N1541" s="54" t="str">
        <f t="shared" si="226"/>
        <v/>
      </c>
      <c r="Q1541" s="32" t="str">
        <f t="shared" si="224"/>
        <v/>
      </c>
      <c r="T1541" s="34">
        <f t="shared" si="222"/>
        <v>0</v>
      </c>
      <c r="U1541" s="34">
        <f t="shared" si="223"/>
        <v>0</v>
      </c>
      <c r="X1541" s="72" t="str">
        <f t="shared" si="220"/>
        <v/>
      </c>
      <c r="Z1541" s="34" t="str">
        <f t="shared" si="221"/>
        <v/>
      </c>
      <c r="AA1541" s="79" t="str">
        <f t="shared" si="228"/>
        <v/>
      </c>
    </row>
    <row r="1542" spans="1:27" ht="25.5" customHeight="1" x14ac:dyDescent="0.25">
      <c r="A1542" s="17"/>
      <c r="B1542" s="78" t="str">
        <f t="shared" si="225"/>
        <v/>
      </c>
      <c r="J1542" s="54" t="str">
        <f>IF(G1542&lt;&gt;"",VLOOKUP(G1542,'nhân viên sale'!$A$2:$C$1595,2,0),"")</f>
        <v/>
      </c>
      <c r="L1542" s="31" t="str">
        <f t="shared" si="227"/>
        <v/>
      </c>
      <c r="N1542" s="54" t="str">
        <f t="shared" si="226"/>
        <v/>
      </c>
      <c r="Q1542" s="32" t="str">
        <f t="shared" si="224"/>
        <v/>
      </c>
      <c r="T1542" s="34">
        <f t="shared" si="222"/>
        <v>0</v>
      </c>
      <c r="U1542" s="34">
        <f t="shared" si="223"/>
        <v>0</v>
      </c>
      <c r="X1542" s="72" t="str">
        <f t="shared" si="220"/>
        <v/>
      </c>
      <c r="Z1542" s="34" t="str">
        <f t="shared" si="221"/>
        <v/>
      </c>
      <c r="AA1542" s="79" t="str">
        <f t="shared" si="228"/>
        <v/>
      </c>
    </row>
    <row r="1543" spans="1:27" ht="25.5" customHeight="1" x14ac:dyDescent="0.25">
      <c r="A1543" s="17"/>
      <c r="B1543" s="78" t="str">
        <f t="shared" si="225"/>
        <v/>
      </c>
      <c r="J1543" s="54" t="str">
        <f>IF(G1543&lt;&gt;"",VLOOKUP(G1543,'nhân viên sale'!$A$2:$C$1595,2,0),"")</f>
        <v/>
      </c>
      <c r="L1543" s="31" t="str">
        <f t="shared" si="227"/>
        <v/>
      </c>
      <c r="N1543" s="54" t="str">
        <f t="shared" si="226"/>
        <v/>
      </c>
      <c r="Q1543" s="32" t="str">
        <f t="shared" si="224"/>
        <v/>
      </c>
      <c r="T1543" s="34">
        <f t="shared" si="222"/>
        <v>0</v>
      </c>
      <c r="U1543" s="34">
        <f t="shared" si="223"/>
        <v>0</v>
      </c>
      <c r="X1543" s="72" t="str">
        <f t="shared" si="220"/>
        <v/>
      </c>
      <c r="Z1543" s="34" t="str">
        <f t="shared" si="221"/>
        <v/>
      </c>
      <c r="AA1543" s="79" t="str">
        <f t="shared" si="228"/>
        <v/>
      </c>
    </row>
    <row r="1544" spans="1:27" ht="25.5" customHeight="1" x14ac:dyDescent="0.25">
      <c r="A1544" s="17"/>
      <c r="B1544" s="78" t="str">
        <f t="shared" si="225"/>
        <v/>
      </c>
      <c r="J1544" s="54" t="str">
        <f>IF(G1544&lt;&gt;"",VLOOKUP(G1544,'nhân viên sale'!$A$2:$C$1595,2,0),"")</f>
        <v/>
      </c>
      <c r="L1544" s="31" t="str">
        <f t="shared" si="227"/>
        <v/>
      </c>
      <c r="N1544" s="54" t="str">
        <f t="shared" si="226"/>
        <v/>
      </c>
      <c r="Q1544" s="32" t="str">
        <f t="shared" si="224"/>
        <v/>
      </c>
      <c r="T1544" s="34">
        <f t="shared" si="222"/>
        <v>0</v>
      </c>
      <c r="U1544" s="34">
        <f t="shared" si="223"/>
        <v>0</v>
      </c>
      <c r="X1544" s="72" t="str">
        <f t="shared" si="220"/>
        <v/>
      </c>
      <c r="Z1544" s="34" t="str">
        <f t="shared" si="221"/>
        <v/>
      </c>
      <c r="AA1544" s="79" t="str">
        <f t="shared" si="228"/>
        <v/>
      </c>
    </row>
    <row r="1545" spans="1:27" ht="25.5" customHeight="1" x14ac:dyDescent="0.25">
      <c r="A1545" s="17"/>
      <c r="B1545" s="78" t="str">
        <f t="shared" si="225"/>
        <v/>
      </c>
      <c r="J1545" s="54" t="str">
        <f>IF(G1545&lt;&gt;"",VLOOKUP(G1545,'nhân viên sale'!$A$2:$C$1595,2,0),"")</f>
        <v/>
      </c>
      <c r="L1545" s="31" t="str">
        <f t="shared" si="227"/>
        <v/>
      </c>
      <c r="N1545" s="54" t="str">
        <f t="shared" si="226"/>
        <v/>
      </c>
      <c r="Q1545" s="32" t="str">
        <f t="shared" si="224"/>
        <v/>
      </c>
      <c r="T1545" s="34">
        <f t="shared" si="222"/>
        <v>0</v>
      </c>
      <c r="U1545" s="34">
        <f t="shared" si="223"/>
        <v>0</v>
      </c>
      <c r="X1545" s="72" t="str">
        <f t="shared" si="220"/>
        <v/>
      </c>
      <c r="Z1545" s="34" t="str">
        <f t="shared" si="221"/>
        <v/>
      </c>
      <c r="AA1545" s="79" t="str">
        <f t="shared" si="228"/>
        <v/>
      </c>
    </row>
    <row r="1546" spans="1:27" ht="25.5" customHeight="1" x14ac:dyDescent="0.25">
      <c r="A1546" s="17"/>
      <c r="B1546" s="78" t="str">
        <f t="shared" si="225"/>
        <v/>
      </c>
      <c r="J1546" s="54" t="str">
        <f>IF(G1546&lt;&gt;"",VLOOKUP(G1546,'nhân viên sale'!$A$2:$C$1595,2,0),"")</f>
        <v/>
      </c>
      <c r="L1546" s="31" t="str">
        <f t="shared" si="227"/>
        <v/>
      </c>
      <c r="N1546" s="54" t="str">
        <f t="shared" si="226"/>
        <v/>
      </c>
      <c r="Q1546" s="32" t="str">
        <f t="shared" si="224"/>
        <v/>
      </c>
      <c r="T1546" s="34">
        <f t="shared" si="222"/>
        <v>0</v>
      </c>
      <c r="U1546" s="34">
        <f t="shared" si="223"/>
        <v>0</v>
      </c>
      <c r="X1546" s="72" t="str">
        <f t="shared" ref="X1546:X1609" si="229">IF(K1546&lt;&gt;"",8,"")</f>
        <v/>
      </c>
      <c r="Z1546" s="34" t="str">
        <f t="shared" ref="Z1546:Z1609" si="230">IF(K1546&lt;&gt;"",ROUND(U1546*X1546*1%,0),"")</f>
        <v/>
      </c>
      <c r="AA1546" s="79" t="str">
        <f t="shared" si="228"/>
        <v/>
      </c>
    </row>
    <row r="1547" spans="1:27" ht="25.5" customHeight="1" x14ac:dyDescent="0.25">
      <c r="A1547" s="17"/>
      <c r="B1547" s="78" t="str">
        <f t="shared" si="225"/>
        <v/>
      </c>
      <c r="J1547" s="54" t="str">
        <f>IF(G1547&lt;&gt;"",VLOOKUP(G1547,'nhân viên sale'!$A$2:$C$1595,2,0),"")</f>
        <v/>
      </c>
      <c r="L1547" s="31" t="str">
        <f t="shared" si="227"/>
        <v/>
      </c>
      <c r="N1547" s="54" t="str">
        <f t="shared" si="226"/>
        <v/>
      </c>
      <c r="Q1547" s="32" t="str">
        <f t="shared" si="224"/>
        <v/>
      </c>
      <c r="T1547" s="34">
        <f t="shared" si="222"/>
        <v>0</v>
      </c>
      <c r="U1547" s="34">
        <f t="shared" si="223"/>
        <v>0</v>
      </c>
      <c r="X1547" s="72" t="str">
        <f t="shared" si="229"/>
        <v/>
      </c>
      <c r="Z1547" s="34" t="str">
        <f t="shared" si="230"/>
        <v/>
      </c>
      <c r="AA1547" s="79" t="str">
        <f t="shared" si="228"/>
        <v/>
      </c>
    </row>
    <row r="1548" spans="1:27" ht="25.5" customHeight="1" x14ac:dyDescent="0.25">
      <c r="A1548" s="17"/>
      <c r="B1548" s="78" t="str">
        <f t="shared" si="225"/>
        <v/>
      </c>
      <c r="J1548" s="54" t="str">
        <f>IF(G1548&lt;&gt;"",VLOOKUP(G1548,'nhân viên sale'!$A$2:$C$1595,2,0),"")</f>
        <v/>
      </c>
      <c r="L1548" s="31" t="str">
        <f t="shared" si="227"/>
        <v/>
      </c>
      <c r="N1548" s="54" t="str">
        <f t="shared" si="226"/>
        <v/>
      </c>
      <c r="Q1548" s="32" t="str">
        <f t="shared" si="224"/>
        <v/>
      </c>
      <c r="T1548" s="34">
        <f t="shared" si="222"/>
        <v>0</v>
      </c>
      <c r="U1548" s="34">
        <f t="shared" si="223"/>
        <v>0</v>
      </c>
      <c r="X1548" s="72" t="str">
        <f t="shared" si="229"/>
        <v/>
      </c>
      <c r="Z1548" s="34" t="str">
        <f t="shared" si="230"/>
        <v/>
      </c>
      <c r="AA1548" s="79" t="str">
        <f t="shared" si="228"/>
        <v/>
      </c>
    </row>
    <row r="1549" spans="1:27" ht="25.5" customHeight="1" x14ac:dyDescent="0.25">
      <c r="A1549" s="17"/>
      <c r="B1549" s="78" t="str">
        <f t="shared" si="225"/>
        <v/>
      </c>
      <c r="J1549" s="54" t="str">
        <f>IF(G1549&lt;&gt;"",VLOOKUP(G1549,'nhân viên sale'!$A$2:$C$1595,2,0),"")</f>
        <v/>
      </c>
      <c r="L1549" s="31" t="str">
        <f t="shared" si="227"/>
        <v/>
      </c>
      <c r="N1549" s="54" t="str">
        <f t="shared" si="226"/>
        <v/>
      </c>
      <c r="Q1549" s="32" t="str">
        <f t="shared" si="224"/>
        <v/>
      </c>
      <c r="T1549" s="34">
        <f t="shared" si="222"/>
        <v>0</v>
      </c>
      <c r="U1549" s="34">
        <f t="shared" si="223"/>
        <v>0</v>
      </c>
      <c r="X1549" s="72" t="str">
        <f t="shared" si="229"/>
        <v/>
      </c>
      <c r="Z1549" s="34" t="str">
        <f t="shared" si="230"/>
        <v/>
      </c>
      <c r="AA1549" s="79" t="str">
        <f t="shared" si="228"/>
        <v/>
      </c>
    </row>
    <row r="1550" spans="1:27" ht="25.5" customHeight="1" x14ac:dyDescent="0.25">
      <c r="A1550" s="17"/>
      <c r="B1550" s="78" t="str">
        <f t="shared" si="225"/>
        <v/>
      </c>
      <c r="J1550" s="54" t="str">
        <f>IF(G1550&lt;&gt;"",VLOOKUP(G1550,'nhân viên sale'!$A$2:$C$1595,2,0),"")</f>
        <v/>
      </c>
      <c r="L1550" s="31" t="str">
        <f t="shared" si="227"/>
        <v/>
      </c>
      <c r="N1550" s="54" t="str">
        <f t="shared" si="226"/>
        <v/>
      </c>
      <c r="Q1550" s="32" t="str">
        <f t="shared" si="224"/>
        <v/>
      </c>
      <c r="T1550" s="34">
        <f t="shared" si="222"/>
        <v>0</v>
      </c>
      <c r="U1550" s="34">
        <f t="shared" si="223"/>
        <v>0</v>
      </c>
      <c r="X1550" s="72" t="str">
        <f t="shared" si="229"/>
        <v/>
      </c>
      <c r="Z1550" s="34" t="str">
        <f t="shared" si="230"/>
        <v/>
      </c>
      <c r="AA1550" s="79" t="str">
        <f t="shared" si="228"/>
        <v/>
      </c>
    </row>
    <row r="1551" spans="1:27" ht="25.5" customHeight="1" x14ac:dyDescent="0.25">
      <c r="A1551" s="17"/>
      <c r="B1551" s="78" t="str">
        <f t="shared" si="225"/>
        <v/>
      </c>
      <c r="J1551" s="54" t="str">
        <f>IF(G1551&lt;&gt;"",VLOOKUP(G1551,'nhân viên sale'!$A$2:$C$1595,2,0),"")</f>
        <v/>
      </c>
      <c r="L1551" s="31" t="str">
        <f t="shared" si="227"/>
        <v/>
      </c>
      <c r="N1551" s="54" t="str">
        <f t="shared" si="226"/>
        <v/>
      </c>
      <c r="Q1551" s="32" t="str">
        <f t="shared" si="224"/>
        <v/>
      </c>
      <c r="T1551" s="34">
        <f t="shared" si="222"/>
        <v>0</v>
      </c>
      <c r="U1551" s="34">
        <f t="shared" si="223"/>
        <v>0</v>
      </c>
      <c r="X1551" s="72" t="str">
        <f t="shared" si="229"/>
        <v/>
      </c>
      <c r="Z1551" s="34" t="str">
        <f t="shared" si="230"/>
        <v/>
      </c>
      <c r="AA1551" s="79" t="str">
        <f t="shared" si="228"/>
        <v/>
      </c>
    </row>
    <row r="1552" spans="1:27" ht="25.5" customHeight="1" x14ac:dyDescent="0.25">
      <c r="A1552" s="17"/>
      <c r="B1552" s="78" t="str">
        <f t="shared" si="225"/>
        <v/>
      </c>
      <c r="J1552" s="54" t="str">
        <f>IF(G1552&lt;&gt;"",VLOOKUP(G1552,'nhân viên sale'!$A$2:$C$1595,2,0),"")</f>
        <v/>
      </c>
      <c r="L1552" s="31" t="str">
        <f t="shared" si="227"/>
        <v/>
      </c>
      <c r="N1552" s="54" t="str">
        <f t="shared" si="226"/>
        <v/>
      </c>
      <c r="Q1552" s="32" t="str">
        <f t="shared" si="224"/>
        <v/>
      </c>
      <c r="T1552" s="34">
        <f t="shared" si="222"/>
        <v>0</v>
      </c>
      <c r="U1552" s="34">
        <f t="shared" si="223"/>
        <v>0</v>
      </c>
      <c r="X1552" s="72" t="str">
        <f t="shared" si="229"/>
        <v/>
      </c>
      <c r="Z1552" s="34" t="str">
        <f t="shared" si="230"/>
        <v/>
      </c>
      <c r="AA1552" s="79" t="str">
        <f t="shared" si="228"/>
        <v/>
      </c>
    </row>
    <row r="1553" spans="1:27" ht="25.5" customHeight="1" x14ac:dyDescent="0.25">
      <c r="A1553" s="17"/>
      <c r="B1553" s="78" t="str">
        <f t="shared" si="225"/>
        <v/>
      </c>
      <c r="J1553" s="54" t="str">
        <f>IF(G1553&lt;&gt;"",VLOOKUP(G1553,'nhân viên sale'!$A$2:$C$1595,2,0),"")</f>
        <v/>
      </c>
      <c r="L1553" s="31" t="str">
        <f t="shared" si="227"/>
        <v/>
      </c>
      <c r="N1553" s="54" t="str">
        <f t="shared" si="226"/>
        <v/>
      </c>
      <c r="Q1553" s="32" t="str">
        <f t="shared" si="224"/>
        <v/>
      </c>
      <c r="T1553" s="34">
        <f t="shared" si="222"/>
        <v>0</v>
      </c>
      <c r="U1553" s="34">
        <f t="shared" si="223"/>
        <v>0</v>
      </c>
      <c r="X1553" s="72" t="str">
        <f t="shared" si="229"/>
        <v/>
      </c>
      <c r="Z1553" s="34" t="str">
        <f t="shared" si="230"/>
        <v/>
      </c>
      <c r="AA1553" s="79" t="str">
        <f t="shared" si="228"/>
        <v/>
      </c>
    </row>
    <row r="1554" spans="1:27" ht="25.5" customHeight="1" x14ac:dyDescent="0.25">
      <c r="A1554" s="17"/>
      <c r="B1554" s="78" t="str">
        <f t="shared" si="225"/>
        <v/>
      </c>
      <c r="J1554" s="54" t="str">
        <f>IF(G1554&lt;&gt;"",VLOOKUP(G1554,'nhân viên sale'!$A$2:$C$1595,2,0),"")</f>
        <v/>
      </c>
      <c r="L1554" s="31" t="str">
        <f t="shared" si="227"/>
        <v/>
      </c>
      <c r="N1554" s="54" t="str">
        <f t="shared" si="226"/>
        <v/>
      </c>
      <c r="Q1554" s="32" t="str">
        <f t="shared" si="224"/>
        <v/>
      </c>
      <c r="T1554" s="34">
        <f t="shared" si="222"/>
        <v>0</v>
      </c>
      <c r="U1554" s="34">
        <f t="shared" si="223"/>
        <v>0</v>
      </c>
      <c r="X1554" s="72" t="str">
        <f t="shared" si="229"/>
        <v/>
      </c>
      <c r="Z1554" s="34" t="str">
        <f t="shared" si="230"/>
        <v/>
      </c>
      <c r="AA1554" s="79" t="str">
        <f t="shared" si="228"/>
        <v/>
      </c>
    </row>
    <row r="1555" spans="1:27" ht="25.5" customHeight="1" x14ac:dyDescent="0.25">
      <c r="A1555" s="17"/>
      <c r="B1555" s="78" t="str">
        <f t="shared" si="225"/>
        <v/>
      </c>
      <c r="J1555" s="54" t="str">
        <f>IF(G1555&lt;&gt;"",VLOOKUP(G1555,'nhân viên sale'!$A$2:$C$1595,2,0),"")</f>
        <v/>
      </c>
      <c r="L1555" s="31" t="str">
        <f t="shared" si="227"/>
        <v/>
      </c>
      <c r="N1555" s="54" t="str">
        <f t="shared" si="226"/>
        <v/>
      </c>
      <c r="Q1555" s="32" t="str">
        <f t="shared" si="224"/>
        <v/>
      </c>
      <c r="T1555" s="34">
        <f t="shared" si="222"/>
        <v>0</v>
      </c>
      <c r="U1555" s="34">
        <f t="shared" si="223"/>
        <v>0</v>
      </c>
      <c r="X1555" s="72" t="str">
        <f t="shared" si="229"/>
        <v/>
      </c>
      <c r="Z1555" s="34" t="str">
        <f t="shared" si="230"/>
        <v/>
      </c>
      <c r="AA1555" s="79" t="str">
        <f t="shared" si="228"/>
        <v/>
      </c>
    </row>
    <row r="1556" spans="1:27" ht="25.5" customHeight="1" x14ac:dyDescent="0.25">
      <c r="A1556" s="17"/>
      <c r="B1556" s="78" t="str">
        <f t="shared" si="225"/>
        <v/>
      </c>
      <c r="J1556" s="54" t="str">
        <f>IF(G1556&lt;&gt;"",VLOOKUP(G1556,'nhân viên sale'!$A$2:$C$1595,2,0),"")</f>
        <v/>
      </c>
      <c r="L1556" s="31" t="str">
        <f t="shared" si="227"/>
        <v/>
      </c>
      <c r="N1556" s="54" t="str">
        <f t="shared" si="226"/>
        <v/>
      </c>
      <c r="Q1556" s="32" t="str">
        <f t="shared" si="224"/>
        <v/>
      </c>
      <c r="T1556" s="34">
        <f t="shared" si="222"/>
        <v>0</v>
      </c>
      <c r="U1556" s="34">
        <f t="shared" si="223"/>
        <v>0</v>
      </c>
      <c r="X1556" s="72" t="str">
        <f t="shared" si="229"/>
        <v/>
      </c>
      <c r="Z1556" s="34" t="str">
        <f t="shared" si="230"/>
        <v/>
      </c>
      <c r="AA1556" s="79" t="str">
        <f t="shared" si="228"/>
        <v/>
      </c>
    </row>
    <row r="1557" spans="1:27" ht="25.5" customHeight="1" x14ac:dyDescent="0.25">
      <c r="A1557" s="17"/>
      <c r="B1557" s="78" t="str">
        <f t="shared" si="225"/>
        <v/>
      </c>
      <c r="J1557" s="54" t="str">
        <f>IF(G1557&lt;&gt;"",VLOOKUP(G1557,'nhân viên sale'!$A$2:$C$1595,2,0),"")</f>
        <v/>
      </c>
      <c r="L1557" s="31" t="str">
        <f t="shared" si="227"/>
        <v/>
      </c>
      <c r="N1557" s="54" t="str">
        <f t="shared" si="226"/>
        <v/>
      </c>
      <c r="Q1557" s="32" t="str">
        <f t="shared" si="224"/>
        <v/>
      </c>
      <c r="T1557" s="34">
        <f t="shared" si="222"/>
        <v>0</v>
      </c>
      <c r="U1557" s="34">
        <f t="shared" si="223"/>
        <v>0</v>
      </c>
      <c r="X1557" s="72" t="str">
        <f t="shared" si="229"/>
        <v/>
      </c>
      <c r="Z1557" s="34" t="str">
        <f t="shared" si="230"/>
        <v/>
      </c>
      <c r="AA1557" s="79" t="str">
        <f t="shared" si="228"/>
        <v/>
      </c>
    </row>
    <row r="1558" spans="1:27" ht="25.5" customHeight="1" x14ac:dyDescent="0.25">
      <c r="A1558" s="17"/>
      <c r="B1558" s="78" t="str">
        <f t="shared" si="225"/>
        <v/>
      </c>
      <c r="J1558" s="54" t="str">
        <f>IF(G1558&lt;&gt;"",VLOOKUP(G1558,'nhân viên sale'!$A$2:$C$1595,2,0),"")</f>
        <v/>
      </c>
      <c r="L1558" s="31" t="str">
        <f t="shared" si="227"/>
        <v/>
      </c>
      <c r="N1558" s="54" t="str">
        <f t="shared" si="226"/>
        <v/>
      </c>
      <c r="Q1558" s="32" t="str">
        <f t="shared" si="224"/>
        <v/>
      </c>
      <c r="T1558" s="34">
        <f t="shared" si="222"/>
        <v>0</v>
      </c>
      <c r="U1558" s="34">
        <f t="shared" si="223"/>
        <v>0</v>
      </c>
      <c r="X1558" s="72" t="str">
        <f t="shared" si="229"/>
        <v/>
      </c>
      <c r="Z1558" s="34" t="str">
        <f t="shared" si="230"/>
        <v/>
      </c>
      <c r="AA1558" s="79" t="str">
        <f t="shared" si="228"/>
        <v/>
      </c>
    </row>
    <row r="1559" spans="1:27" ht="25.5" customHeight="1" x14ac:dyDescent="0.25">
      <c r="A1559" s="17"/>
      <c r="B1559" s="78" t="str">
        <f t="shared" si="225"/>
        <v/>
      </c>
      <c r="J1559" s="54" t="str">
        <f>IF(G1559&lt;&gt;"",VLOOKUP(G1559,'nhân viên sale'!$A$2:$C$1595,2,0),"")</f>
        <v/>
      </c>
      <c r="L1559" s="31" t="str">
        <f t="shared" si="227"/>
        <v/>
      </c>
      <c r="N1559" s="54" t="str">
        <f t="shared" si="226"/>
        <v/>
      </c>
      <c r="Q1559" s="32" t="str">
        <f t="shared" si="224"/>
        <v/>
      </c>
      <c r="T1559" s="34">
        <f t="shared" si="222"/>
        <v>0</v>
      </c>
      <c r="U1559" s="34">
        <f t="shared" si="223"/>
        <v>0</v>
      </c>
      <c r="X1559" s="72" t="str">
        <f t="shared" si="229"/>
        <v/>
      </c>
      <c r="Z1559" s="34" t="str">
        <f t="shared" si="230"/>
        <v/>
      </c>
      <c r="AA1559" s="79" t="str">
        <f t="shared" si="228"/>
        <v/>
      </c>
    </row>
    <row r="1560" spans="1:27" ht="25.5" customHeight="1" x14ac:dyDescent="0.25">
      <c r="A1560" s="17"/>
      <c r="B1560" s="78" t="str">
        <f t="shared" si="225"/>
        <v/>
      </c>
      <c r="J1560" s="54" t="str">
        <f>IF(G1560&lt;&gt;"",VLOOKUP(G1560,'nhân viên sale'!$A$2:$C$1595,2,0),"")</f>
        <v/>
      </c>
      <c r="L1560" s="31" t="str">
        <f t="shared" si="227"/>
        <v/>
      </c>
      <c r="N1560" s="54" t="str">
        <f t="shared" si="226"/>
        <v/>
      </c>
      <c r="Q1560" s="32" t="str">
        <f t="shared" si="224"/>
        <v/>
      </c>
      <c r="T1560" s="34">
        <f t="shared" si="222"/>
        <v>0</v>
      </c>
      <c r="U1560" s="34">
        <f t="shared" si="223"/>
        <v>0</v>
      </c>
      <c r="X1560" s="72" t="str">
        <f t="shared" si="229"/>
        <v/>
      </c>
      <c r="Z1560" s="34" t="str">
        <f t="shared" si="230"/>
        <v/>
      </c>
      <c r="AA1560" s="79" t="str">
        <f t="shared" si="228"/>
        <v/>
      </c>
    </row>
    <row r="1561" spans="1:27" ht="25.5" customHeight="1" x14ac:dyDescent="0.25">
      <c r="A1561" s="17"/>
      <c r="B1561" s="78" t="str">
        <f t="shared" si="225"/>
        <v/>
      </c>
      <c r="J1561" s="54" t="str">
        <f>IF(G1561&lt;&gt;"",VLOOKUP(G1561,'nhân viên sale'!$A$2:$C$1595,2,0),"")</f>
        <v/>
      </c>
      <c r="L1561" s="31" t="str">
        <f t="shared" si="227"/>
        <v/>
      </c>
      <c r="N1561" s="54" t="str">
        <f t="shared" si="226"/>
        <v/>
      </c>
      <c r="Q1561" s="32" t="str">
        <f t="shared" si="224"/>
        <v/>
      </c>
      <c r="T1561" s="34">
        <f t="shared" si="222"/>
        <v>0</v>
      </c>
      <c r="U1561" s="34">
        <f t="shared" si="223"/>
        <v>0</v>
      </c>
      <c r="X1561" s="72" t="str">
        <f t="shared" si="229"/>
        <v/>
      </c>
      <c r="Z1561" s="34" t="str">
        <f t="shared" si="230"/>
        <v/>
      </c>
      <c r="AA1561" s="79" t="str">
        <f t="shared" si="228"/>
        <v/>
      </c>
    </row>
    <row r="1562" spans="1:27" ht="25.5" customHeight="1" x14ac:dyDescent="0.25">
      <c r="A1562" s="17"/>
      <c r="B1562" s="78" t="str">
        <f t="shared" si="225"/>
        <v/>
      </c>
      <c r="J1562" s="54" t="str">
        <f>IF(G1562&lt;&gt;"",VLOOKUP(G1562,'nhân viên sale'!$A$2:$C$1595,2,0),"")</f>
        <v/>
      </c>
      <c r="L1562" s="31" t="str">
        <f t="shared" si="227"/>
        <v/>
      </c>
      <c r="N1562" s="54" t="str">
        <f t="shared" si="226"/>
        <v/>
      </c>
      <c r="Q1562" s="32" t="str">
        <f t="shared" si="224"/>
        <v/>
      </c>
      <c r="T1562" s="34">
        <f t="shared" si="222"/>
        <v>0</v>
      </c>
      <c r="U1562" s="34">
        <f t="shared" si="223"/>
        <v>0</v>
      </c>
      <c r="X1562" s="72" t="str">
        <f t="shared" si="229"/>
        <v/>
      </c>
      <c r="Z1562" s="34" t="str">
        <f t="shared" si="230"/>
        <v/>
      </c>
      <c r="AA1562" s="79" t="str">
        <f t="shared" si="228"/>
        <v/>
      </c>
    </row>
    <row r="1563" spans="1:27" ht="25.5" customHeight="1" x14ac:dyDescent="0.25">
      <c r="A1563" s="17"/>
      <c r="B1563" s="78" t="str">
        <f t="shared" si="225"/>
        <v/>
      </c>
      <c r="J1563" s="54" t="str">
        <f>IF(G1563&lt;&gt;"",VLOOKUP(G1563,'nhân viên sale'!$A$2:$C$1595,2,0),"")</f>
        <v/>
      </c>
      <c r="L1563" s="31" t="str">
        <f t="shared" si="227"/>
        <v/>
      </c>
      <c r="N1563" s="54" t="str">
        <f t="shared" si="226"/>
        <v/>
      </c>
      <c r="Q1563" s="32" t="str">
        <f t="shared" si="224"/>
        <v/>
      </c>
      <c r="T1563" s="34">
        <f t="shared" si="222"/>
        <v>0</v>
      </c>
      <c r="U1563" s="34">
        <f t="shared" si="223"/>
        <v>0</v>
      </c>
      <c r="X1563" s="72" t="str">
        <f t="shared" si="229"/>
        <v/>
      </c>
      <c r="Z1563" s="34" t="str">
        <f t="shared" si="230"/>
        <v/>
      </c>
      <c r="AA1563" s="79" t="str">
        <f t="shared" si="228"/>
        <v/>
      </c>
    </row>
    <row r="1564" spans="1:27" ht="25.5" customHeight="1" x14ac:dyDescent="0.25">
      <c r="A1564" s="17"/>
      <c r="B1564" s="78" t="str">
        <f t="shared" si="225"/>
        <v/>
      </c>
      <c r="J1564" s="54" t="str">
        <f>IF(G1564&lt;&gt;"",VLOOKUP(G1564,'nhân viên sale'!$A$2:$C$1595,2,0),"")</f>
        <v/>
      </c>
      <c r="L1564" s="31" t="str">
        <f t="shared" si="227"/>
        <v/>
      </c>
      <c r="N1564" s="54" t="str">
        <f t="shared" si="226"/>
        <v/>
      </c>
      <c r="Q1564" s="32" t="str">
        <f t="shared" si="224"/>
        <v/>
      </c>
      <c r="T1564" s="34">
        <f t="shared" si="222"/>
        <v>0</v>
      </c>
      <c r="U1564" s="34">
        <f t="shared" si="223"/>
        <v>0</v>
      </c>
      <c r="X1564" s="72" t="str">
        <f t="shared" si="229"/>
        <v/>
      </c>
      <c r="Z1564" s="34" t="str">
        <f t="shared" si="230"/>
        <v/>
      </c>
      <c r="AA1564" s="79" t="str">
        <f t="shared" si="228"/>
        <v/>
      </c>
    </row>
    <row r="1565" spans="1:27" ht="25.5" customHeight="1" x14ac:dyDescent="0.25">
      <c r="A1565" s="17"/>
      <c r="B1565" s="78" t="str">
        <f t="shared" si="225"/>
        <v/>
      </c>
      <c r="J1565" s="54" t="str">
        <f>IF(G1565&lt;&gt;"",VLOOKUP(G1565,'nhân viên sale'!$A$2:$C$1595,2,0),"")</f>
        <v/>
      </c>
      <c r="L1565" s="31" t="str">
        <f t="shared" si="227"/>
        <v/>
      </c>
      <c r="N1565" s="54" t="str">
        <f t="shared" si="226"/>
        <v/>
      </c>
      <c r="Q1565" s="32" t="str">
        <f t="shared" si="224"/>
        <v/>
      </c>
      <c r="T1565" s="34">
        <f t="shared" si="222"/>
        <v>0</v>
      </c>
      <c r="U1565" s="34">
        <f t="shared" si="223"/>
        <v>0</v>
      </c>
      <c r="X1565" s="72" t="str">
        <f t="shared" si="229"/>
        <v/>
      </c>
      <c r="Z1565" s="34" t="str">
        <f t="shared" si="230"/>
        <v/>
      </c>
      <c r="AA1565" s="79" t="str">
        <f t="shared" si="228"/>
        <v/>
      </c>
    </row>
    <row r="1566" spans="1:27" ht="25.5" customHeight="1" x14ac:dyDescent="0.25">
      <c r="A1566" s="17"/>
      <c r="B1566" s="78" t="str">
        <f t="shared" si="225"/>
        <v/>
      </c>
      <c r="J1566" s="54" t="str">
        <f>IF(G1566&lt;&gt;"",VLOOKUP(G1566,'nhân viên sale'!$A$2:$C$1595,2,0),"")</f>
        <v/>
      </c>
      <c r="L1566" s="31" t="str">
        <f t="shared" si="227"/>
        <v/>
      </c>
      <c r="N1566" s="54" t="str">
        <f t="shared" si="226"/>
        <v/>
      </c>
      <c r="Q1566" s="32" t="str">
        <f t="shared" si="224"/>
        <v/>
      </c>
      <c r="T1566" s="34">
        <f t="shared" si="222"/>
        <v>0</v>
      </c>
      <c r="U1566" s="34">
        <f t="shared" si="223"/>
        <v>0</v>
      </c>
      <c r="X1566" s="72" t="str">
        <f t="shared" si="229"/>
        <v/>
      </c>
      <c r="Z1566" s="34" t="str">
        <f t="shared" si="230"/>
        <v/>
      </c>
      <c r="AA1566" s="79" t="str">
        <f t="shared" si="228"/>
        <v/>
      </c>
    </row>
    <row r="1567" spans="1:27" ht="25.5" customHeight="1" x14ac:dyDescent="0.25">
      <c r="A1567" s="17"/>
      <c r="B1567" s="78" t="str">
        <f t="shared" si="225"/>
        <v/>
      </c>
      <c r="J1567" s="54" t="str">
        <f>IF(G1567&lt;&gt;"",VLOOKUP(G1567,'nhân viên sale'!$A$2:$C$1595,2,0),"")</f>
        <v/>
      </c>
      <c r="L1567" s="31" t="str">
        <f t="shared" si="227"/>
        <v/>
      </c>
      <c r="N1567" s="54" t="str">
        <f t="shared" si="226"/>
        <v/>
      </c>
      <c r="Q1567" s="32" t="str">
        <f t="shared" si="224"/>
        <v/>
      </c>
      <c r="T1567" s="34">
        <f t="shared" si="222"/>
        <v>0</v>
      </c>
      <c r="U1567" s="34">
        <f t="shared" si="223"/>
        <v>0</v>
      </c>
      <c r="X1567" s="72" t="str">
        <f t="shared" si="229"/>
        <v/>
      </c>
      <c r="Z1567" s="34" t="str">
        <f t="shared" si="230"/>
        <v/>
      </c>
      <c r="AA1567" s="79" t="str">
        <f t="shared" si="228"/>
        <v/>
      </c>
    </row>
    <row r="1568" spans="1:27" ht="25.5" customHeight="1" x14ac:dyDescent="0.25">
      <c r="A1568" s="17"/>
      <c r="B1568" s="78" t="str">
        <f t="shared" si="225"/>
        <v/>
      </c>
      <c r="J1568" s="54" t="str">
        <f>IF(G1568&lt;&gt;"",VLOOKUP(G1568,'nhân viên sale'!$A$2:$C$1595,2,0),"")</f>
        <v/>
      </c>
      <c r="L1568" s="31" t="str">
        <f t="shared" si="227"/>
        <v/>
      </c>
      <c r="N1568" s="54" t="str">
        <f t="shared" si="226"/>
        <v/>
      </c>
      <c r="Q1568" s="32" t="str">
        <f t="shared" si="224"/>
        <v/>
      </c>
      <c r="T1568" s="34">
        <f t="shared" si="222"/>
        <v>0</v>
      </c>
      <c r="U1568" s="34">
        <f t="shared" si="223"/>
        <v>0</v>
      </c>
      <c r="X1568" s="72" t="str">
        <f t="shared" si="229"/>
        <v/>
      </c>
      <c r="Z1568" s="34" t="str">
        <f t="shared" si="230"/>
        <v/>
      </c>
      <c r="AA1568" s="79" t="str">
        <f t="shared" si="228"/>
        <v/>
      </c>
    </row>
    <row r="1569" spans="1:27" ht="25.5" customHeight="1" x14ac:dyDescent="0.25">
      <c r="A1569" s="17"/>
      <c r="B1569" s="78" t="str">
        <f t="shared" si="225"/>
        <v/>
      </c>
      <c r="J1569" s="54" t="str">
        <f>IF(G1569&lt;&gt;"",VLOOKUP(G1569,'nhân viên sale'!$A$2:$C$1595,2,0),"")</f>
        <v/>
      </c>
      <c r="L1569" s="31" t="str">
        <f t="shared" si="227"/>
        <v/>
      </c>
      <c r="N1569" s="54" t="str">
        <f t="shared" si="226"/>
        <v/>
      </c>
      <c r="Q1569" s="32" t="str">
        <f t="shared" si="224"/>
        <v/>
      </c>
      <c r="T1569" s="34">
        <f t="shared" si="222"/>
        <v>0</v>
      </c>
      <c r="U1569" s="34">
        <f t="shared" si="223"/>
        <v>0</v>
      </c>
      <c r="X1569" s="72" t="str">
        <f t="shared" si="229"/>
        <v/>
      </c>
      <c r="Z1569" s="34" t="str">
        <f t="shared" si="230"/>
        <v/>
      </c>
      <c r="AA1569" s="79" t="str">
        <f t="shared" si="228"/>
        <v/>
      </c>
    </row>
    <row r="1570" spans="1:27" ht="25.5" customHeight="1" x14ac:dyDescent="0.25">
      <c r="A1570" s="17"/>
      <c r="B1570" s="78" t="str">
        <f t="shared" si="225"/>
        <v/>
      </c>
      <c r="J1570" s="54" t="str">
        <f>IF(G1570&lt;&gt;"",VLOOKUP(G1570,'nhân viên sale'!$A$2:$C$1595,2,0),"")</f>
        <v/>
      </c>
      <c r="L1570" s="31" t="str">
        <f t="shared" si="227"/>
        <v/>
      </c>
      <c r="N1570" s="54" t="str">
        <f t="shared" si="226"/>
        <v/>
      </c>
      <c r="Q1570" s="32" t="str">
        <f t="shared" si="224"/>
        <v/>
      </c>
      <c r="T1570" s="34">
        <f t="shared" si="222"/>
        <v>0</v>
      </c>
      <c r="U1570" s="34">
        <f t="shared" si="223"/>
        <v>0</v>
      </c>
      <c r="X1570" s="72" t="str">
        <f t="shared" si="229"/>
        <v/>
      </c>
      <c r="Z1570" s="34" t="str">
        <f t="shared" si="230"/>
        <v/>
      </c>
      <c r="AA1570" s="79" t="str">
        <f t="shared" si="228"/>
        <v/>
      </c>
    </row>
    <row r="1571" spans="1:27" ht="25.5" customHeight="1" x14ac:dyDescent="0.25">
      <c r="A1571" s="17"/>
      <c r="B1571" s="78" t="str">
        <f t="shared" si="225"/>
        <v/>
      </c>
      <c r="J1571" s="54" t="str">
        <f>IF(G1571&lt;&gt;"",VLOOKUP(G1571,'nhân viên sale'!$A$2:$C$1595,2,0),"")</f>
        <v/>
      </c>
      <c r="L1571" s="31" t="str">
        <f t="shared" si="227"/>
        <v/>
      </c>
      <c r="N1571" s="54" t="str">
        <f t="shared" si="226"/>
        <v/>
      </c>
      <c r="Q1571" s="32" t="str">
        <f t="shared" si="224"/>
        <v/>
      </c>
      <c r="T1571" s="34">
        <f t="shared" si="222"/>
        <v>0</v>
      </c>
      <c r="U1571" s="34">
        <f t="shared" si="223"/>
        <v>0</v>
      </c>
      <c r="X1571" s="72" t="str">
        <f t="shared" si="229"/>
        <v/>
      </c>
      <c r="Z1571" s="34" t="str">
        <f t="shared" si="230"/>
        <v/>
      </c>
      <c r="AA1571" s="79" t="str">
        <f t="shared" si="228"/>
        <v/>
      </c>
    </row>
    <row r="1572" spans="1:27" ht="25.5" customHeight="1" x14ac:dyDescent="0.25">
      <c r="A1572" s="17"/>
      <c r="B1572" s="78" t="str">
        <f t="shared" si="225"/>
        <v/>
      </c>
      <c r="J1572" s="54" t="str">
        <f>IF(G1572&lt;&gt;"",VLOOKUP(G1572,'nhân viên sale'!$A$2:$C$1595,2,0),"")</f>
        <v/>
      </c>
      <c r="L1572" s="31" t="str">
        <f t="shared" si="227"/>
        <v/>
      </c>
      <c r="N1572" s="54" t="str">
        <f t="shared" si="226"/>
        <v/>
      </c>
      <c r="Q1572" s="32" t="str">
        <f t="shared" si="224"/>
        <v/>
      </c>
      <c r="T1572" s="34">
        <f t="shared" si="222"/>
        <v>0</v>
      </c>
      <c r="U1572" s="34">
        <f t="shared" si="223"/>
        <v>0</v>
      </c>
      <c r="X1572" s="72" t="str">
        <f t="shared" si="229"/>
        <v/>
      </c>
      <c r="Z1572" s="34" t="str">
        <f t="shared" si="230"/>
        <v/>
      </c>
      <c r="AA1572" s="79" t="str">
        <f t="shared" si="228"/>
        <v/>
      </c>
    </row>
    <row r="1573" spans="1:27" ht="25.5" customHeight="1" x14ac:dyDescent="0.25">
      <c r="A1573" s="17"/>
      <c r="B1573" s="78" t="str">
        <f t="shared" si="225"/>
        <v/>
      </c>
      <c r="J1573" s="54" t="str">
        <f>IF(G1573&lt;&gt;"",VLOOKUP(G1573,'nhân viên sale'!$A$2:$C$1595,2,0),"")</f>
        <v/>
      </c>
      <c r="L1573" s="31" t="str">
        <f t="shared" si="227"/>
        <v/>
      </c>
      <c r="N1573" s="54" t="str">
        <f t="shared" si="226"/>
        <v/>
      </c>
      <c r="Q1573" s="32" t="str">
        <f t="shared" si="224"/>
        <v/>
      </c>
      <c r="T1573" s="34">
        <f t="shared" si="222"/>
        <v>0</v>
      </c>
      <c r="U1573" s="34">
        <f t="shared" si="223"/>
        <v>0</v>
      </c>
      <c r="X1573" s="72" t="str">
        <f t="shared" si="229"/>
        <v/>
      </c>
      <c r="Z1573" s="34" t="str">
        <f t="shared" si="230"/>
        <v/>
      </c>
      <c r="AA1573" s="79" t="str">
        <f t="shared" si="228"/>
        <v/>
      </c>
    </row>
    <row r="1574" spans="1:27" ht="25.5" customHeight="1" x14ac:dyDescent="0.25">
      <c r="A1574" s="17"/>
      <c r="B1574" s="78" t="str">
        <f t="shared" si="225"/>
        <v/>
      </c>
      <c r="J1574" s="54" t="str">
        <f>IF(G1574&lt;&gt;"",VLOOKUP(G1574,'nhân viên sale'!$A$2:$C$1595,2,0),"")</f>
        <v/>
      </c>
      <c r="L1574" s="31" t="str">
        <f t="shared" si="227"/>
        <v/>
      </c>
      <c r="N1574" s="54" t="str">
        <f t="shared" si="226"/>
        <v/>
      </c>
      <c r="Q1574" s="32" t="str">
        <f t="shared" si="224"/>
        <v/>
      </c>
      <c r="T1574" s="34">
        <f t="shared" si="222"/>
        <v>0</v>
      </c>
      <c r="U1574" s="34">
        <f t="shared" si="223"/>
        <v>0</v>
      </c>
      <c r="X1574" s="72" t="str">
        <f t="shared" si="229"/>
        <v/>
      </c>
      <c r="Z1574" s="34" t="str">
        <f t="shared" si="230"/>
        <v/>
      </c>
      <c r="AA1574" s="79" t="str">
        <f t="shared" si="228"/>
        <v/>
      </c>
    </row>
    <row r="1575" spans="1:27" ht="25.5" customHeight="1" x14ac:dyDescent="0.25">
      <c r="A1575" s="17"/>
      <c r="B1575" s="78" t="str">
        <f t="shared" si="225"/>
        <v/>
      </c>
      <c r="J1575" s="54" t="str">
        <f>IF(G1575&lt;&gt;"",VLOOKUP(G1575,'nhân viên sale'!$A$2:$C$1595,2,0),"")</f>
        <v/>
      </c>
      <c r="L1575" s="31" t="str">
        <f t="shared" si="227"/>
        <v/>
      </c>
      <c r="N1575" s="54" t="str">
        <f t="shared" si="226"/>
        <v/>
      </c>
      <c r="Q1575" s="32" t="str">
        <f t="shared" si="224"/>
        <v/>
      </c>
      <c r="T1575" s="34">
        <f t="shared" si="222"/>
        <v>0</v>
      </c>
      <c r="U1575" s="34">
        <f t="shared" si="223"/>
        <v>0</v>
      </c>
      <c r="X1575" s="72" t="str">
        <f t="shared" si="229"/>
        <v/>
      </c>
      <c r="Z1575" s="34" t="str">
        <f t="shared" si="230"/>
        <v/>
      </c>
      <c r="AA1575" s="79" t="str">
        <f t="shared" si="228"/>
        <v/>
      </c>
    </row>
    <row r="1576" spans="1:27" ht="25.5" customHeight="1" x14ac:dyDescent="0.25">
      <c r="A1576" s="17"/>
      <c r="B1576" s="78" t="str">
        <f t="shared" si="225"/>
        <v/>
      </c>
      <c r="J1576" s="54" t="str">
        <f>IF(G1576&lt;&gt;"",VLOOKUP(G1576,'nhân viên sale'!$A$2:$C$1595,2,0),"")</f>
        <v/>
      </c>
      <c r="L1576" s="31" t="str">
        <f t="shared" si="227"/>
        <v/>
      </c>
      <c r="N1576" s="54" t="str">
        <f t="shared" si="226"/>
        <v/>
      </c>
      <c r="Q1576" s="32" t="str">
        <f t="shared" si="224"/>
        <v/>
      </c>
      <c r="T1576" s="34">
        <f t="shared" si="222"/>
        <v>0</v>
      </c>
      <c r="U1576" s="34">
        <f t="shared" si="223"/>
        <v>0</v>
      </c>
      <c r="X1576" s="72" t="str">
        <f t="shared" si="229"/>
        <v/>
      </c>
      <c r="Z1576" s="34" t="str">
        <f t="shared" si="230"/>
        <v/>
      </c>
      <c r="AA1576" s="79" t="str">
        <f t="shared" si="228"/>
        <v/>
      </c>
    </row>
    <row r="1577" spans="1:27" ht="25.5" customHeight="1" x14ac:dyDescent="0.25">
      <c r="A1577" s="17"/>
      <c r="B1577" s="78" t="str">
        <f t="shared" si="225"/>
        <v/>
      </c>
      <c r="J1577" s="54" t="str">
        <f>IF(G1577&lt;&gt;"",VLOOKUP(G1577,'nhân viên sale'!$A$2:$C$1595,2,0),"")</f>
        <v/>
      </c>
      <c r="L1577" s="31" t="str">
        <f t="shared" si="227"/>
        <v/>
      </c>
      <c r="N1577" s="54" t="str">
        <f t="shared" si="226"/>
        <v/>
      </c>
      <c r="Q1577" s="32" t="str">
        <f t="shared" si="224"/>
        <v/>
      </c>
      <c r="T1577" s="34">
        <f t="shared" si="222"/>
        <v>0</v>
      </c>
      <c r="U1577" s="34">
        <f t="shared" si="223"/>
        <v>0</v>
      </c>
      <c r="X1577" s="72" t="str">
        <f t="shared" si="229"/>
        <v/>
      </c>
      <c r="Z1577" s="34" t="str">
        <f t="shared" si="230"/>
        <v/>
      </c>
      <c r="AA1577" s="79" t="str">
        <f t="shared" si="228"/>
        <v/>
      </c>
    </row>
    <row r="1578" spans="1:27" ht="25.5" customHeight="1" x14ac:dyDescent="0.25">
      <c r="A1578" s="17"/>
      <c r="B1578" s="78" t="str">
        <f t="shared" si="225"/>
        <v/>
      </c>
      <c r="J1578" s="54" t="str">
        <f>IF(G1578&lt;&gt;"",VLOOKUP(G1578,'nhân viên sale'!$A$2:$C$1595,2,0),"")</f>
        <v/>
      </c>
      <c r="L1578" s="31" t="str">
        <f t="shared" si="227"/>
        <v/>
      </c>
      <c r="N1578" s="54" t="str">
        <f t="shared" si="226"/>
        <v/>
      </c>
      <c r="Q1578" s="32" t="str">
        <f t="shared" si="224"/>
        <v/>
      </c>
      <c r="T1578" s="34">
        <f t="shared" si="222"/>
        <v>0</v>
      </c>
      <c r="U1578" s="34">
        <f t="shared" si="223"/>
        <v>0</v>
      </c>
      <c r="X1578" s="72" t="str">
        <f t="shared" si="229"/>
        <v/>
      </c>
      <c r="Z1578" s="34" t="str">
        <f t="shared" si="230"/>
        <v/>
      </c>
      <c r="AA1578" s="79" t="str">
        <f t="shared" si="228"/>
        <v/>
      </c>
    </row>
    <row r="1579" spans="1:27" ht="25.5" customHeight="1" x14ac:dyDescent="0.25">
      <c r="A1579" s="17"/>
      <c r="B1579" s="78" t="str">
        <f t="shared" si="225"/>
        <v/>
      </c>
      <c r="J1579" s="54" t="str">
        <f>IF(G1579&lt;&gt;"",VLOOKUP(G1579,'nhân viên sale'!$A$2:$C$1595,2,0),"")</f>
        <v/>
      </c>
      <c r="L1579" s="31" t="str">
        <f t="shared" si="227"/>
        <v/>
      </c>
      <c r="N1579" s="54" t="str">
        <f t="shared" si="226"/>
        <v/>
      </c>
      <c r="Q1579" s="32" t="str">
        <f t="shared" si="224"/>
        <v/>
      </c>
      <c r="T1579" s="34">
        <f t="shared" si="222"/>
        <v>0</v>
      </c>
      <c r="U1579" s="34">
        <f t="shared" si="223"/>
        <v>0</v>
      </c>
      <c r="X1579" s="72" t="str">
        <f t="shared" si="229"/>
        <v/>
      </c>
      <c r="Z1579" s="34" t="str">
        <f t="shared" si="230"/>
        <v/>
      </c>
      <c r="AA1579" s="79" t="str">
        <f t="shared" si="228"/>
        <v/>
      </c>
    </row>
    <row r="1580" spans="1:27" ht="25.5" customHeight="1" x14ac:dyDescent="0.25">
      <c r="A1580" s="17"/>
      <c r="B1580" s="78" t="str">
        <f t="shared" si="225"/>
        <v/>
      </c>
      <c r="J1580" s="54" t="str">
        <f>IF(G1580&lt;&gt;"",VLOOKUP(G1580,'nhân viên sale'!$A$2:$C$1595,2,0),"")</f>
        <v/>
      </c>
      <c r="L1580" s="31" t="str">
        <f t="shared" si="227"/>
        <v/>
      </c>
      <c r="N1580" s="54" t="str">
        <f t="shared" si="226"/>
        <v/>
      </c>
      <c r="Q1580" s="32" t="str">
        <f t="shared" si="224"/>
        <v/>
      </c>
      <c r="T1580" s="34">
        <f t="shared" si="222"/>
        <v>0</v>
      </c>
      <c r="U1580" s="34">
        <f t="shared" si="223"/>
        <v>0</v>
      </c>
      <c r="X1580" s="72" t="str">
        <f t="shared" si="229"/>
        <v/>
      </c>
      <c r="Z1580" s="34" t="str">
        <f t="shared" si="230"/>
        <v/>
      </c>
      <c r="AA1580" s="79" t="str">
        <f t="shared" si="228"/>
        <v/>
      </c>
    </row>
    <row r="1581" spans="1:27" ht="25.5" customHeight="1" x14ac:dyDescent="0.25">
      <c r="A1581" s="17"/>
      <c r="B1581" s="78" t="str">
        <f t="shared" si="225"/>
        <v/>
      </c>
      <c r="J1581" s="54" t="str">
        <f>IF(G1581&lt;&gt;"",VLOOKUP(G1581,'nhân viên sale'!$A$2:$C$1595,2,0),"")</f>
        <v/>
      </c>
      <c r="L1581" s="31" t="str">
        <f t="shared" si="227"/>
        <v/>
      </c>
      <c r="N1581" s="54" t="str">
        <f t="shared" si="226"/>
        <v/>
      </c>
      <c r="Q1581" s="32" t="str">
        <f t="shared" si="224"/>
        <v/>
      </c>
      <c r="T1581" s="34">
        <f t="shared" si="222"/>
        <v>0</v>
      </c>
      <c r="U1581" s="34">
        <f t="shared" si="223"/>
        <v>0</v>
      </c>
      <c r="X1581" s="72" t="str">
        <f t="shared" si="229"/>
        <v/>
      </c>
      <c r="Z1581" s="34" t="str">
        <f t="shared" si="230"/>
        <v/>
      </c>
      <c r="AA1581" s="79" t="str">
        <f t="shared" si="228"/>
        <v/>
      </c>
    </row>
    <row r="1582" spans="1:27" ht="25.5" customHeight="1" x14ac:dyDescent="0.25">
      <c r="A1582" s="17"/>
      <c r="B1582" s="78" t="str">
        <f t="shared" si="225"/>
        <v/>
      </c>
      <c r="J1582" s="54" t="str">
        <f>IF(G1582&lt;&gt;"",VLOOKUP(G1582,'nhân viên sale'!$A$2:$C$1595,2,0),"")</f>
        <v/>
      </c>
      <c r="L1582" s="31" t="str">
        <f t="shared" si="227"/>
        <v/>
      </c>
      <c r="N1582" s="54" t="str">
        <f t="shared" si="226"/>
        <v/>
      </c>
      <c r="Q1582" s="32" t="str">
        <f t="shared" si="224"/>
        <v/>
      </c>
      <c r="T1582" s="34">
        <f t="shared" si="222"/>
        <v>0</v>
      </c>
      <c r="U1582" s="34">
        <f t="shared" si="223"/>
        <v>0</v>
      </c>
      <c r="X1582" s="72" t="str">
        <f t="shared" si="229"/>
        <v/>
      </c>
      <c r="Z1582" s="34" t="str">
        <f t="shared" si="230"/>
        <v/>
      </c>
      <c r="AA1582" s="79" t="str">
        <f t="shared" si="228"/>
        <v/>
      </c>
    </row>
    <row r="1583" spans="1:27" ht="25.5" customHeight="1" x14ac:dyDescent="0.25">
      <c r="A1583" s="17"/>
      <c r="B1583" s="78" t="str">
        <f t="shared" si="225"/>
        <v/>
      </c>
      <c r="J1583" s="54" t="str">
        <f>IF(G1583&lt;&gt;"",VLOOKUP(G1583,'nhân viên sale'!$A$2:$C$1595,2,0),"")</f>
        <v/>
      </c>
      <c r="L1583" s="31" t="str">
        <f t="shared" si="227"/>
        <v/>
      </c>
      <c r="N1583" s="54" t="str">
        <f t="shared" si="226"/>
        <v/>
      </c>
      <c r="Q1583" s="32" t="str">
        <f t="shared" si="224"/>
        <v/>
      </c>
      <c r="T1583" s="34">
        <f t="shared" si="222"/>
        <v>0</v>
      </c>
      <c r="U1583" s="34">
        <f t="shared" si="223"/>
        <v>0</v>
      </c>
      <c r="X1583" s="72" t="str">
        <f t="shared" si="229"/>
        <v/>
      </c>
      <c r="Z1583" s="34" t="str">
        <f t="shared" si="230"/>
        <v/>
      </c>
      <c r="AA1583" s="79" t="str">
        <f t="shared" si="228"/>
        <v/>
      </c>
    </row>
    <row r="1584" spans="1:27" ht="25.5" customHeight="1" x14ac:dyDescent="0.25">
      <c r="A1584" s="17"/>
      <c r="B1584" s="78" t="str">
        <f t="shared" si="225"/>
        <v/>
      </c>
      <c r="J1584" s="54" t="str">
        <f>IF(G1584&lt;&gt;"",VLOOKUP(G1584,'nhân viên sale'!$A$2:$C$1595,2,0),"")</f>
        <v/>
      </c>
      <c r="L1584" s="31" t="str">
        <f t="shared" si="227"/>
        <v/>
      </c>
      <c r="N1584" s="54" t="str">
        <f t="shared" si="226"/>
        <v/>
      </c>
      <c r="Q1584" s="32" t="str">
        <f t="shared" si="224"/>
        <v/>
      </c>
      <c r="T1584" s="34">
        <f t="shared" si="222"/>
        <v>0</v>
      </c>
      <c r="U1584" s="34">
        <f t="shared" si="223"/>
        <v>0</v>
      </c>
      <c r="X1584" s="72" t="str">
        <f t="shared" si="229"/>
        <v/>
      </c>
      <c r="Z1584" s="34" t="str">
        <f t="shared" si="230"/>
        <v/>
      </c>
      <c r="AA1584" s="79" t="str">
        <f t="shared" si="228"/>
        <v/>
      </c>
    </row>
    <row r="1585" spans="1:27" ht="25.5" customHeight="1" x14ac:dyDescent="0.25">
      <c r="A1585" s="17"/>
      <c r="B1585" s="78" t="str">
        <f t="shared" si="225"/>
        <v/>
      </c>
      <c r="J1585" s="54" t="str">
        <f>IF(G1585&lt;&gt;"",VLOOKUP(G1585,'nhân viên sale'!$A$2:$C$1595,2,0),"")</f>
        <v/>
      </c>
      <c r="L1585" s="31" t="str">
        <f t="shared" si="227"/>
        <v/>
      </c>
      <c r="N1585" s="54" t="str">
        <f t="shared" si="226"/>
        <v/>
      </c>
      <c r="Q1585" s="32" t="str">
        <f t="shared" si="224"/>
        <v/>
      </c>
      <c r="T1585" s="34">
        <f t="shared" ref="T1585:T1648" si="231">IF(K1585&lt;&gt;"",VLOOKUP(K1585,tenhang,4,0),0)</f>
        <v>0</v>
      </c>
      <c r="U1585" s="34">
        <f t="shared" ref="U1585:U1648" si="232">R1585*T1585</f>
        <v>0</v>
      </c>
      <c r="X1585" s="72" t="str">
        <f t="shared" si="229"/>
        <v/>
      </c>
      <c r="Z1585" s="34" t="str">
        <f t="shared" si="230"/>
        <v/>
      </c>
      <c r="AA1585" s="79" t="str">
        <f t="shared" si="228"/>
        <v/>
      </c>
    </row>
    <row r="1586" spans="1:27" ht="25.5" customHeight="1" x14ac:dyDescent="0.25">
      <c r="A1586" s="17"/>
      <c r="B1586" s="78" t="str">
        <f t="shared" si="225"/>
        <v/>
      </c>
      <c r="J1586" s="54" t="str">
        <f>IF(G1586&lt;&gt;"",VLOOKUP(G1586,'nhân viên sale'!$A$2:$C$1595,2,0),"")</f>
        <v/>
      </c>
      <c r="L1586" s="31" t="str">
        <f t="shared" si="227"/>
        <v/>
      </c>
      <c r="N1586" s="54" t="str">
        <f t="shared" si="226"/>
        <v/>
      </c>
      <c r="Q1586" s="32" t="str">
        <f t="shared" si="224"/>
        <v/>
      </c>
      <c r="T1586" s="34">
        <f t="shared" si="231"/>
        <v>0</v>
      </c>
      <c r="U1586" s="34">
        <f t="shared" si="232"/>
        <v>0</v>
      </c>
      <c r="X1586" s="72" t="str">
        <f t="shared" si="229"/>
        <v/>
      </c>
      <c r="Z1586" s="34" t="str">
        <f t="shared" si="230"/>
        <v/>
      </c>
      <c r="AA1586" s="79" t="str">
        <f t="shared" si="228"/>
        <v/>
      </c>
    </row>
    <row r="1587" spans="1:27" ht="25.5" customHeight="1" x14ac:dyDescent="0.25">
      <c r="A1587" s="17"/>
      <c r="B1587" s="78" t="str">
        <f t="shared" si="225"/>
        <v/>
      </c>
      <c r="J1587" s="54" t="str">
        <f>IF(G1587&lt;&gt;"",VLOOKUP(G1587,'nhân viên sale'!$A$2:$C$1595,2,0),"")</f>
        <v/>
      </c>
      <c r="L1587" s="31" t="str">
        <f t="shared" si="227"/>
        <v/>
      </c>
      <c r="N1587" s="54" t="str">
        <f t="shared" si="226"/>
        <v/>
      </c>
      <c r="Q1587" s="32" t="str">
        <f t="shared" si="224"/>
        <v/>
      </c>
      <c r="T1587" s="34">
        <f t="shared" si="231"/>
        <v>0</v>
      </c>
      <c r="U1587" s="34">
        <f t="shared" si="232"/>
        <v>0</v>
      </c>
      <c r="X1587" s="72" t="str">
        <f t="shared" si="229"/>
        <v/>
      </c>
      <c r="Z1587" s="34" t="str">
        <f t="shared" si="230"/>
        <v/>
      </c>
      <c r="AA1587" s="79" t="str">
        <f t="shared" si="228"/>
        <v/>
      </c>
    </row>
    <row r="1588" spans="1:27" ht="25.5" customHeight="1" x14ac:dyDescent="0.25">
      <c r="A1588" s="17"/>
      <c r="B1588" s="78" t="str">
        <f t="shared" si="225"/>
        <v/>
      </c>
      <c r="J1588" s="54" t="str">
        <f>IF(G1588&lt;&gt;"",VLOOKUP(G1588,'nhân viên sale'!$A$2:$C$1595,2,0),"")</f>
        <v/>
      </c>
      <c r="L1588" s="31" t="str">
        <f t="shared" si="227"/>
        <v/>
      </c>
      <c r="N1588" s="54" t="str">
        <f t="shared" si="226"/>
        <v/>
      </c>
      <c r="Q1588" s="32" t="str">
        <f t="shared" si="224"/>
        <v/>
      </c>
      <c r="T1588" s="34">
        <f t="shared" si="231"/>
        <v>0</v>
      </c>
      <c r="U1588" s="34">
        <f t="shared" si="232"/>
        <v>0</v>
      </c>
      <c r="X1588" s="72" t="str">
        <f t="shared" si="229"/>
        <v/>
      </c>
      <c r="Z1588" s="34" t="str">
        <f t="shared" si="230"/>
        <v/>
      </c>
      <c r="AA1588" s="79" t="str">
        <f t="shared" si="228"/>
        <v/>
      </c>
    </row>
    <row r="1589" spans="1:27" ht="25.5" customHeight="1" x14ac:dyDescent="0.25">
      <c r="A1589" s="17"/>
      <c r="B1589" s="78" t="str">
        <f t="shared" si="225"/>
        <v/>
      </c>
      <c r="J1589" s="54" t="str">
        <f>IF(G1589&lt;&gt;"",VLOOKUP(G1589,'nhân viên sale'!$A$2:$C$1595,2,0),"")</f>
        <v/>
      </c>
      <c r="L1589" s="31" t="str">
        <f t="shared" si="227"/>
        <v/>
      </c>
      <c r="N1589" s="54" t="str">
        <f t="shared" si="226"/>
        <v/>
      </c>
      <c r="Q1589" s="32" t="str">
        <f t="shared" si="224"/>
        <v/>
      </c>
      <c r="T1589" s="34">
        <f t="shared" si="231"/>
        <v>0</v>
      </c>
      <c r="U1589" s="34">
        <f t="shared" si="232"/>
        <v>0</v>
      </c>
      <c r="X1589" s="72" t="str">
        <f t="shared" si="229"/>
        <v/>
      </c>
      <c r="Z1589" s="34" t="str">
        <f t="shared" si="230"/>
        <v/>
      </c>
      <c r="AA1589" s="79" t="str">
        <f t="shared" si="228"/>
        <v/>
      </c>
    </row>
    <row r="1590" spans="1:27" ht="25.5" customHeight="1" x14ac:dyDescent="0.25">
      <c r="A1590" s="17"/>
      <c r="B1590" s="78" t="str">
        <f t="shared" si="225"/>
        <v/>
      </c>
      <c r="J1590" s="54" t="str">
        <f>IF(G1590&lt;&gt;"",VLOOKUP(G1590,'nhân viên sale'!$A$2:$C$1595,2,0),"")</f>
        <v/>
      </c>
      <c r="L1590" s="31" t="str">
        <f t="shared" si="227"/>
        <v/>
      </c>
      <c r="N1590" s="54" t="str">
        <f t="shared" si="226"/>
        <v/>
      </c>
      <c r="Q1590" s="32" t="str">
        <f t="shared" si="224"/>
        <v/>
      </c>
      <c r="T1590" s="34">
        <f t="shared" si="231"/>
        <v>0</v>
      </c>
      <c r="U1590" s="34">
        <f t="shared" si="232"/>
        <v>0</v>
      </c>
      <c r="X1590" s="72" t="str">
        <f t="shared" si="229"/>
        <v/>
      </c>
      <c r="Z1590" s="34" t="str">
        <f t="shared" si="230"/>
        <v/>
      </c>
      <c r="AA1590" s="79" t="str">
        <f t="shared" si="228"/>
        <v/>
      </c>
    </row>
    <row r="1591" spans="1:27" ht="25.5" customHeight="1" x14ac:dyDescent="0.25">
      <c r="A1591" s="17"/>
      <c r="B1591" s="78" t="str">
        <f t="shared" si="225"/>
        <v/>
      </c>
      <c r="J1591" s="54" t="str">
        <f>IF(G1591&lt;&gt;"",VLOOKUP(G1591,'nhân viên sale'!$A$2:$C$1595,2,0),"")</f>
        <v/>
      </c>
      <c r="L1591" s="31" t="str">
        <f t="shared" si="227"/>
        <v/>
      </c>
      <c r="N1591" s="54" t="str">
        <f t="shared" si="226"/>
        <v/>
      </c>
      <c r="Q1591" s="32" t="str">
        <f t="shared" si="224"/>
        <v/>
      </c>
      <c r="T1591" s="34">
        <f t="shared" si="231"/>
        <v>0</v>
      </c>
      <c r="U1591" s="34">
        <f t="shared" si="232"/>
        <v>0</v>
      </c>
      <c r="X1591" s="72" t="str">
        <f t="shared" si="229"/>
        <v/>
      </c>
      <c r="Z1591" s="34" t="str">
        <f t="shared" si="230"/>
        <v/>
      </c>
      <c r="AA1591" s="79" t="str">
        <f t="shared" si="228"/>
        <v/>
      </c>
    </row>
    <row r="1592" spans="1:27" ht="25.5" customHeight="1" x14ac:dyDescent="0.25">
      <c r="A1592" s="17"/>
      <c r="B1592" s="78" t="str">
        <f t="shared" si="225"/>
        <v/>
      </c>
      <c r="J1592" s="54" t="str">
        <f>IF(G1592&lt;&gt;"",VLOOKUP(G1592,'nhân viên sale'!$A$2:$C$1595,2,0),"")</f>
        <v/>
      </c>
      <c r="L1592" s="31" t="str">
        <f t="shared" si="227"/>
        <v/>
      </c>
      <c r="N1592" s="54" t="str">
        <f t="shared" si="226"/>
        <v/>
      </c>
      <c r="Q1592" s="32" t="str">
        <f t="shared" si="224"/>
        <v/>
      </c>
      <c r="T1592" s="34">
        <f t="shared" si="231"/>
        <v>0</v>
      </c>
      <c r="U1592" s="34">
        <f t="shared" si="232"/>
        <v>0</v>
      </c>
      <c r="X1592" s="72" t="str">
        <f t="shared" si="229"/>
        <v/>
      </c>
      <c r="Z1592" s="34" t="str">
        <f t="shared" si="230"/>
        <v/>
      </c>
      <c r="AA1592" s="79" t="str">
        <f t="shared" si="228"/>
        <v/>
      </c>
    </row>
    <row r="1593" spans="1:27" ht="25.5" customHeight="1" x14ac:dyDescent="0.25">
      <c r="A1593" s="17"/>
      <c r="B1593" s="78" t="str">
        <f t="shared" si="225"/>
        <v/>
      </c>
      <c r="J1593" s="54" t="str">
        <f>IF(G1593&lt;&gt;"",VLOOKUP(G1593,'nhân viên sale'!$A$2:$C$1595,2,0),"")</f>
        <v/>
      </c>
      <c r="L1593" s="31" t="str">
        <f t="shared" si="227"/>
        <v/>
      </c>
      <c r="N1593" s="54" t="str">
        <f t="shared" si="226"/>
        <v/>
      </c>
      <c r="Q1593" s="32" t="str">
        <f t="shared" si="224"/>
        <v/>
      </c>
      <c r="T1593" s="34">
        <f t="shared" si="231"/>
        <v>0</v>
      </c>
      <c r="U1593" s="34">
        <f t="shared" si="232"/>
        <v>0</v>
      </c>
      <c r="X1593" s="72" t="str">
        <f t="shared" si="229"/>
        <v/>
      </c>
      <c r="Z1593" s="34" t="str">
        <f t="shared" si="230"/>
        <v/>
      </c>
      <c r="AA1593" s="79" t="str">
        <f t="shared" si="228"/>
        <v/>
      </c>
    </row>
    <row r="1594" spans="1:27" ht="25.5" customHeight="1" x14ac:dyDescent="0.25">
      <c r="A1594" s="17"/>
      <c r="B1594" s="78" t="str">
        <f t="shared" si="225"/>
        <v/>
      </c>
      <c r="J1594" s="54" t="str">
        <f>IF(G1594&lt;&gt;"",VLOOKUP(G1594,'nhân viên sale'!$A$2:$C$1595,2,0),"")</f>
        <v/>
      </c>
      <c r="L1594" s="31" t="str">
        <f t="shared" si="227"/>
        <v/>
      </c>
      <c r="N1594" s="54" t="str">
        <f t="shared" si="226"/>
        <v/>
      </c>
      <c r="Q1594" s="32" t="str">
        <f t="shared" si="224"/>
        <v/>
      </c>
      <c r="T1594" s="34">
        <f t="shared" si="231"/>
        <v>0</v>
      </c>
      <c r="U1594" s="34">
        <f t="shared" si="232"/>
        <v>0</v>
      </c>
      <c r="X1594" s="72" t="str">
        <f t="shared" si="229"/>
        <v/>
      </c>
      <c r="Z1594" s="34" t="str">
        <f t="shared" si="230"/>
        <v/>
      </c>
      <c r="AA1594" s="79" t="str">
        <f t="shared" si="228"/>
        <v/>
      </c>
    </row>
    <row r="1595" spans="1:27" ht="25.5" customHeight="1" x14ac:dyDescent="0.25">
      <c r="A1595" s="17"/>
      <c r="B1595" s="78" t="str">
        <f t="shared" si="225"/>
        <v/>
      </c>
      <c r="J1595" s="54" t="str">
        <f>IF(G1595&lt;&gt;"",VLOOKUP(G1595,'nhân viên sale'!$A$2:$C$1595,2,0),"")</f>
        <v/>
      </c>
      <c r="L1595" s="31" t="str">
        <f t="shared" si="227"/>
        <v/>
      </c>
      <c r="N1595" s="54" t="str">
        <f t="shared" si="226"/>
        <v/>
      </c>
      <c r="Q1595" s="32" t="str">
        <f t="shared" si="224"/>
        <v/>
      </c>
      <c r="T1595" s="34">
        <f t="shared" si="231"/>
        <v>0</v>
      </c>
      <c r="U1595" s="34">
        <f t="shared" si="232"/>
        <v>0</v>
      </c>
      <c r="X1595" s="72" t="str">
        <f t="shared" si="229"/>
        <v/>
      </c>
      <c r="Z1595" s="34" t="str">
        <f t="shared" si="230"/>
        <v/>
      </c>
      <c r="AA1595" s="79" t="str">
        <f t="shared" si="228"/>
        <v/>
      </c>
    </row>
    <row r="1596" spans="1:27" ht="25.5" customHeight="1" x14ac:dyDescent="0.25">
      <c r="A1596" s="17"/>
      <c r="B1596" s="78" t="str">
        <f t="shared" si="225"/>
        <v/>
      </c>
      <c r="J1596" s="54" t="str">
        <f>IF(G1596&lt;&gt;"",VLOOKUP(G1596,'nhân viên sale'!$A$2:$C$1595,2,0),"")</f>
        <v/>
      </c>
      <c r="L1596" s="31" t="str">
        <f t="shared" si="227"/>
        <v/>
      </c>
      <c r="N1596" s="54" t="str">
        <f t="shared" si="226"/>
        <v/>
      </c>
      <c r="Q1596" s="32" t="str">
        <f t="shared" si="224"/>
        <v/>
      </c>
      <c r="T1596" s="34">
        <f t="shared" si="231"/>
        <v>0</v>
      </c>
      <c r="U1596" s="34">
        <f t="shared" si="232"/>
        <v>0</v>
      </c>
      <c r="X1596" s="72" t="str">
        <f t="shared" si="229"/>
        <v/>
      </c>
      <c r="Z1596" s="34" t="str">
        <f t="shared" si="230"/>
        <v/>
      </c>
      <c r="AA1596" s="79" t="str">
        <f t="shared" si="228"/>
        <v/>
      </c>
    </row>
    <row r="1597" spans="1:27" ht="25.5" customHeight="1" x14ac:dyDescent="0.25">
      <c r="A1597" s="17"/>
      <c r="B1597" s="78" t="str">
        <f t="shared" si="225"/>
        <v/>
      </c>
      <c r="J1597" s="54" t="str">
        <f>IF(G1597&lt;&gt;"",VLOOKUP(G1597,'nhân viên sale'!$A$2:$C$1595,2,0),"")</f>
        <v/>
      </c>
      <c r="L1597" s="31" t="str">
        <f t="shared" si="227"/>
        <v/>
      </c>
      <c r="N1597" s="54" t="str">
        <f t="shared" si="226"/>
        <v/>
      </c>
      <c r="Q1597" s="32" t="str">
        <f t="shared" si="224"/>
        <v/>
      </c>
      <c r="T1597" s="34">
        <f t="shared" si="231"/>
        <v>0</v>
      </c>
      <c r="U1597" s="34">
        <f t="shared" si="232"/>
        <v>0</v>
      </c>
      <c r="X1597" s="72" t="str">
        <f t="shared" si="229"/>
        <v/>
      </c>
      <c r="Z1597" s="34" t="str">
        <f t="shared" si="230"/>
        <v/>
      </c>
      <c r="AA1597" s="79" t="str">
        <f t="shared" si="228"/>
        <v/>
      </c>
    </row>
    <row r="1598" spans="1:27" ht="25.5" customHeight="1" x14ac:dyDescent="0.25">
      <c r="A1598" s="17"/>
      <c r="B1598" s="78" t="str">
        <f t="shared" si="225"/>
        <v/>
      </c>
      <c r="J1598" s="54" t="str">
        <f>IF(G1598&lt;&gt;"",VLOOKUP(G1598,'nhân viên sale'!$A$2:$C$1595,2,0),"")</f>
        <v/>
      </c>
      <c r="L1598" s="31" t="str">
        <f t="shared" si="227"/>
        <v/>
      </c>
      <c r="N1598" s="54" t="str">
        <f t="shared" si="226"/>
        <v/>
      </c>
      <c r="Q1598" s="32" t="str">
        <f t="shared" si="224"/>
        <v/>
      </c>
      <c r="T1598" s="34">
        <f t="shared" si="231"/>
        <v>0</v>
      </c>
      <c r="U1598" s="34">
        <f t="shared" si="232"/>
        <v>0</v>
      </c>
      <c r="X1598" s="72" t="str">
        <f t="shared" si="229"/>
        <v/>
      </c>
      <c r="Z1598" s="34" t="str">
        <f t="shared" si="230"/>
        <v/>
      </c>
      <c r="AA1598" s="79" t="str">
        <f t="shared" si="228"/>
        <v/>
      </c>
    </row>
    <row r="1599" spans="1:27" ht="25.5" customHeight="1" x14ac:dyDescent="0.25">
      <c r="A1599" s="17"/>
      <c r="B1599" s="78" t="str">
        <f t="shared" si="225"/>
        <v/>
      </c>
      <c r="J1599" s="54" t="str">
        <f>IF(G1599&lt;&gt;"",VLOOKUP(G1599,'nhân viên sale'!$A$2:$C$1595,2,0),"")</f>
        <v/>
      </c>
      <c r="L1599" s="31" t="str">
        <f t="shared" si="227"/>
        <v/>
      </c>
      <c r="N1599" s="54" t="str">
        <f t="shared" si="226"/>
        <v/>
      </c>
      <c r="Q1599" s="32" t="str">
        <f t="shared" si="224"/>
        <v/>
      </c>
      <c r="T1599" s="34">
        <f t="shared" si="231"/>
        <v>0</v>
      </c>
      <c r="U1599" s="34">
        <f t="shared" si="232"/>
        <v>0</v>
      </c>
      <c r="X1599" s="72" t="str">
        <f t="shared" si="229"/>
        <v/>
      </c>
      <c r="Z1599" s="34" t="str">
        <f t="shared" si="230"/>
        <v/>
      </c>
      <c r="AA1599" s="79" t="str">
        <f t="shared" si="228"/>
        <v/>
      </c>
    </row>
    <row r="1600" spans="1:27" ht="25.5" customHeight="1" x14ac:dyDescent="0.25">
      <c r="A1600" s="17"/>
      <c r="B1600" s="78" t="str">
        <f t="shared" si="225"/>
        <v/>
      </c>
      <c r="J1600" s="54" t="str">
        <f>IF(G1600&lt;&gt;"",VLOOKUP(G1600,'nhân viên sale'!$A$2:$C$1595,2,0),"")</f>
        <v/>
      </c>
      <c r="L1600" s="31" t="str">
        <f t="shared" si="227"/>
        <v/>
      </c>
      <c r="N1600" s="54" t="str">
        <f t="shared" si="226"/>
        <v/>
      </c>
      <c r="Q1600" s="32" t="str">
        <f t="shared" si="224"/>
        <v/>
      </c>
      <c r="T1600" s="34">
        <f t="shared" si="231"/>
        <v>0</v>
      </c>
      <c r="U1600" s="34">
        <f t="shared" si="232"/>
        <v>0</v>
      </c>
      <c r="X1600" s="72" t="str">
        <f t="shared" si="229"/>
        <v/>
      </c>
      <c r="Z1600" s="34" t="str">
        <f t="shared" si="230"/>
        <v/>
      </c>
      <c r="AA1600" s="79" t="str">
        <f t="shared" si="228"/>
        <v/>
      </c>
    </row>
    <row r="1601" spans="1:27" ht="25.5" customHeight="1" x14ac:dyDescent="0.25">
      <c r="A1601" s="17"/>
      <c r="B1601" s="78" t="str">
        <f t="shared" si="225"/>
        <v/>
      </c>
      <c r="J1601" s="54" t="str">
        <f>IF(G1601&lt;&gt;"",VLOOKUP(G1601,'nhân viên sale'!$A$2:$C$1595,2,0),"")</f>
        <v/>
      </c>
      <c r="L1601" s="31" t="str">
        <f t="shared" si="227"/>
        <v/>
      </c>
      <c r="N1601" s="54" t="str">
        <f t="shared" si="226"/>
        <v/>
      </c>
      <c r="Q1601" s="32" t="str">
        <f t="shared" si="224"/>
        <v/>
      </c>
      <c r="T1601" s="34">
        <f t="shared" si="231"/>
        <v>0</v>
      </c>
      <c r="U1601" s="34">
        <f t="shared" si="232"/>
        <v>0</v>
      </c>
      <c r="X1601" s="72" t="str">
        <f t="shared" si="229"/>
        <v/>
      </c>
      <c r="Z1601" s="34" t="str">
        <f t="shared" si="230"/>
        <v/>
      </c>
      <c r="AA1601" s="79" t="str">
        <f t="shared" si="228"/>
        <v/>
      </c>
    </row>
    <row r="1602" spans="1:27" ht="25.5" customHeight="1" x14ac:dyDescent="0.25">
      <c r="A1602" s="17"/>
      <c r="B1602" s="78" t="str">
        <f t="shared" si="225"/>
        <v/>
      </c>
      <c r="J1602" s="54" t="str">
        <f>IF(G1602&lt;&gt;"",VLOOKUP(G1602,'nhân viên sale'!$A$2:$C$1595,2,0),"")</f>
        <v/>
      </c>
      <c r="L1602" s="31" t="str">
        <f t="shared" si="227"/>
        <v/>
      </c>
      <c r="N1602" s="54" t="str">
        <f t="shared" si="226"/>
        <v/>
      </c>
      <c r="Q1602" s="32" t="str">
        <f t="shared" ref="Q1602:Q1665" si="233">IF(K1602&lt;&gt;"",VLOOKUP(K1602,tenhang,3,0),"")</f>
        <v/>
      </c>
      <c r="T1602" s="34">
        <f t="shared" si="231"/>
        <v>0</v>
      </c>
      <c r="U1602" s="34">
        <f t="shared" si="232"/>
        <v>0</v>
      </c>
      <c r="X1602" s="72" t="str">
        <f t="shared" si="229"/>
        <v/>
      </c>
      <c r="Z1602" s="34" t="str">
        <f t="shared" si="230"/>
        <v/>
      </c>
      <c r="AA1602" s="79" t="str">
        <f t="shared" si="228"/>
        <v/>
      </c>
    </row>
    <row r="1603" spans="1:27" ht="25.5" customHeight="1" x14ac:dyDescent="0.25">
      <c r="A1603" s="17"/>
      <c r="B1603" s="78" t="str">
        <f t="shared" ref="B1603:B1666" si="234">IF(I1603&lt;&gt;"",IF(AA1603&lt;10,"PO2211/0000"&amp;AA1603,IF(AA1603&lt;100,"PO2211/000"&amp;AA1603,IF(AA1603&lt;1000,"PO2211/00"&amp;AA1603,IF(AA1603&lt;10000,"PO2211/0"&amp;AA1603,"PO2211/"&amp;AA1603)))),"")</f>
        <v/>
      </c>
      <c r="J1603" s="54" t="str">
        <f>IF(G1603&lt;&gt;"",VLOOKUP(G1603,'nhân viên sale'!$A$2:$C$1595,2,0),"")</f>
        <v/>
      </c>
      <c r="L1603" s="31" t="str">
        <f t="shared" si="227"/>
        <v/>
      </c>
      <c r="N1603" s="54" t="str">
        <f t="shared" ref="N1603:N1666" si="235">IF(K1603&lt;&gt;"","K-HCM","")</f>
        <v/>
      </c>
      <c r="Q1603" s="32" t="str">
        <f t="shared" si="233"/>
        <v/>
      </c>
      <c r="T1603" s="34">
        <f t="shared" si="231"/>
        <v>0</v>
      </c>
      <c r="U1603" s="34">
        <f t="shared" si="232"/>
        <v>0</v>
      </c>
      <c r="X1603" s="72" t="str">
        <f t="shared" si="229"/>
        <v/>
      </c>
      <c r="Z1603" s="34" t="str">
        <f t="shared" si="230"/>
        <v/>
      </c>
      <c r="AA1603" s="79" t="str">
        <f t="shared" si="228"/>
        <v/>
      </c>
    </row>
    <row r="1604" spans="1:27" ht="25.5" customHeight="1" x14ac:dyDescent="0.25">
      <c r="A1604" s="17"/>
      <c r="B1604" s="78" t="str">
        <f t="shared" si="234"/>
        <v/>
      </c>
      <c r="J1604" s="54" t="str">
        <f>IF(G1604&lt;&gt;"",VLOOKUP(G1604,'nhân viên sale'!$A$2:$C$1595,2,0),"")</f>
        <v/>
      </c>
      <c r="L1604" s="31" t="str">
        <f t="shared" ref="L1604:L1667" si="236">IF(K1604&lt;&gt;"",VLOOKUP(K1604,tenhang,2,0),"")</f>
        <v/>
      </c>
      <c r="N1604" s="54" t="str">
        <f t="shared" si="235"/>
        <v/>
      </c>
      <c r="Q1604" s="32" t="str">
        <f t="shared" si="233"/>
        <v/>
      </c>
      <c r="T1604" s="34">
        <f t="shared" si="231"/>
        <v>0</v>
      </c>
      <c r="U1604" s="34">
        <f t="shared" si="232"/>
        <v>0</v>
      </c>
      <c r="X1604" s="72" t="str">
        <f t="shared" si="229"/>
        <v/>
      </c>
      <c r="Z1604" s="34" t="str">
        <f t="shared" si="230"/>
        <v/>
      </c>
      <c r="AA1604" s="79" t="str">
        <f t="shared" ref="AA1604:AA1667" si="237">IF(I1604&lt;&gt;"",IF(I1604=I1603,AA1603,AA1603+1),"")</f>
        <v/>
      </c>
    </row>
    <row r="1605" spans="1:27" ht="25.5" customHeight="1" x14ac:dyDescent="0.25">
      <c r="A1605" s="17"/>
      <c r="B1605" s="78" t="str">
        <f t="shared" si="234"/>
        <v/>
      </c>
      <c r="J1605" s="54" t="str">
        <f>IF(G1605&lt;&gt;"",VLOOKUP(G1605,'nhân viên sale'!$A$2:$C$1595,2,0),"")</f>
        <v/>
      </c>
      <c r="L1605" s="31" t="str">
        <f t="shared" si="236"/>
        <v/>
      </c>
      <c r="N1605" s="54" t="str">
        <f t="shared" si="235"/>
        <v/>
      </c>
      <c r="Q1605" s="32" t="str">
        <f t="shared" si="233"/>
        <v/>
      </c>
      <c r="T1605" s="34">
        <f t="shared" si="231"/>
        <v>0</v>
      </c>
      <c r="U1605" s="34">
        <f t="shared" si="232"/>
        <v>0</v>
      </c>
      <c r="X1605" s="72" t="str">
        <f t="shared" si="229"/>
        <v/>
      </c>
      <c r="Z1605" s="34" t="str">
        <f t="shared" si="230"/>
        <v/>
      </c>
      <c r="AA1605" s="79" t="str">
        <f t="shared" si="237"/>
        <v/>
      </c>
    </row>
    <row r="1606" spans="1:27" ht="25.5" customHeight="1" x14ac:dyDescent="0.25">
      <c r="A1606" s="17"/>
      <c r="B1606" s="78" t="str">
        <f t="shared" si="234"/>
        <v/>
      </c>
      <c r="J1606" s="54" t="str">
        <f>IF(G1606&lt;&gt;"",VLOOKUP(G1606,'nhân viên sale'!$A$2:$C$1595,2,0),"")</f>
        <v/>
      </c>
      <c r="L1606" s="31" t="str">
        <f t="shared" si="236"/>
        <v/>
      </c>
      <c r="N1606" s="54" t="str">
        <f t="shared" si="235"/>
        <v/>
      </c>
      <c r="Q1606" s="32" t="str">
        <f t="shared" si="233"/>
        <v/>
      </c>
      <c r="T1606" s="34">
        <f t="shared" si="231"/>
        <v>0</v>
      </c>
      <c r="U1606" s="34">
        <f t="shared" si="232"/>
        <v>0</v>
      </c>
      <c r="X1606" s="72" t="str">
        <f t="shared" si="229"/>
        <v/>
      </c>
      <c r="Z1606" s="34" t="str">
        <f t="shared" si="230"/>
        <v/>
      </c>
      <c r="AA1606" s="79" t="str">
        <f t="shared" si="237"/>
        <v/>
      </c>
    </row>
    <row r="1607" spans="1:27" ht="25.5" customHeight="1" x14ac:dyDescent="0.25">
      <c r="A1607" s="17"/>
      <c r="B1607" s="78" t="str">
        <f t="shared" si="234"/>
        <v/>
      </c>
      <c r="J1607" s="54" t="str">
        <f>IF(G1607&lt;&gt;"",VLOOKUP(G1607,'nhân viên sale'!$A$2:$C$1595,2,0),"")</f>
        <v/>
      </c>
      <c r="L1607" s="31" t="str">
        <f t="shared" si="236"/>
        <v/>
      </c>
      <c r="N1607" s="54" t="str">
        <f t="shared" si="235"/>
        <v/>
      </c>
      <c r="Q1607" s="32" t="str">
        <f t="shared" si="233"/>
        <v/>
      </c>
      <c r="T1607" s="34">
        <f t="shared" si="231"/>
        <v>0</v>
      </c>
      <c r="U1607" s="34">
        <f t="shared" si="232"/>
        <v>0</v>
      </c>
      <c r="X1607" s="72" t="str">
        <f t="shared" si="229"/>
        <v/>
      </c>
      <c r="Z1607" s="34" t="str">
        <f t="shared" si="230"/>
        <v/>
      </c>
      <c r="AA1607" s="79" t="str">
        <f t="shared" si="237"/>
        <v/>
      </c>
    </row>
    <row r="1608" spans="1:27" ht="25.5" customHeight="1" x14ac:dyDescent="0.25">
      <c r="A1608" s="17"/>
      <c r="B1608" s="78" t="str">
        <f t="shared" si="234"/>
        <v/>
      </c>
      <c r="J1608" s="54" t="str">
        <f>IF(G1608&lt;&gt;"",VLOOKUP(G1608,'nhân viên sale'!$A$2:$C$1595,2,0),"")</f>
        <v/>
      </c>
      <c r="L1608" s="31" t="str">
        <f t="shared" si="236"/>
        <v/>
      </c>
      <c r="N1608" s="54" t="str">
        <f t="shared" si="235"/>
        <v/>
      </c>
      <c r="Q1608" s="32" t="str">
        <f t="shared" si="233"/>
        <v/>
      </c>
      <c r="T1608" s="34">
        <f t="shared" si="231"/>
        <v>0</v>
      </c>
      <c r="U1608" s="34">
        <f t="shared" si="232"/>
        <v>0</v>
      </c>
      <c r="X1608" s="72" t="str">
        <f t="shared" si="229"/>
        <v/>
      </c>
      <c r="Z1608" s="34" t="str">
        <f t="shared" si="230"/>
        <v/>
      </c>
      <c r="AA1608" s="79" t="str">
        <f t="shared" si="237"/>
        <v/>
      </c>
    </row>
    <row r="1609" spans="1:27" ht="25.5" customHeight="1" x14ac:dyDescent="0.25">
      <c r="A1609" s="17"/>
      <c r="B1609" s="78" t="str">
        <f t="shared" si="234"/>
        <v/>
      </c>
      <c r="J1609" s="54" t="str">
        <f>IF(G1609&lt;&gt;"",VLOOKUP(G1609,'nhân viên sale'!$A$2:$C$1595,2,0),"")</f>
        <v/>
      </c>
      <c r="L1609" s="31" t="str">
        <f t="shared" si="236"/>
        <v/>
      </c>
      <c r="N1609" s="54" t="str">
        <f t="shared" si="235"/>
        <v/>
      </c>
      <c r="Q1609" s="32" t="str">
        <f t="shared" si="233"/>
        <v/>
      </c>
      <c r="T1609" s="34">
        <f t="shared" si="231"/>
        <v>0</v>
      </c>
      <c r="U1609" s="34">
        <f t="shared" si="232"/>
        <v>0</v>
      </c>
      <c r="X1609" s="72" t="str">
        <f t="shared" si="229"/>
        <v/>
      </c>
      <c r="Z1609" s="34" t="str">
        <f t="shared" si="230"/>
        <v/>
      </c>
      <c r="AA1609" s="79" t="str">
        <f t="shared" si="237"/>
        <v/>
      </c>
    </row>
    <row r="1610" spans="1:27" ht="25.5" customHeight="1" x14ac:dyDescent="0.25">
      <c r="A1610" s="17"/>
      <c r="B1610" s="78" t="str">
        <f t="shared" si="234"/>
        <v/>
      </c>
      <c r="J1610" s="54" t="str">
        <f>IF(G1610&lt;&gt;"",VLOOKUP(G1610,'nhân viên sale'!$A$2:$C$1595,2,0),"")</f>
        <v/>
      </c>
      <c r="L1610" s="31" t="str">
        <f t="shared" si="236"/>
        <v/>
      </c>
      <c r="N1610" s="54" t="str">
        <f t="shared" si="235"/>
        <v/>
      </c>
      <c r="Q1610" s="32" t="str">
        <f t="shared" si="233"/>
        <v/>
      </c>
      <c r="T1610" s="34">
        <f t="shared" si="231"/>
        <v>0</v>
      </c>
      <c r="U1610" s="34">
        <f t="shared" si="232"/>
        <v>0</v>
      </c>
      <c r="X1610" s="72" t="str">
        <f t="shared" ref="X1610:X1673" si="238">IF(K1610&lt;&gt;"",8,"")</f>
        <v/>
      </c>
      <c r="Z1610" s="34" t="str">
        <f t="shared" ref="Z1610:Z1673" si="239">IF(K1610&lt;&gt;"",ROUND(U1610*X1610*1%,0),"")</f>
        <v/>
      </c>
      <c r="AA1610" s="79" t="str">
        <f t="shared" si="237"/>
        <v/>
      </c>
    </row>
    <row r="1611" spans="1:27" ht="25.5" customHeight="1" x14ac:dyDescent="0.25">
      <c r="A1611" s="17"/>
      <c r="B1611" s="78" t="str">
        <f t="shared" si="234"/>
        <v/>
      </c>
      <c r="J1611" s="54" t="str">
        <f>IF(G1611&lt;&gt;"",VLOOKUP(G1611,'nhân viên sale'!$A$2:$C$1595,2,0),"")</f>
        <v/>
      </c>
      <c r="L1611" s="31" t="str">
        <f t="shared" si="236"/>
        <v/>
      </c>
      <c r="N1611" s="54" t="str">
        <f t="shared" si="235"/>
        <v/>
      </c>
      <c r="Q1611" s="32" t="str">
        <f t="shared" si="233"/>
        <v/>
      </c>
      <c r="T1611" s="34">
        <f t="shared" si="231"/>
        <v>0</v>
      </c>
      <c r="U1611" s="34">
        <f t="shared" si="232"/>
        <v>0</v>
      </c>
      <c r="X1611" s="72" t="str">
        <f t="shared" si="238"/>
        <v/>
      </c>
      <c r="Z1611" s="34" t="str">
        <f t="shared" si="239"/>
        <v/>
      </c>
      <c r="AA1611" s="79" t="str">
        <f t="shared" si="237"/>
        <v/>
      </c>
    </row>
    <row r="1612" spans="1:27" ht="25.5" customHeight="1" x14ac:dyDescent="0.25">
      <c r="A1612" s="17"/>
      <c r="B1612" s="78" t="str">
        <f t="shared" si="234"/>
        <v/>
      </c>
      <c r="J1612" s="54" t="str">
        <f>IF(G1612&lt;&gt;"",VLOOKUP(G1612,'nhân viên sale'!$A$2:$C$1595,2,0),"")</f>
        <v/>
      </c>
      <c r="L1612" s="31" t="str">
        <f t="shared" si="236"/>
        <v/>
      </c>
      <c r="N1612" s="54" t="str">
        <f t="shared" si="235"/>
        <v/>
      </c>
      <c r="Q1612" s="32" t="str">
        <f t="shared" si="233"/>
        <v/>
      </c>
      <c r="T1612" s="34">
        <f t="shared" si="231"/>
        <v>0</v>
      </c>
      <c r="U1612" s="34">
        <f t="shared" si="232"/>
        <v>0</v>
      </c>
      <c r="X1612" s="72" t="str">
        <f t="shared" si="238"/>
        <v/>
      </c>
      <c r="Z1612" s="34" t="str">
        <f t="shared" si="239"/>
        <v/>
      </c>
      <c r="AA1612" s="79" t="str">
        <f t="shared" si="237"/>
        <v/>
      </c>
    </row>
    <row r="1613" spans="1:27" ht="25.5" customHeight="1" x14ac:dyDescent="0.25">
      <c r="A1613" s="17"/>
      <c r="B1613" s="78" t="str">
        <f t="shared" si="234"/>
        <v/>
      </c>
      <c r="J1613" s="54" t="str">
        <f>IF(G1613&lt;&gt;"",VLOOKUP(G1613,'nhân viên sale'!$A$2:$C$1595,2,0),"")</f>
        <v/>
      </c>
      <c r="L1613" s="31" t="str">
        <f t="shared" si="236"/>
        <v/>
      </c>
      <c r="N1613" s="54" t="str">
        <f t="shared" si="235"/>
        <v/>
      </c>
      <c r="Q1613" s="32" t="str">
        <f t="shared" si="233"/>
        <v/>
      </c>
      <c r="T1613" s="34">
        <f t="shared" si="231"/>
        <v>0</v>
      </c>
      <c r="U1613" s="34">
        <f t="shared" si="232"/>
        <v>0</v>
      </c>
      <c r="X1613" s="72" t="str">
        <f t="shared" si="238"/>
        <v/>
      </c>
      <c r="Z1613" s="34" t="str">
        <f t="shared" si="239"/>
        <v/>
      </c>
      <c r="AA1613" s="79" t="str">
        <f t="shared" si="237"/>
        <v/>
      </c>
    </row>
    <row r="1614" spans="1:27" ht="25.5" customHeight="1" x14ac:dyDescent="0.25">
      <c r="A1614" s="17"/>
      <c r="B1614" s="78" t="str">
        <f t="shared" si="234"/>
        <v/>
      </c>
      <c r="J1614" s="54" t="str">
        <f>IF(G1614&lt;&gt;"",VLOOKUP(G1614,'nhân viên sale'!$A$2:$C$1595,2,0),"")</f>
        <v/>
      </c>
      <c r="L1614" s="31" t="str">
        <f t="shared" si="236"/>
        <v/>
      </c>
      <c r="N1614" s="54" t="str">
        <f t="shared" si="235"/>
        <v/>
      </c>
      <c r="Q1614" s="32" t="str">
        <f t="shared" si="233"/>
        <v/>
      </c>
      <c r="T1614" s="34">
        <f t="shared" si="231"/>
        <v>0</v>
      </c>
      <c r="U1614" s="34">
        <f t="shared" si="232"/>
        <v>0</v>
      </c>
      <c r="X1614" s="72" t="str">
        <f t="shared" si="238"/>
        <v/>
      </c>
      <c r="Z1614" s="34" t="str">
        <f t="shared" si="239"/>
        <v/>
      </c>
      <c r="AA1614" s="79" t="str">
        <f t="shared" si="237"/>
        <v/>
      </c>
    </row>
    <row r="1615" spans="1:27" ht="25.5" customHeight="1" x14ac:dyDescent="0.25">
      <c r="A1615" s="17"/>
      <c r="B1615" s="78" t="str">
        <f t="shared" si="234"/>
        <v/>
      </c>
      <c r="J1615" s="54" t="str">
        <f>IF(G1615&lt;&gt;"",VLOOKUP(G1615,'nhân viên sale'!$A$2:$C$1595,2,0),"")</f>
        <v/>
      </c>
      <c r="L1615" s="31" t="str">
        <f t="shared" si="236"/>
        <v/>
      </c>
      <c r="N1615" s="54" t="str">
        <f t="shared" si="235"/>
        <v/>
      </c>
      <c r="Q1615" s="32" t="str">
        <f t="shared" si="233"/>
        <v/>
      </c>
      <c r="T1615" s="34">
        <f t="shared" si="231"/>
        <v>0</v>
      </c>
      <c r="U1615" s="34">
        <f t="shared" si="232"/>
        <v>0</v>
      </c>
      <c r="X1615" s="72" t="str">
        <f t="shared" si="238"/>
        <v/>
      </c>
      <c r="Z1615" s="34" t="str">
        <f t="shared" si="239"/>
        <v/>
      </c>
      <c r="AA1615" s="79" t="str">
        <f t="shared" si="237"/>
        <v/>
      </c>
    </row>
    <row r="1616" spans="1:27" ht="25.5" customHeight="1" x14ac:dyDescent="0.25">
      <c r="A1616" s="17"/>
      <c r="B1616" s="78" t="str">
        <f t="shared" si="234"/>
        <v/>
      </c>
      <c r="J1616" s="54" t="str">
        <f>IF(G1616&lt;&gt;"",VLOOKUP(G1616,'nhân viên sale'!$A$2:$C$1595,2,0),"")</f>
        <v/>
      </c>
      <c r="L1616" s="31" t="str">
        <f t="shared" si="236"/>
        <v/>
      </c>
      <c r="N1616" s="54" t="str">
        <f t="shared" si="235"/>
        <v/>
      </c>
      <c r="Q1616" s="32" t="str">
        <f t="shared" si="233"/>
        <v/>
      </c>
      <c r="T1616" s="34">
        <f t="shared" si="231"/>
        <v>0</v>
      </c>
      <c r="U1616" s="34">
        <f t="shared" si="232"/>
        <v>0</v>
      </c>
      <c r="X1616" s="72" t="str">
        <f t="shared" si="238"/>
        <v/>
      </c>
      <c r="Z1616" s="34" t="str">
        <f t="shared" si="239"/>
        <v/>
      </c>
      <c r="AA1616" s="79" t="str">
        <f t="shared" si="237"/>
        <v/>
      </c>
    </row>
    <row r="1617" spans="1:27" ht="25.5" customHeight="1" x14ac:dyDescent="0.25">
      <c r="A1617" s="17"/>
      <c r="B1617" s="78" t="str">
        <f t="shared" si="234"/>
        <v/>
      </c>
      <c r="J1617" s="54" t="str">
        <f>IF(G1617&lt;&gt;"",VLOOKUP(G1617,'nhân viên sale'!$A$2:$C$1595,2,0),"")</f>
        <v/>
      </c>
      <c r="L1617" s="31" t="str">
        <f t="shared" si="236"/>
        <v/>
      </c>
      <c r="N1617" s="54" t="str">
        <f t="shared" si="235"/>
        <v/>
      </c>
      <c r="Q1617" s="32" t="str">
        <f t="shared" si="233"/>
        <v/>
      </c>
      <c r="T1617" s="34">
        <f t="shared" si="231"/>
        <v>0</v>
      </c>
      <c r="U1617" s="34">
        <f t="shared" si="232"/>
        <v>0</v>
      </c>
      <c r="X1617" s="72" t="str">
        <f t="shared" si="238"/>
        <v/>
      </c>
      <c r="Z1617" s="34" t="str">
        <f t="shared" si="239"/>
        <v/>
      </c>
      <c r="AA1617" s="79" t="str">
        <f t="shared" si="237"/>
        <v/>
      </c>
    </row>
    <row r="1618" spans="1:27" ht="25.5" customHeight="1" x14ac:dyDescent="0.25">
      <c r="A1618" s="17"/>
      <c r="B1618" s="78" t="str">
        <f t="shared" si="234"/>
        <v/>
      </c>
      <c r="J1618" s="54" t="str">
        <f>IF(G1618&lt;&gt;"",VLOOKUP(G1618,'nhân viên sale'!$A$2:$C$1595,2,0),"")</f>
        <v/>
      </c>
      <c r="L1618" s="31" t="str">
        <f t="shared" si="236"/>
        <v/>
      </c>
      <c r="N1618" s="54" t="str">
        <f t="shared" si="235"/>
        <v/>
      </c>
      <c r="Q1618" s="32" t="str">
        <f t="shared" si="233"/>
        <v/>
      </c>
      <c r="T1618" s="34">
        <f t="shared" si="231"/>
        <v>0</v>
      </c>
      <c r="U1618" s="34">
        <f t="shared" si="232"/>
        <v>0</v>
      </c>
      <c r="X1618" s="72" t="str">
        <f t="shared" si="238"/>
        <v/>
      </c>
      <c r="Z1618" s="34" t="str">
        <f t="shared" si="239"/>
        <v/>
      </c>
      <c r="AA1618" s="79" t="str">
        <f t="shared" si="237"/>
        <v/>
      </c>
    </row>
    <row r="1619" spans="1:27" ht="25.5" customHeight="1" x14ac:dyDescent="0.25">
      <c r="A1619" s="17"/>
      <c r="B1619" s="78" t="str">
        <f t="shared" si="234"/>
        <v/>
      </c>
      <c r="J1619" s="54" t="str">
        <f>IF(G1619&lt;&gt;"",VLOOKUP(G1619,'nhân viên sale'!$A$2:$C$1595,2,0),"")</f>
        <v/>
      </c>
      <c r="L1619" s="31" t="str">
        <f t="shared" si="236"/>
        <v/>
      </c>
      <c r="N1619" s="54" t="str">
        <f t="shared" si="235"/>
        <v/>
      </c>
      <c r="Q1619" s="32" t="str">
        <f t="shared" si="233"/>
        <v/>
      </c>
      <c r="T1619" s="34">
        <f t="shared" si="231"/>
        <v>0</v>
      </c>
      <c r="U1619" s="34">
        <f t="shared" si="232"/>
        <v>0</v>
      </c>
      <c r="X1619" s="72" t="str">
        <f t="shared" si="238"/>
        <v/>
      </c>
      <c r="Z1619" s="34" t="str">
        <f t="shared" si="239"/>
        <v/>
      </c>
      <c r="AA1619" s="79" t="str">
        <f t="shared" si="237"/>
        <v/>
      </c>
    </row>
    <row r="1620" spans="1:27" ht="25.5" customHeight="1" x14ac:dyDescent="0.25">
      <c r="A1620" s="17"/>
      <c r="B1620" s="78" t="str">
        <f t="shared" si="234"/>
        <v/>
      </c>
      <c r="J1620" s="54" t="str">
        <f>IF(G1620&lt;&gt;"",VLOOKUP(G1620,'nhân viên sale'!$A$2:$C$1595,2,0),"")</f>
        <v/>
      </c>
      <c r="L1620" s="31" t="str">
        <f t="shared" si="236"/>
        <v/>
      </c>
      <c r="N1620" s="54" t="str">
        <f t="shared" si="235"/>
        <v/>
      </c>
      <c r="Q1620" s="32" t="str">
        <f t="shared" si="233"/>
        <v/>
      </c>
      <c r="T1620" s="34">
        <f t="shared" si="231"/>
        <v>0</v>
      </c>
      <c r="U1620" s="34">
        <f t="shared" si="232"/>
        <v>0</v>
      </c>
      <c r="X1620" s="72" t="str">
        <f t="shared" si="238"/>
        <v/>
      </c>
      <c r="Z1620" s="34" t="str">
        <f t="shared" si="239"/>
        <v/>
      </c>
      <c r="AA1620" s="79" t="str">
        <f t="shared" si="237"/>
        <v/>
      </c>
    </row>
    <row r="1621" spans="1:27" ht="25.5" customHeight="1" x14ac:dyDescent="0.25">
      <c r="A1621" s="17"/>
      <c r="B1621" s="78" t="str">
        <f t="shared" si="234"/>
        <v/>
      </c>
      <c r="J1621" s="54" t="str">
        <f>IF(G1621&lt;&gt;"",VLOOKUP(G1621,'nhân viên sale'!$A$2:$C$1595,2,0),"")</f>
        <v/>
      </c>
      <c r="L1621" s="31" t="str">
        <f t="shared" si="236"/>
        <v/>
      </c>
      <c r="N1621" s="54" t="str">
        <f t="shared" si="235"/>
        <v/>
      </c>
      <c r="Q1621" s="32" t="str">
        <f t="shared" si="233"/>
        <v/>
      </c>
      <c r="T1621" s="34">
        <f t="shared" si="231"/>
        <v>0</v>
      </c>
      <c r="U1621" s="34">
        <f t="shared" si="232"/>
        <v>0</v>
      </c>
      <c r="X1621" s="72" t="str">
        <f t="shared" si="238"/>
        <v/>
      </c>
      <c r="Z1621" s="34" t="str">
        <f t="shared" si="239"/>
        <v/>
      </c>
      <c r="AA1621" s="79" t="str">
        <f t="shared" si="237"/>
        <v/>
      </c>
    </row>
    <row r="1622" spans="1:27" ht="25.5" customHeight="1" x14ac:dyDescent="0.25">
      <c r="A1622" s="17"/>
      <c r="B1622" s="78" t="str">
        <f t="shared" si="234"/>
        <v/>
      </c>
      <c r="J1622" s="54" t="str">
        <f>IF(G1622&lt;&gt;"",VLOOKUP(G1622,'nhân viên sale'!$A$2:$C$1595,2,0),"")</f>
        <v/>
      </c>
      <c r="L1622" s="31" t="str">
        <f t="shared" si="236"/>
        <v/>
      </c>
      <c r="N1622" s="54" t="str">
        <f t="shared" si="235"/>
        <v/>
      </c>
      <c r="Q1622" s="32" t="str">
        <f t="shared" si="233"/>
        <v/>
      </c>
      <c r="T1622" s="34">
        <f t="shared" si="231"/>
        <v>0</v>
      </c>
      <c r="U1622" s="34">
        <f t="shared" si="232"/>
        <v>0</v>
      </c>
      <c r="X1622" s="72" t="str">
        <f t="shared" si="238"/>
        <v/>
      </c>
      <c r="Z1622" s="34" t="str">
        <f t="shared" si="239"/>
        <v/>
      </c>
      <c r="AA1622" s="79" t="str">
        <f t="shared" si="237"/>
        <v/>
      </c>
    </row>
    <row r="1623" spans="1:27" ht="25.5" customHeight="1" x14ac:dyDescent="0.25">
      <c r="A1623" s="17"/>
      <c r="B1623" s="78" t="str">
        <f t="shared" si="234"/>
        <v/>
      </c>
      <c r="J1623" s="54" t="str">
        <f>IF(G1623&lt;&gt;"",VLOOKUP(G1623,'nhân viên sale'!$A$2:$C$1595,2,0),"")</f>
        <v/>
      </c>
      <c r="L1623" s="31" t="str">
        <f t="shared" si="236"/>
        <v/>
      </c>
      <c r="N1623" s="54" t="str">
        <f t="shared" si="235"/>
        <v/>
      </c>
      <c r="Q1623" s="32" t="str">
        <f t="shared" si="233"/>
        <v/>
      </c>
      <c r="T1623" s="34">
        <f t="shared" si="231"/>
        <v>0</v>
      </c>
      <c r="U1623" s="34">
        <f t="shared" si="232"/>
        <v>0</v>
      </c>
      <c r="X1623" s="72" t="str">
        <f t="shared" si="238"/>
        <v/>
      </c>
      <c r="Z1623" s="34" t="str">
        <f t="shared" si="239"/>
        <v/>
      </c>
      <c r="AA1623" s="79" t="str">
        <f t="shared" si="237"/>
        <v/>
      </c>
    </row>
    <row r="1624" spans="1:27" ht="25.5" customHeight="1" x14ac:dyDescent="0.25">
      <c r="A1624" s="17"/>
      <c r="B1624" s="78" t="str">
        <f t="shared" si="234"/>
        <v/>
      </c>
      <c r="J1624" s="54" t="str">
        <f>IF(G1624&lt;&gt;"",VLOOKUP(G1624,'nhân viên sale'!$A$2:$C$1595,2,0),"")</f>
        <v/>
      </c>
      <c r="L1624" s="31" t="str">
        <f t="shared" si="236"/>
        <v/>
      </c>
      <c r="N1624" s="54" t="str">
        <f t="shared" si="235"/>
        <v/>
      </c>
      <c r="Q1624" s="32" t="str">
        <f t="shared" si="233"/>
        <v/>
      </c>
      <c r="T1624" s="34">
        <f t="shared" si="231"/>
        <v>0</v>
      </c>
      <c r="U1624" s="34">
        <f t="shared" si="232"/>
        <v>0</v>
      </c>
      <c r="X1624" s="72" t="str">
        <f t="shared" si="238"/>
        <v/>
      </c>
      <c r="Z1624" s="34" t="str">
        <f t="shared" si="239"/>
        <v/>
      </c>
      <c r="AA1624" s="79" t="str">
        <f t="shared" si="237"/>
        <v/>
      </c>
    </row>
    <row r="1625" spans="1:27" ht="25.5" customHeight="1" x14ac:dyDescent="0.25">
      <c r="A1625" s="17"/>
      <c r="B1625" s="78" t="str">
        <f t="shared" si="234"/>
        <v/>
      </c>
      <c r="J1625" s="54" t="str">
        <f>IF(G1625&lt;&gt;"",VLOOKUP(G1625,'nhân viên sale'!$A$2:$C$1595,2,0),"")</f>
        <v/>
      </c>
      <c r="L1625" s="31" t="str">
        <f t="shared" si="236"/>
        <v/>
      </c>
      <c r="N1625" s="54" t="str">
        <f t="shared" si="235"/>
        <v/>
      </c>
      <c r="Q1625" s="32" t="str">
        <f t="shared" si="233"/>
        <v/>
      </c>
      <c r="T1625" s="34">
        <f t="shared" si="231"/>
        <v>0</v>
      </c>
      <c r="U1625" s="34">
        <f t="shared" si="232"/>
        <v>0</v>
      </c>
      <c r="X1625" s="72" t="str">
        <f t="shared" si="238"/>
        <v/>
      </c>
      <c r="Z1625" s="34" t="str">
        <f t="shared" si="239"/>
        <v/>
      </c>
      <c r="AA1625" s="79" t="str">
        <f t="shared" si="237"/>
        <v/>
      </c>
    </row>
    <row r="1626" spans="1:27" ht="25.5" customHeight="1" x14ac:dyDescent="0.25">
      <c r="A1626" s="17"/>
      <c r="B1626" s="78" t="str">
        <f t="shared" si="234"/>
        <v/>
      </c>
      <c r="J1626" s="54" t="str">
        <f>IF(G1626&lt;&gt;"",VLOOKUP(G1626,'nhân viên sale'!$A$2:$C$1595,2,0),"")</f>
        <v/>
      </c>
      <c r="L1626" s="31" t="str">
        <f t="shared" si="236"/>
        <v/>
      </c>
      <c r="N1626" s="54" t="str">
        <f t="shared" si="235"/>
        <v/>
      </c>
      <c r="Q1626" s="32" t="str">
        <f t="shared" si="233"/>
        <v/>
      </c>
      <c r="T1626" s="34">
        <f t="shared" si="231"/>
        <v>0</v>
      </c>
      <c r="U1626" s="34">
        <f t="shared" si="232"/>
        <v>0</v>
      </c>
      <c r="X1626" s="72" t="str">
        <f t="shared" si="238"/>
        <v/>
      </c>
      <c r="Z1626" s="34" t="str">
        <f t="shared" si="239"/>
        <v/>
      </c>
      <c r="AA1626" s="79" t="str">
        <f t="shared" si="237"/>
        <v/>
      </c>
    </row>
    <row r="1627" spans="1:27" ht="25.5" customHeight="1" x14ac:dyDescent="0.25">
      <c r="A1627" s="17"/>
      <c r="B1627" s="78" t="str">
        <f t="shared" si="234"/>
        <v/>
      </c>
      <c r="J1627" s="54" t="str">
        <f>IF(G1627&lt;&gt;"",VLOOKUP(G1627,'nhân viên sale'!$A$2:$C$1595,2,0),"")</f>
        <v/>
      </c>
      <c r="L1627" s="31" t="str">
        <f t="shared" si="236"/>
        <v/>
      </c>
      <c r="N1627" s="54" t="str">
        <f t="shared" si="235"/>
        <v/>
      </c>
      <c r="Q1627" s="32" t="str">
        <f t="shared" si="233"/>
        <v/>
      </c>
      <c r="T1627" s="34">
        <f t="shared" si="231"/>
        <v>0</v>
      </c>
      <c r="U1627" s="34">
        <f t="shared" si="232"/>
        <v>0</v>
      </c>
      <c r="X1627" s="72" t="str">
        <f t="shared" si="238"/>
        <v/>
      </c>
      <c r="Z1627" s="34" t="str">
        <f t="shared" si="239"/>
        <v/>
      </c>
      <c r="AA1627" s="79" t="str">
        <f t="shared" si="237"/>
        <v/>
      </c>
    </row>
    <row r="1628" spans="1:27" ht="25.5" customHeight="1" x14ac:dyDescent="0.25">
      <c r="A1628" s="17"/>
      <c r="B1628" s="78" t="str">
        <f t="shared" si="234"/>
        <v/>
      </c>
      <c r="J1628" s="54" t="str">
        <f>IF(G1628&lt;&gt;"",VLOOKUP(G1628,'nhân viên sale'!$A$2:$C$1595,2,0),"")</f>
        <v/>
      </c>
      <c r="L1628" s="31" t="str">
        <f t="shared" si="236"/>
        <v/>
      </c>
      <c r="N1628" s="54" t="str">
        <f t="shared" si="235"/>
        <v/>
      </c>
      <c r="Q1628" s="32" t="str">
        <f t="shared" si="233"/>
        <v/>
      </c>
      <c r="T1628" s="34">
        <f t="shared" si="231"/>
        <v>0</v>
      </c>
      <c r="U1628" s="34">
        <f t="shared" si="232"/>
        <v>0</v>
      </c>
      <c r="X1628" s="72" t="str">
        <f t="shared" si="238"/>
        <v/>
      </c>
      <c r="Z1628" s="34" t="str">
        <f t="shared" si="239"/>
        <v/>
      </c>
      <c r="AA1628" s="79" t="str">
        <f t="shared" si="237"/>
        <v/>
      </c>
    </row>
    <row r="1629" spans="1:27" ht="25.5" customHeight="1" x14ac:dyDescent="0.25">
      <c r="A1629" s="17"/>
      <c r="B1629" s="78" t="str">
        <f t="shared" si="234"/>
        <v/>
      </c>
      <c r="J1629" s="54" t="str">
        <f>IF(G1629&lt;&gt;"",VLOOKUP(G1629,'nhân viên sale'!$A$2:$C$1595,2,0),"")</f>
        <v/>
      </c>
      <c r="L1629" s="31" t="str">
        <f t="shared" si="236"/>
        <v/>
      </c>
      <c r="N1629" s="54" t="str">
        <f t="shared" si="235"/>
        <v/>
      </c>
      <c r="Q1629" s="32" t="str">
        <f t="shared" si="233"/>
        <v/>
      </c>
      <c r="T1629" s="34">
        <f t="shared" si="231"/>
        <v>0</v>
      </c>
      <c r="U1629" s="34">
        <f t="shared" si="232"/>
        <v>0</v>
      </c>
      <c r="X1629" s="72" t="str">
        <f t="shared" si="238"/>
        <v/>
      </c>
      <c r="Z1629" s="34" t="str">
        <f t="shared" si="239"/>
        <v/>
      </c>
      <c r="AA1629" s="79" t="str">
        <f t="shared" si="237"/>
        <v/>
      </c>
    </row>
    <row r="1630" spans="1:27" ht="25.5" customHeight="1" x14ac:dyDescent="0.25">
      <c r="A1630" s="17"/>
      <c r="B1630" s="78" t="str">
        <f t="shared" si="234"/>
        <v/>
      </c>
      <c r="J1630" s="54" t="str">
        <f>IF(G1630&lt;&gt;"",VLOOKUP(G1630,'nhân viên sale'!$A$2:$C$1595,2,0),"")</f>
        <v/>
      </c>
      <c r="L1630" s="31" t="str">
        <f t="shared" si="236"/>
        <v/>
      </c>
      <c r="N1630" s="54" t="str">
        <f t="shared" si="235"/>
        <v/>
      </c>
      <c r="Q1630" s="32" t="str">
        <f t="shared" si="233"/>
        <v/>
      </c>
      <c r="T1630" s="34">
        <f t="shared" si="231"/>
        <v>0</v>
      </c>
      <c r="U1630" s="34">
        <f t="shared" si="232"/>
        <v>0</v>
      </c>
      <c r="X1630" s="72" t="str">
        <f t="shared" si="238"/>
        <v/>
      </c>
      <c r="Z1630" s="34" t="str">
        <f t="shared" si="239"/>
        <v/>
      </c>
      <c r="AA1630" s="79" t="str">
        <f t="shared" si="237"/>
        <v/>
      </c>
    </row>
    <row r="1631" spans="1:27" ht="25.5" customHeight="1" x14ac:dyDescent="0.25">
      <c r="A1631" s="17"/>
      <c r="B1631" s="78" t="str">
        <f t="shared" si="234"/>
        <v/>
      </c>
      <c r="J1631" s="54" t="str">
        <f>IF(G1631&lt;&gt;"",VLOOKUP(G1631,'nhân viên sale'!$A$2:$C$1595,2,0),"")</f>
        <v/>
      </c>
      <c r="L1631" s="31" t="str">
        <f t="shared" si="236"/>
        <v/>
      </c>
      <c r="N1631" s="54" t="str">
        <f t="shared" si="235"/>
        <v/>
      </c>
      <c r="Q1631" s="32" t="str">
        <f t="shared" si="233"/>
        <v/>
      </c>
      <c r="T1631" s="34">
        <f t="shared" si="231"/>
        <v>0</v>
      </c>
      <c r="U1631" s="34">
        <f t="shared" si="232"/>
        <v>0</v>
      </c>
      <c r="X1631" s="72" t="str">
        <f t="shared" si="238"/>
        <v/>
      </c>
      <c r="Z1631" s="34" t="str">
        <f t="shared" si="239"/>
        <v/>
      </c>
      <c r="AA1631" s="79" t="str">
        <f t="shared" si="237"/>
        <v/>
      </c>
    </row>
    <row r="1632" spans="1:27" ht="25.5" customHeight="1" x14ac:dyDescent="0.25">
      <c r="A1632" s="17"/>
      <c r="B1632" s="78" t="str">
        <f t="shared" si="234"/>
        <v/>
      </c>
      <c r="J1632" s="54" t="str">
        <f>IF(G1632&lt;&gt;"",VLOOKUP(G1632,'nhân viên sale'!$A$2:$C$1595,2,0),"")</f>
        <v/>
      </c>
      <c r="L1632" s="31" t="str">
        <f t="shared" si="236"/>
        <v/>
      </c>
      <c r="N1632" s="54" t="str">
        <f t="shared" si="235"/>
        <v/>
      </c>
      <c r="Q1632" s="32" t="str">
        <f t="shared" si="233"/>
        <v/>
      </c>
      <c r="T1632" s="34">
        <f t="shared" si="231"/>
        <v>0</v>
      </c>
      <c r="U1632" s="34">
        <f t="shared" si="232"/>
        <v>0</v>
      </c>
      <c r="X1632" s="72" t="str">
        <f t="shared" si="238"/>
        <v/>
      </c>
      <c r="Z1632" s="34" t="str">
        <f t="shared" si="239"/>
        <v/>
      </c>
      <c r="AA1632" s="79" t="str">
        <f t="shared" si="237"/>
        <v/>
      </c>
    </row>
    <row r="1633" spans="1:27" ht="25.5" customHeight="1" x14ac:dyDescent="0.25">
      <c r="A1633" s="17"/>
      <c r="B1633" s="78" t="str">
        <f t="shared" si="234"/>
        <v/>
      </c>
      <c r="J1633" s="54" t="str">
        <f>IF(G1633&lt;&gt;"",VLOOKUP(G1633,'nhân viên sale'!$A$2:$C$1595,2,0),"")</f>
        <v/>
      </c>
      <c r="L1633" s="31" t="str">
        <f t="shared" si="236"/>
        <v/>
      </c>
      <c r="N1633" s="54" t="str">
        <f t="shared" si="235"/>
        <v/>
      </c>
      <c r="Q1633" s="32" t="str">
        <f t="shared" si="233"/>
        <v/>
      </c>
      <c r="T1633" s="34">
        <f t="shared" si="231"/>
        <v>0</v>
      </c>
      <c r="U1633" s="34">
        <f t="shared" si="232"/>
        <v>0</v>
      </c>
      <c r="X1633" s="72" t="str">
        <f t="shared" si="238"/>
        <v/>
      </c>
      <c r="Z1633" s="34" t="str">
        <f t="shared" si="239"/>
        <v/>
      </c>
      <c r="AA1633" s="79" t="str">
        <f t="shared" si="237"/>
        <v/>
      </c>
    </row>
    <row r="1634" spans="1:27" ht="25.5" customHeight="1" x14ac:dyDescent="0.25">
      <c r="A1634" s="17"/>
      <c r="B1634" s="78" t="str">
        <f t="shared" si="234"/>
        <v/>
      </c>
      <c r="J1634" s="54" t="str">
        <f>IF(G1634&lt;&gt;"",VLOOKUP(G1634,'nhân viên sale'!$A$2:$C$1595,2,0),"")</f>
        <v/>
      </c>
      <c r="L1634" s="31" t="str">
        <f t="shared" si="236"/>
        <v/>
      </c>
      <c r="N1634" s="54" t="str">
        <f t="shared" si="235"/>
        <v/>
      </c>
      <c r="Q1634" s="32" t="str">
        <f t="shared" si="233"/>
        <v/>
      </c>
      <c r="T1634" s="34">
        <f t="shared" si="231"/>
        <v>0</v>
      </c>
      <c r="U1634" s="34">
        <f t="shared" si="232"/>
        <v>0</v>
      </c>
      <c r="X1634" s="72" t="str">
        <f t="shared" si="238"/>
        <v/>
      </c>
      <c r="Z1634" s="34" t="str">
        <f t="shared" si="239"/>
        <v/>
      </c>
      <c r="AA1634" s="79" t="str">
        <f t="shared" si="237"/>
        <v/>
      </c>
    </row>
    <row r="1635" spans="1:27" ht="25.5" customHeight="1" x14ac:dyDescent="0.25">
      <c r="A1635" s="17"/>
      <c r="B1635" s="78" t="str">
        <f t="shared" si="234"/>
        <v/>
      </c>
      <c r="J1635" s="54" t="str">
        <f>IF(G1635&lt;&gt;"",VLOOKUP(G1635,'nhân viên sale'!$A$2:$C$1595,2,0),"")</f>
        <v/>
      </c>
      <c r="L1635" s="31" t="str">
        <f t="shared" si="236"/>
        <v/>
      </c>
      <c r="N1635" s="54" t="str">
        <f t="shared" si="235"/>
        <v/>
      </c>
      <c r="Q1635" s="32" t="str">
        <f t="shared" si="233"/>
        <v/>
      </c>
      <c r="T1635" s="34">
        <f t="shared" si="231"/>
        <v>0</v>
      </c>
      <c r="U1635" s="34">
        <f t="shared" si="232"/>
        <v>0</v>
      </c>
      <c r="X1635" s="72" t="str">
        <f t="shared" si="238"/>
        <v/>
      </c>
      <c r="Z1635" s="34" t="str">
        <f t="shared" si="239"/>
        <v/>
      </c>
      <c r="AA1635" s="79" t="str">
        <f t="shared" si="237"/>
        <v/>
      </c>
    </row>
    <row r="1636" spans="1:27" ht="25.5" customHeight="1" x14ac:dyDescent="0.25">
      <c r="A1636" s="17"/>
      <c r="B1636" s="78" t="str">
        <f t="shared" si="234"/>
        <v/>
      </c>
      <c r="J1636" s="54" t="str">
        <f>IF(G1636&lt;&gt;"",VLOOKUP(G1636,'nhân viên sale'!$A$2:$C$1595,2,0),"")</f>
        <v/>
      </c>
      <c r="L1636" s="31" t="str">
        <f t="shared" si="236"/>
        <v/>
      </c>
      <c r="N1636" s="54" t="str">
        <f t="shared" si="235"/>
        <v/>
      </c>
      <c r="Q1636" s="32" t="str">
        <f t="shared" si="233"/>
        <v/>
      </c>
      <c r="T1636" s="34">
        <f t="shared" si="231"/>
        <v>0</v>
      </c>
      <c r="U1636" s="34">
        <f t="shared" si="232"/>
        <v>0</v>
      </c>
      <c r="X1636" s="72" t="str">
        <f t="shared" si="238"/>
        <v/>
      </c>
      <c r="Z1636" s="34" t="str">
        <f t="shared" si="239"/>
        <v/>
      </c>
      <c r="AA1636" s="79" t="str">
        <f t="shared" si="237"/>
        <v/>
      </c>
    </row>
    <row r="1637" spans="1:27" ht="25.5" customHeight="1" x14ac:dyDescent="0.25">
      <c r="A1637" s="17"/>
      <c r="B1637" s="78" t="str">
        <f t="shared" si="234"/>
        <v/>
      </c>
      <c r="J1637" s="54" t="str">
        <f>IF(G1637&lt;&gt;"",VLOOKUP(G1637,'nhân viên sale'!$A$2:$C$1595,2,0),"")</f>
        <v/>
      </c>
      <c r="L1637" s="31" t="str">
        <f t="shared" si="236"/>
        <v/>
      </c>
      <c r="N1637" s="54" t="str">
        <f t="shared" si="235"/>
        <v/>
      </c>
      <c r="Q1637" s="32" t="str">
        <f t="shared" si="233"/>
        <v/>
      </c>
      <c r="T1637" s="34">
        <f t="shared" si="231"/>
        <v>0</v>
      </c>
      <c r="U1637" s="34">
        <f t="shared" si="232"/>
        <v>0</v>
      </c>
      <c r="X1637" s="72" t="str">
        <f t="shared" si="238"/>
        <v/>
      </c>
      <c r="Z1637" s="34" t="str">
        <f t="shared" si="239"/>
        <v/>
      </c>
      <c r="AA1637" s="79" t="str">
        <f t="shared" si="237"/>
        <v/>
      </c>
    </row>
    <row r="1638" spans="1:27" ht="25.5" customHeight="1" x14ac:dyDescent="0.25">
      <c r="A1638" s="17"/>
      <c r="B1638" s="78" t="str">
        <f t="shared" si="234"/>
        <v/>
      </c>
      <c r="J1638" s="54" t="str">
        <f>IF(G1638&lt;&gt;"",VLOOKUP(G1638,'nhân viên sale'!$A$2:$C$1595,2,0),"")</f>
        <v/>
      </c>
      <c r="L1638" s="31" t="str">
        <f t="shared" si="236"/>
        <v/>
      </c>
      <c r="N1638" s="54" t="str">
        <f t="shared" si="235"/>
        <v/>
      </c>
      <c r="Q1638" s="32" t="str">
        <f t="shared" si="233"/>
        <v/>
      </c>
      <c r="T1638" s="34">
        <f t="shared" si="231"/>
        <v>0</v>
      </c>
      <c r="U1638" s="34">
        <f t="shared" si="232"/>
        <v>0</v>
      </c>
      <c r="X1638" s="72" t="str">
        <f t="shared" si="238"/>
        <v/>
      </c>
      <c r="Z1638" s="34" t="str">
        <f t="shared" si="239"/>
        <v/>
      </c>
      <c r="AA1638" s="79" t="str">
        <f t="shared" si="237"/>
        <v/>
      </c>
    </row>
    <row r="1639" spans="1:27" ht="25.5" customHeight="1" x14ac:dyDescent="0.25">
      <c r="A1639" s="17"/>
      <c r="B1639" s="78" t="str">
        <f t="shared" si="234"/>
        <v/>
      </c>
      <c r="J1639" s="54" t="str">
        <f>IF(G1639&lt;&gt;"",VLOOKUP(G1639,'nhân viên sale'!$A$2:$C$1595,2,0),"")</f>
        <v/>
      </c>
      <c r="L1639" s="31" t="str">
        <f t="shared" si="236"/>
        <v/>
      </c>
      <c r="N1639" s="54" t="str">
        <f t="shared" si="235"/>
        <v/>
      </c>
      <c r="Q1639" s="32" t="str">
        <f t="shared" si="233"/>
        <v/>
      </c>
      <c r="T1639" s="34">
        <f t="shared" si="231"/>
        <v>0</v>
      </c>
      <c r="U1639" s="34">
        <f t="shared" si="232"/>
        <v>0</v>
      </c>
      <c r="X1639" s="72" t="str">
        <f t="shared" si="238"/>
        <v/>
      </c>
      <c r="Z1639" s="34" t="str">
        <f t="shared" si="239"/>
        <v/>
      </c>
      <c r="AA1639" s="79" t="str">
        <f t="shared" si="237"/>
        <v/>
      </c>
    </row>
    <row r="1640" spans="1:27" ht="25.5" customHeight="1" x14ac:dyDescent="0.25">
      <c r="A1640" s="17"/>
      <c r="B1640" s="78" t="str">
        <f t="shared" si="234"/>
        <v/>
      </c>
      <c r="J1640" s="54" t="str">
        <f>IF(G1640&lt;&gt;"",VLOOKUP(G1640,'nhân viên sale'!$A$2:$C$1595,2,0),"")</f>
        <v/>
      </c>
      <c r="L1640" s="31" t="str">
        <f t="shared" si="236"/>
        <v/>
      </c>
      <c r="N1640" s="54" t="str">
        <f t="shared" si="235"/>
        <v/>
      </c>
      <c r="Q1640" s="32" t="str">
        <f t="shared" si="233"/>
        <v/>
      </c>
      <c r="T1640" s="34">
        <f t="shared" si="231"/>
        <v>0</v>
      </c>
      <c r="U1640" s="34">
        <f t="shared" si="232"/>
        <v>0</v>
      </c>
      <c r="X1640" s="72" t="str">
        <f t="shared" si="238"/>
        <v/>
      </c>
      <c r="Z1640" s="34" t="str">
        <f t="shared" si="239"/>
        <v/>
      </c>
      <c r="AA1640" s="79" t="str">
        <f t="shared" si="237"/>
        <v/>
      </c>
    </row>
    <row r="1641" spans="1:27" ht="25.5" customHeight="1" x14ac:dyDescent="0.25">
      <c r="A1641" s="17"/>
      <c r="B1641" s="78" t="str">
        <f t="shared" si="234"/>
        <v/>
      </c>
      <c r="J1641" s="54" t="str">
        <f>IF(G1641&lt;&gt;"",VLOOKUP(G1641,'nhân viên sale'!$A$2:$C$1595,2,0),"")</f>
        <v/>
      </c>
      <c r="L1641" s="31" t="str">
        <f t="shared" si="236"/>
        <v/>
      </c>
      <c r="N1641" s="54" t="str">
        <f t="shared" si="235"/>
        <v/>
      </c>
      <c r="Q1641" s="32" t="str">
        <f t="shared" si="233"/>
        <v/>
      </c>
      <c r="T1641" s="34">
        <f t="shared" si="231"/>
        <v>0</v>
      </c>
      <c r="U1641" s="34">
        <f t="shared" si="232"/>
        <v>0</v>
      </c>
      <c r="X1641" s="72" t="str">
        <f t="shared" si="238"/>
        <v/>
      </c>
      <c r="Z1641" s="34" t="str">
        <f t="shared" si="239"/>
        <v/>
      </c>
      <c r="AA1641" s="79" t="str">
        <f t="shared" si="237"/>
        <v/>
      </c>
    </row>
    <row r="1642" spans="1:27" ht="25.5" customHeight="1" x14ac:dyDescent="0.25">
      <c r="A1642" s="17"/>
      <c r="B1642" s="78" t="str">
        <f t="shared" si="234"/>
        <v/>
      </c>
      <c r="J1642" s="54" t="str">
        <f>IF(G1642&lt;&gt;"",VLOOKUP(G1642,'nhân viên sale'!$A$2:$C$1595,2,0),"")</f>
        <v/>
      </c>
      <c r="L1642" s="31" t="str">
        <f t="shared" si="236"/>
        <v/>
      </c>
      <c r="N1642" s="54" t="str">
        <f t="shared" si="235"/>
        <v/>
      </c>
      <c r="Q1642" s="32" t="str">
        <f t="shared" si="233"/>
        <v/>
      </c>
      <c r="T1642" s="34">
        <f t="shared" si="231"/>
        <v>0</v>
      </c>
      <c r="U1642" s="34">
        <f t="shared" si="232"/>
        <v>0</v>
      </c>
      <c r="X1642" s="72" t="str">
        <f t="shared" si="238"/>
        <v/>
      </c>
      <c r="Z1642" s="34" t="str">
        <f t="shared" si="239"/>
        <v/>
      </c>
      <c r="AA1642" s="79" t="str">
        <f t="shared" si="237"/>
        <v/>
      </c>
    </row>
    <row r="1643" spans="1:27" ht="25.5" customHeight="1" x14ac:dyDescent="0.25">
      <c r="A1643" s="17"/>
      <c r="B1643" s="78" t="str">
        <f t="shared" si="234"/>
        <v/>
      </c>
      <c r="J1643" s="54" t="str">
        <f>IF(G1643&lt;&gt;"",VLOOKUP(G1643,'nhân viên sale'!$A$2:$C$1595,2,0),"")</f>
        <v/>
      </c>
      <c r="L1643" s="31" t="str">
        <f t="shared" si="236"/>
        <v/>
      </c>
      <c r="N1643" s="54" t="str">
        <f t="shared" si="235"/>
        <v/>
      </c>
      <c r="Q1643" s="32" t="str">
        <f t="shared" si="233"/>
        <v/>
      </c>
      <c r="T1643" s="34">
        <f t="shared" si="231"/>
        <v>0</v>
      </c>
      <c r="U1643" s="34">
        <f t="shared" si="232"/>
        <v>0</v>
      </c>
      <c r="X1643" s="72" t="str">
        <f t="shared" si="238"/>
        <v/>
      </c>
      <c r="Z1643" s="34" t="str">
        <f t="shared" si="239"/>
        <v/>
      </c>
      <c r="AA1643" s="79" t="str">
        <f t="shared" si="237"/>
        <v/>
      </c>
    </row>
    <row r="1644" spans="1:27" ht="25.5" customHeight="1" x14ac:dyDescent="0.25">
      <c r="A1644" s="17"/>
      <c r="B1644" s="78" t="str">
        <f t="shared" si="234"/>
        <v/>
      </c>
      <c r="J1644" s="54" t="str">
        <f>IF(G1644&lt;&gt;"",VLOOKUP(G1644,'nhân viên sale'!$A$2:$C$1595,2,0),"")</f>
        <v/>
      </c>
      <c r="L1644" s="31" t="str">
        <f t="shared" si="236"/>
        <v/>
      </c>
      <c r="N1644" s="54" t="str">
        <f t="shared" si="235"/>
        <v/>
      </c>
      <c r="Q1644" s="32" t="str">
        <f t="shared" si="233"/>
        <v/>
      </c>
      <c r="T1644" s="34">
        <f t="shared" si="231"/>
        <v>0</v>
      </c>
      <c r="U1644" s="34">
        <f t="shared" si="232"/>
        <v>0</v>
      </c>
      <c r="X1644" s="72" t="str">
        <f t="shared" si="238"/>
        <v/>
      </c>
      <c r="Z1644" s="34" t="str">
        <f t="shared" si="239"/>
        <v/>
      </c>
      <c r="AA1644" s="79" t="str">
        <f t="shared" si="237"/>
        <v/>
      </c>
    </row>
    <row r="1645" spans="1:27" ht="25.5" customHeight="1" x14ac:dyDescent="0.25">
      <c r="A1645" s="17"/>
      <c r="B1645" s="78" t="str">
        <f t="shared" si="234"/>
        <v/>
      </c>
      <c r="J1645" s="54" t="str">
        <f>IF(G1645&lt;&gt;"",VLOOKUP(G1645,'nhân viên sale'!$A$2:$C$1595,2,0),"")</f>
        <v/>
      </c>
      <c r="L1645" s="31" t="str">
        <f t="shared" si="236"/>
        <v/>
      </c>
      <c r="N1645" s="54" t="str">
        <f t="shared" si="235"/>
        <v/>
      </c>
      <c r="Q1645" s="32" t="str">
        <f t="shared" si="233"/>
        <v/>
      </c>
      <c r="T1645" s="34">
        <f t="shared" si="231"/>
        <v>0</v>
      </c>
      <c r="U1645" s="34">
        <f t="shared" si="232"/>
        <v>0</v>
      </c>
      <c r="X1645" s="72" t="str">
        <f t="shared" si="238"/>
        <v/>
      </c>
      <c r="Z1645" s="34" t="str">
        <f t="shared" si="239"/>
        <v/>
      </c>
      <c r="AA1645" s="79" t="str">
        <f t="shared" si="237"/>
        <v/>
      </c>
    </row>
    <row r="1646" spans="1:27" ht="25.5" customHeight="1" x14ac:dyDescent="0.25">
      <c r="A1646" s="17"/>
      <c r="B1646" s="78" t="str">
        <f t="shared" si="234"/>
        <v/>
      </c>
      <c r="J1646" s="54" t="str">
        <f>IF(G1646&lt;&gt;"",VLOOKUP(G1646,'nhân viên sale'!$A$2:$C$1595,2,0),"")</f>
        <v/>
      </c>
      <c r="L1646" s="31" t="str">
        <f t="shared" si="236"/>
        <v/>
      </c>
      <c r="N1646" s="54" t="str">
        <f t="shared" si="235"/>
        <v/>
      </c>
      <c r="Q1646" s="32" t="str">
        <f t="shared" si="233"/>
        <v/>
      </c>
      <c r="T1646" s="34">
        <f t="shared" si="231"/>
        <v>0</v>
      </c>
      <c r="U1646" s="34">
        <f t="shared" si="232"/>
        <v>0</v>
      </c>
      <c r="X1646" s="72" t="str">
        <f t="shared" si="238"/>
        <v/>
      </c>
      <c r="Z1646" s="34" t="str">
        <f t="shared" si="239"/>
        <v/>
      </c>
      <c r="AA1646" s="79" t="str">
        <f t="shared" si="237"/>
        <v/>
      </c>
    </row>
    <row r="1647" spans="1:27" ht="25.5" customHeight="1" x14ac:dyDescent="0.25">
      <c r="A1647" s="17"/>
      <c r="B1647" s="78" t="str">
        <f t="shared" si="234"/>
        <v/>
      </c>
      <c r="J1647" s="54" t="str">
        <f>IF(G1647&lt;&gt;"",VLOOKUP(G1647,'nhân viên sale'!$A$2:$C$1595,2,0),"")</f>
        <v/>
      </c>
      <c r="L1647" s="31" t="str">
        <f t="shared" si="236"/>
        <v/>
      </c>
      <c r="N1647" s="54" t="str">
        <f t="shared" si="235"/>
        <v/>
      </c>
      <c r="Q1647" s="32" t="str">
        <f t="shared" si="233"/>
        <v/>
      </c>
      <c r="T1647" s="34">
        <f t="shared" si="231"/>
        <v>0</v>
      </c>
      <c r="U1647" s="34">
        <f t="shared" si="232"/>
        <v>0</v>
      </c>
      <c r="X1647" s="72" t="str">
        <f t="shared" si="238"/>
        <v/>
      </c>
      <c r="Z1647" s="34" t="str">
        <f t="shared" si="239"/>
        <v/>
      </c>
      <c r="AA1647" s="79" t="str">
        <f t="shared" si="237"/>
        <v/>
      </c>
    </row>
    <row r="1648" spans="1:27" ht="25.5" customHeight="1" x14ac:dyDescent="0.25">
      <c r="A1648" s="17"/>
      <c r="B1648" s="78" t="str">
        <f t="shared" si="234"/>
        <v/>
      </c>
      <c r="J1648" s="54" t="str">
        <f>IF(G1648&lt;&gt;"",VLOOKUP(G1648,'nhân viên sale'!$A$2:$C$1595,2,0),"")</f>
        <v/>
      </c>
      <c r="L1648" s="31" t="str">
        <f t="shared" si="236"/>
        <v/>
      </c>
      <c r="N1648" s="54" t="str">
        <f t="shared" si="235"/>
        <v/>
      </c>
      <c r="Q1648" s="32" t="str">
        <f t="shared" si="233"/>
        <v/>
      </c>
      <c r="T1648" s="34">
        <f t="shared" si="231"/>
        <v>0</v>
      </c>
      <c r="U1648" s="34">
        <f t="shared" si="232"/>
        <v>0</v>
      </c>
      <c r="X1648" s="72" t="str">
        <f t="shared" si="238"/>
        <v/>
      </c>
      <c r="Z1648" s="34" t="str">
        <f t="shared" si="239"/>
        <v/>
      </c>
      <c r="AA1648" s="79" t="str">
        <f t="shared" si="237"/>
        <v/>
      </c>
    </row>
    <row r="1649" spans="1:27" ht="25.5" customHeight="1" x14ac:dyDescent="0.25">
      <c r="A1649" s="17"/>
      <c r="B1649" s="78" t="str">
        <f t="shared" si="234"/>
        <v/>
      </c>
      <c r="J1649" s="54" t="str">
        <f>IF(G1649&lt;&gt;"",VLOOKUP(G1649,'nhân viên sale'!$A$2:$C$1595,2,0),"")</f>
        <v/>
      </c>
      <c r="L1649" s="31" t="str">
        <f t="shared" si="236"/>
        <v/>
      </c>
      <c r="N1649" s="54" t="str">
        <f t="shared" si="235"/>
        <v/>
      </c>
      <c r="Q1649" s="32" t="str">
        <f t="shared" si="233"/>
        <v/>
      </c>
      <c r="T1649" s="34">
        <f t="shared" ref="T1649:T1684" si="240">IF(K1649&lt;&gt;"",VLOOKUP(K1649,tenhang,4,0),0)</f>
        <v>0</v>
      </c>
      <c r="U1649" s="34">
        <f t="shared" ref="U1649:U1684" si="241">R1649*T1649</f>
        <v>0</v>
      </c>
      <c r="X1649" s="72" t="str">
        <f t="shared" si="238"/>
        <v/>
      </c>
      <c r="Z1649" s="34" t="str">
        <f t="shared" si="239"/>
        <v/>
      </c>
      <c r="AA1649" s="79" t="str">
        <f t="shared" si="237"/>
        <v/>
      </c>
    </row>
    <row r="1650" spans="1:27" ht="25.5" customHeight="1" x14ac:dyDescent="0.25">
      <c r="A1650" s="17"/>
      <c r="B1650" s="78" t="str">
        <f t="shared" si="234"/>
        <v/>
      </c>
      <c r="J1650" s="54" t="str">
        <f>IF(G1650&lt;&gt;"",VLOOKUP(G1650,'nhân viên sale'!$A$2:$C$1595,2,0),"")</f>
        <v/>
      </c>
      <c r="L1650" s="31" t="str">
        <f t="shared" si="236"/>
        <v/>
      </c>
      <c r="N1650" s="54" t="str">
        <f t="shared" si="235"/>
        <v/>
      </c>
      <c r="Q1650" s="32" t="str">
        <f t="shared" si="233"/>
        <v/>
      </c>
      <c r="T1650" s="34">
        <f t="shared" si="240"/>
        <v>0</v>
      </c>
      <c r="U1650" s="34">
        <f t="shared" si="241"/>
        <v>0</v>
      </c>
      <c r="X1650" s="72" t="str">
        <f t="shared" si="238"/>
        <v/>
      </c>
      <c r="Z1650" s="34" t="str">
        <f t="shared" si="239"/>
        <v/>
      </c>
      <c r="AA1650" s="79" t="str">
        <f t="shared" si="237"/>
        <v/>
      </c>
    </row>
    <row r="1651" spans="1:27" ht="25.5" customHeight="1" x14ac:dyDescent="0.25">
      <c r="A1651" s="17"/>
      <c r="B1651" s="78" t="str">
        <f t="shared" si="234"/>
        <v/>
      </c>
      <c r="J1651" s="54" t="str">
        <f>IF(G1651&lt;&gt;"",VLOOKUP(G1651,'nhân viên sale'!$A$2:$C$1595,2,0),"")</f>
        <v/>
      </c>
      <c r="L1651" s="31" t="str">
        <f t="shared" si="236"/>
        <v/>
      </c>
      <c r="N1651" s="54" t="str">
        <f t="shared" si="235"/>
        <v/>
      </c>
      <c r="Q1651" s="32" t="str">
        <f t="shared" si="233"/>
        <v/>
      </c>
      <c r="T1651" s="34">
        <f t="shared" si="240"/>
        <v>0</v>
      </c>
      <c r="U1651" s="34">
        <f t="shared" si="241"/>
        <v>0</v>
      </c>
      <c r="X1651" s="72" t="str">
        <f t="shared" si="238"/>
        <v/>
      </c>
      <c r="Z1651" s="34" t="str">
        <f t="shared" si="239"/>
        <v/>
      </c>
      <c r="AA1651" s="79" t="str">
        <f t="shared" si="237"/>
        <v/>
      </c>
    </row>
    <row r="1652" spans="1:27" ht="25.5" customHeight="1" x14ac:dyDescent="0.25">
      <c r="A1652" s="17"/>
      <c r="B1652" s="78" t="str">
        <f t="shared" si="234"/>
        <v/>
      </c>
      <c r="J1652" s="54" t="str">
        <f>IF(G1652&lt;&gt;"",VLOOKUP(G1652,'nhân viên sale'!$A$2:$C$1595,2,0),"")</f>
        <v/>
      </c>
      <c r="L1652" s="31" t="str">
        <f t="shared" si="236"/>
        <v/>
      </c>
      <c r="N1652" s="54" t="str">
        <f t="shared" si="235"/>
        <v/>
      </c>
      <c r="Q1652" s="32" t="str">
        <f t="shared" si="233"/>
        <v/>
      </c>
      <c r="T1652" s="34">
        <f t="shared" si="240"/>
        <v>0</v>
      </c>
      <c r="U1652" s="34">
        <f t="shared" si="241"/>
        <v>0</v>
      </c>
      <c r="X1652" s="72" t="str">
        <f t="shared" si="238"/>
        <v/>
      </c>
      <c r="Z1652" s="34" t="str">
        <f t="shared" si="239"/>
        <v/>
      </c>
      <c r="AA1652" s="79" t="str">
        <f t="shared" si="237"/>
        <v/>
      </c>
    </row>
    <row r="1653" spans="1:27" ht="25.5" customHeight="1" x14ac:dyDescent="0.25">
      <c r="A1653" s="17"/>
      <c r="B1653" s="78" t="str">
        <f t="shared" si="234"/>
        <v/>
      </c>
      <c r="J1653" s="54" t="str">
        <f>IF(G1653&lt;&gt;"",VLOOKUP(G1653,'nhân viên sale'!$A$2:$C$1595,2,0),"")</f>
        <v/>
      </c>
      <c r="L1653" s="31" t="str">
        <f t="shared" si="236"/>
        <v/>
      </c>
      <c r="N1653" s="54" t="str">
        <f t="shared" si="235"/>
        <v/>
      </c>
      <c r="Q1653" s="32" t="str">
        <f t="shared" si="233"/>
        <v/>
      </c>
      <c r="T1653" s="34">
        <f t="shared" si="240"/>
        <v>0</v>
      </c>
      <c r="U1653" s="34">
        <f t="shared" si="241"/>
        <v>0</v>
      </c>
      <c r="X1653" s="72" t="str">
        <f t="shared" si="238"/>
        <v/>
      </c>
      <c r="Z1653" s="34" t="str">
        <f t="shared" si="239"/>
        <v/>
      </c>
      <c r="AA1653" s="79" t="str">
        <f t="shared" si="237"/>
        <v/>
      </c>
    </row>
    <row r="1654" spans="1:27" ht="25.5" customHeight="1" x14ac:dyDescent="0.25">
      <c r="A1654" s="17"/>
      <c r="B1654" s="78" t="str">
        <f t="shared" si="234"/>
        <v/>
      </c>
      <c r="J1654" s="54" t="str">
        <f>IF(G1654&lt;&gt;"",VLOOKUP(G1654,'nhân viên sale'!$A$2:$C$1595,2,0),"")</f>
        <v/>
      </c>
      <c r="L1654" s="31" t="str">
        <f t="shared" si="236"/>
        <v/>
      </c>
      <c r="N1654" s="54" t="str">
        <f t="shared" si="235"/>
        <v/>
      </c>
      <c r="Q1654" s="32" t="str">
        <f t="shared" si="233"/>
        <v/>
      </c>
      <c r="T1654" s="34">
        <f t="shared" si="240"/>
        <v>0</v>
      </c>
      <c r="U1654" s="34">
        <f t="shared" si="241"/>
        <v>0</v>
      </c>
      <c r="X1654" s="72" t="str">
        <f t="shared" si="238"/>
        <v/>
      </c>
      <c r="Z1654" s="34" t="str">
        <f t="shared" si="239"/>
        <v/>
      </c>
      <c r="AA1654" s="79" t="str">
        <f t="shared" si="237"/>
        <v/>
      </c>
    </row>
    <row r="1655" spans="1:27" ht="25.5" customHeight="1" x14ac:dyDescent="0.25">
      <c r="A1655" s="17"/>
      <c r="B1655" s="78" t="str">
        <f t="shared" si="234"/>
        <v/>
      </c>
      <c r="J1655" s="54" t="str">
        <f>IF(G1655&lt;&gt;"",VLOOKUP(G1655,'nhân viên sale'!$A$2:$C$1595,2,0),"")</f>
        <v/>
      </c>
      <c r="L1655" s="31" t="str">
        <f t="shared" si="236"/>
        <v/>
      </c>
      <c r="N1655" s="54" t="str">
        <f t="shared" si="235"/>
        <v/>
      </c>
      <c r="Q1655" s="32" t="str">
        <f t="shared" si="233"/>
        <v/>
      </c>
      <c r="T1655" s="34">
        <f t="shared" si="240"/>
        <v>0</v>
      </c>
      <c r="U1655" s="34">
        <f t="shared" si="241"/>
        <v>0</v>
      </c>
      <c r="X1655" s="72" t="str">
        <f t="shared" si="238"/>
        <v/>
      </c>
      <c r="Z1655" s="34" t="str">
        <f t="shared" si="239"/>
        <v/>
      </c>
      <c r="AA1655" s="79" t="str">
        <f t="shared" si="237"/>
        <v/>
      </c>
    </row>
    <row r="1656" spans="1:27" ht="25.5" customHeight="1" x14ac:dyDescent="0.25">
      <c r="A1656" s="17"/>
      <c r="B1656" s="78" t="str">
        <f t="shared" si="234"/>
        <v/>
      </c>
      <c r="J1656" s="54" t="str">
        <f>IF(G1656&lt;&gt;"",VLOOKUP(G1656,'nhân viên sale'!$A$2:$C$1595,2,0),"")</f>
        <v/>
      </c>
      <c r="L1656" s="31" t="str">
        <f t="shared" si="236"/>
        <v/>
      </c>
      <c r="N1656" s="54" t="str">
        <f t="shared" si="235"/>
        <v/>
      </c>
      <c r="Q1656" s="32" t="str">
        <f t="shared" si="233"/>
        <v/>
      </c>
      <c r="T1656" s="34">
        <f t="shared" si="240"/>
        <v>0</v>
      </c>
      <c r="U1656" s="34">
        <f t="shared" si="241"/>
        <v>0</v>
      </c>
      <c r="X1656" s="72" t="str">
        <f t="shared" si="238"/>
        <v/>
      </c>
      <c r="Z1656" s="34" t="str">
        <f t="shared" si="239"/>
        <v/>
      </c>
      <c r="AA1656" s="79" t="str">
        <f t="shared" si="237"/>
        <v/>
      </c>
    </row>
    <row r="1657" spans="1:27" ht="25.5" customHeight="1" x14ac:dyDescent="0.25">
      <c r="A1657" s="17"/>
      <c r="B1657" s="78" t="str">
        <f t="shared" si="234"/>
        <v/>
      </c>
      <c r="J1657" s="54" t="str">
        <f>IF(G1657&lt;&gt;"",VLOOKUP(G1657,'nhân viên sale'!$A$2:$C$1595,2,0),"")</f>
        <v/>
      </c>
      <c r="L1657" s="31" t="str">
        <f t="shared" si="236"/>
        <v/>
      </c>
      <c r="N1657" s="54" t="str">
        <f t="shared" si="235"/>
        <v/>
      </c>
      <c r="Q1657" s="32" t="str">
        <f t="shared" si="233"/>
        <v/>
      </c>
      <c r="T1657" s="34">
        <f t="shared" si="240"/>
        <v>0</v>
      </c>
      <c r="U1657" s="34">
        <f t="shared" si="241"/>
        <v>0</v>
      </c>
      <c r="X1657" s="72" t="str">
        <f t="shared" si="238"/>
        <v/>
      </c>
      <c r="Z1657" s="34" t="str">
        <f t="shared" si="239"/>
        <v/>
      </c>
      <c r="AA1657" s="79" t="str">
        <f t="shared" si="237"/>
        <v/>
      </c>
    </row>
    <row r="1658" spans="1:27" ht="25.5" customHeight="1" x14ac:dyDescent="0.25">
      <c r="A1658" s="17"/>
      <c r="B1658" s="78" t="str">
        <f t="shared" si="234"/>
        <v/>
      </c>
      <c r="J1658" s="54" t="str">
        <f>IF(G1658&lt;&gt;"",VLOOKUP(G1658,'nhân viên sale'!$A$2:$C$1595,2,0),"")</f>
        <v/>
      </c>
      <c r="L1658" s="31" t="str">
        <f t="shared" si="236"/>
        <v/>
      </c>
      <c r="N1658" s="54" t="str">
        <f t="shared" si="235"/>
        <v/>
      </c>
      <c r="Q1658" s="32" t="str">
        <f t="shared" si="233"/>
        <v/>
      </c>
      <c r="T1658" s="34">
        <f t="shared" si="240"/>
        <v>0</v>
      </c>
      <c r="U1658" s="34">
        <f t="shared" si="241"/>
        <v>0</v>
      </c>
      <c r="X1658" s="72" t="str">
        <f t="shared" si="238"/>
        <v/>
      </c>
      <c r="Z1658" s="34" t="str">
        <f t="shared" si="239"/>
        <v/>
      </c>
      <c r="AA1658" s="79" t="str">
        <f t="shared" si="237"/>
        <v/>
      </c>
    </row>
    <row r="1659" spans="1:27" ht="25.5" customHeight="1" x14ac:dyDescent="0.25">
      <c r="A1659" s="17"/>
      <c r="B1659" s="78" t="str">
        <f t="shared" si="234"/>
        <v/>
      </c>
      <c r="J1659" s="54" t="str">
        <f>IF(G1659&lt;&gt;"",VLOOKUP(G1659,'nhân viên sale'!$A$2:$C$1595,2,0),"")</f>
        <v/>
      </c>
      <c r="L1659" s="31" t="str">
        <f t="shared" si="236"/>
        <v/>
      </c>
      <c r="N1659" s="54" t="str">
        <f t="shared" si="235"/>
        <v/>
      </c>
      <c r="Q1659" s="32" t="str">
        <f t="shared" si="233"/>
        <v/>
      </c>
      <c r="T1659" s="34">
        <f t="shared" si="240"/>
        <v>0</v>
      </c>
      <c r="U1659" s="34">
        <f t="shared" si="241"/>
        <v>0</v>
      </c>
      <c r="X1659" s="72" t="str">
        <f t="shared" si="238"/>
        <v/>
      </c>
      <c r="Z1659" s="34" t="str">
        <f t="shared" si="239"/>
        <v/>
      </c>
      <c r="AA1659" s="79" t="str">
        <f t="shared" si="237"/>
        <v/>
      </c>
    </row>
    <row r="1660" spans="1:27" ht="25.5" customHeight="1" x14ac:dyDescent="0.25">
      <c r="A1660" s="17"/>
      <c r="B1660" s="78" t="str">
        <f t="shared" si="234"/>
        <v/>
      </c>
      <c r="J1660" s="54" t="str">
        <f>IF(G1660&lt;&gt;"",VLOOKUP(G1660,'nhân viên sale'!$A$2:$C$1595,2,0),"")</f>
        <v/>
      </c>
      <c r="L1660" s="31" t="str">
        <f t="shared" si="236"/>
        <v/>
      </c>
      <c r="N1660" s="54" t="str">
        <f t="shared" si="235"/>
        <v/>
      </c>
      <c r="Q1660" s="32" t="str">
        <f t="shared" si="233"/>
        <v/>
      </c>
      <c r="T1660" s="34">
        <f t="shared" si="240"/>
        <v>0</v>
      </c>
      <c r="U1660" s="34">
        <f t="shared" si="241"/>
        <v>0</v>
      </c>
      <c r="X1660" s="72" t="str">
        <f t="shared" si="238"/>
        <v/>
      </c>
      <c r="Z1660" s="34" t="str">
        <f t="shared" si="239"/>
        <v/>
      </c>
      <c r="AA1660" s="79" t="str">
        <f t="shared" si="237"/>
        <v/>
      </c>
    </row>
    <row r="1661" spans="1:27" ht="25.5" customHeight="1" x14ac:dyDescent="0.25">
      <c r="A1661" s="17"/>
      <c r="B1661" s="78" t="str">
        <f t="shared" si="234"/>
        <v/>
      </c>
      <c r="J1661" s="54" t="str">
        <f>IF(G1661&lt;&gt;"",VLOOKUP(G1661,'nhân viên sale'!$A$2:$C$1595,2,0),"")</f>
        <v/>
      </c>
      <c r="L1661" s="31" t="str">
        <f t="shared" si="236"/>
        <v/>
      </c>
      <c r="N1661" s="54" t="str">
        <f t="shared" si="235"/>
        <v/>
      </c>
      <c r="Q1661" s="32" t="str">
        <f t="shared" si="233"/>
        <v/>
      </c>
      <c r="T1661" s="34">
        <f t="shared" si="240"/>
        <v>0</v>
      </c>
      <c r="U1661" s="34">
        <f t="shared" si="241"/>
        <v>0</v>
      </c>
      <c r="X1661" s="72" t="str">
        <f t="shared" si="238"/>
        <v/>
      </c>
      <c r="Z1661" s="34" t="str">
        <f t="shared" si="239"/>
        <v/>
      </c>
      <c r="AA1661" s="79" t="str">
        <f t="shared" si="237"/>
        <v/>
      </c>
    </row>
    <row r="1662" spans="1:27" ht="25.5" customHeight="1" x14ac:dyDescent="0.25">
      <c r="A1662" s="17"/>
      <c r="B1662" s="78" t="str">
        <f t="shared" si="234"/>
        <v/>
      </c>
      <c r="J1662" s="54" t="str">
        <f>IF(G1662&lt;&gt;"",VLOOKUP(G1662,'nhân viên sale'!$A$2:$C$1595,2,0),"")</f>
        <v/>
      </c>
      <c r="L1662" s="31" t="str">
        <f t="shared" si="236"/>
        <v/>
      </c>
      <c r="N1662" s="54" t="str">
        <f t="shared" si="235"/>
        <v/>
      </c>
      <c r="Q1662" s="32" t="str">
        <f t="shared" si="233"/>
        <v/>
      </c>
      <c r="T1662" s="34">
        <f t="shared" si="240"/>
        <v>0</v>
      </c>
      <c r="U1662" s="34">
        <f t="shared" si="241"/>
        <v>0</v>
      </c>
      <c r="X1662" s="72" t="str">
        <f t="shared" si="238"/>
        <v/>
      </c>
      <c r="Z1662" s="34" t="str">
        <f t="shared" si="239"/>
        <v/>
      </c>
      <c r="AA1662" s="79" t="str">
        <f t="shared" si="237"/>
        <v/>
      </c>
    </row>
    <row r="1663" spans="1:27" ht="25.5" customHeight="1" x14ac:dyDescent="0.25">
      <c r="A1663" s="17"/>
      <c r="B1663" s="78" t="str">
        <f t="shared" si="234"/>
        <v/>
      </c>
      <c r="J1663" s="54" t="str">
        <f>IF(G1663&lt;&gt;"",VLOOKUP(G1663,'nhân viên sale'!$A$2:$C$1595,2,0),"")</f>
        <v/>
      </c>
      <c r="L1663" s="31" t="str">
        <f t="shared" si="236"/>
        <v/>
      </c>
      <c r="N1663" s="54" t="str">
        <f t="shared" si="235"/>
        <v/>
      </c>
      <c r="Q1663" s="32" t="str">
        <f t="shared" si="233"/>
        <v/>
      </c>
      <c r="T1663" s="34">
        <f t="shared" si="240"/>
        <v>0</v>
      </c>
      <c r="U1663" s="34">
        <f t="shared" si="241"/>
        <v>0</v>
      </c>
      <c r="X1663" s="72" t="str">
        <f t="shared" si="238"/>
        <v/>
      </c>
      <c r="Z1663" s="34" t="str">
        <f t="shared" si="239"/>
        <v/>
      </c>
      <c r="AA1663" s="79" t="str">
        <f t="shared" si="237"/>
        <v/>
      </c>
    </row>
    <row r="1664" spans="1:27" ht="25.5" customHeight="1" x14ac:dyDescent="0.25">
      <c r="A1664" s="17"/>
      <c r="B1664" s="78" t="str">
        <f t="shared" si="234"/>
        <v/>
      </c>
      <c r="J1664" s="54" t="str">
        <f>IF(G1664&lt;&gt;"",VLOOKUP(G1664,'nhân viên sale'!$A$2:$C$1595,2,0),"")</f>
        <v/>
      </c>
      <c r="L1664" s="31" t="str">
        <f t="shared" si="236"/>
        <v/>
      </c>
      <c r="N1664" s="54" t="str">
        <f t="shared" si="235"/>
        <v/>
      </c>
      <c r="Q1664" s="32" t="str">
        <f t="shared" si="233"/>
        <v/>
      </c>
      <c r="T1664" s="34">
        <f t="shared" si="240"/>
        <v>0</v>
      </c>
      <c r="U1664" s="34">
        <f t="shared" si="241"/>
        <v>0</v>
      </c>
      <c r="X1664" s="72" t="str">
        <f t="shared" si="238"/>
        <v/>
      </c>
      <c r="Z1664" s="34" t="str">
        <f t="shared" si="239"/>
        <v/>
      </c>
      <c r="AA1664" s="79" t="str">
        <f t="shared" si="237"/>
        <v/>
      </c>
    </row>
    <row r="1665" spans="1:27" ht="25.5" customHeight="1" x14ac:dyDescent="0.25">
      <c r="A1665" s="17"/>
      <c r="B1665" s="78" t="str">
        <f t="shared" si="234"/>
        <v/>
      </c>
      <c r="J1665" s="54" t="str">
        <f>IF(G1665&lt;&gt;"",VLOOKUP(G1665,'nhân viên sale'!$A$2:$C$1595,2,0),"")</f>
        <v/>
      </c>
      <c r="L1665" s="31" t="str">
        <f t="shared" si="236"/>
        <v/>
      </c>
      <c r="N1665" s="54" t="str">
        <f t="shared" si="235"/>
        <v/>
      </c>
      <c r="Q1665" s="32" t="str">
        <f t="shared" si="233"/>
        <v/>
      </c>
      <c r="T1665" s="34">
        <f t="shared" si="240"/>
        <v>0</v>
      </c>
      <c r="U1665" s="34">
        <f t="shared" si="241"/>
        <v>0</v>
      </c>
      <c r="X1665" s="72" t="str">
        <f t="shared" si="238"/>
        <v/>
      </c>
      <c r="Z1665" s="34" t="str">
        <f t="shared" si="239"/>
        <v/>
      </c>
      <c r="AA1665" s="79" t="str">
        <f t="shared" si="237"/>
        <v/>
      </c>
    </row>
    <row r="1666" spans="1:27" ht="25.5" customHeight="1" x14ac:dyDescent="0.25">
      <c r="A1666" s="17"/>
      <c r="B1666" s="78" t="str">
        <f t="shared" si="234"/>
        <v/>
      </c>
      <c r="J1666" s="54" t="str">
        <f>IF(G1666&lt;&gt;"",VLOOKUP(G1666,'nhân viên sale'!$A$2:$C$1595,2,0),"")</f>
        <v/>
      </c>
      <c r="L1666" s="31" t="str">
        <f t="shared" si="236"/>
        <v/>
      </c>
      <c r="N1666" s="54" t="str">
        <f t="shared" si="235"/>
        <v/>
      </c>
      <c r="Q1666" s="32" t="str">
        <f t="shared" ref="Q1666:Q1684" si="242">IF(K1666&lt;&gt;"",VLOOKUP(K1666,tenhang,3,0),"")</f>
        <v/>
      </c>
      <c r="T1666" s="34">
        <f t="shared" si="240"/>
        <v>0</v>
      </c>
      <c r="U1666" s="34">
        <f t="shared" si="241"/>
        <v>0</v>
      </c>
      <c r="X1666" s="72" t="str">
        <f t="shared" si="238"/>
        <v/>
      </c>
      <c r="Z1666" s="34" t="str">
        <f t="shared" si="239"/>
        <v/>
      </c>
      <c r="AA1666" s="79" t="str">
        <f t="shared" si="237"/>
        <v/>
      </c>
    </row>
    <row r="1667" spans="1:27" ht="25.5" customHeight="1" x14ac:dyDescent="0.25">
      <c r="A1667" s="17"/>
      <c r="B1667" s="78" t="str">
        <f t="shared" ref="B1667:B1684" si="243">IF(I1667&lt;&gt;"",IF(AA1667&lt;10,"PO2211/0000"&amp;AA1667,IF(AA1667&lt;100,"PO2211/000"&amp;AA1667,IF(AA1667&lt;1000,"PO2211/00"&amp;AA1667,IF(AA1667&lt;10000,"PO2211/0"&amp;AA1667,"PO2211/"&amp;AA1667)))),"")</f>
        <v/>
      </c>
      <c r="J1667" s="54" t="str">
        <f>IF(G1667&lt;&gt;"",VLOOKUP(G1667,'nhân viên sale'!$A$2:$C$1595,2,0),"")</f>
        <v/>
      </c>
      <c r="L1667" s="31" t="str">
        <f t="shared" si="236"/>
        <v/>
      </c>
      <c r="N1667" s="54" t="str">
        <f t="shared" ref="N1667:N1684" si="244">IF(K1667&lt;&gt;"","K-HCM","")</f>
        <v/>
      </c>
      <c r="Q1667" s="32" t="str">
        <f t="shared" si="242"/>
        <v/>
      </c>
      <c r="T1667" s="34">
        <f t="shared" si="240"/>
        <v>0</v>
      </c>
      <c r="U1667" s="34">
        <f t="shared" si="241"/>
        <v>0</v>
      </c>
      <c r="X1667" s="72" t="str">
        <f t="shared" si="238"/>
        <v/>
      </c>
      <c r="Z1667" s="34" t="str">
        <f t="shared" si="239"/>
        <v/>
      </c>
      <c r="AA1667" s="79" t="str">
        <f t="shared" si="237"/>
        <v/>
      </c>
    </row>
    <row r="1668" spans="1:27" ht="25.5" customHeight="1" x14ac:dyDescent="0.25">
      <c r="A1668" s="17"/>
      <c r="B1668" s="78" t="str">
        <f t="shared" si="243"/>
        <v/>
      </c>
      <c r="J1668" s="54" t="str">
        <f>IF(G1668&lt;&gt;"",VLOOKUP(G1668,'nhân viên sale'!$A$2:$C$1595,2,0),"")</f>
        <v/>
      </c>
      <c r="L1668" s="31" t="str">
        <f t="shared" ref="L1668:L1684" si="245">IF(K1668&lt;&gt;"",VLOOKUP(K1668,tenhang,2,0),"")</f>
        <v/>
      </c>
      <c r="N1668" s="54" t="str">
        <f t="shared" si="244"/>
        <v/>
      </c>
      <c r="Q1668" s="32" t="str">
        <f t="shared" si="242"/>
        <v/>
      </c>
      <c r="T1668" s="34">
        <f t="shared" si="240"/>
        <v>0</v>
      </c>
      <c r="U1668" s="34">
        <f t="shared" si="241"/>
        <v>0</v>
      </c>
      <c r="X1668" s="72" t="str">
        <f t="shared" si="238"/>
        <v/>
      </c>
      <c r="Z1668" s="34" t="str">
        <f t="shared" si="239"/>
        <v/>
      </c>
      <c r="AA1668" s="79" t="str">
        <f t="shared" ref="AA1668:AA1684" si="246">IF(I1668&lt;&gt;"",IF(I1668=I1667,AA1667,AA1667+1),"")</f>
        <v/>
      </c>
    </row>
    <row r="1669" spans="1:27" ht="25.5" customHeight="1" x14ac:dyDescent="0.25">
      <c r="A1669" s="17"/>
      <c r="B1669" s="78" t="str">
        <f t="shared" si="243"/>
        <v/>
      </c>
      <c r="J1669" s="54" t="str">
        <f>IF(G1669&lt;&gt;"",VLOOKUP(G1669,'nhân viên sale'!$A$2:$C$1595,2,0),"")</f>
        <v/>
      </c>
      <c r="L1669" s="31" t="str">
        <f t="shared" si="245"/>
        <v/>
      </c>
      <c r="N1669" s="54" t="str">
        <f t="shared" si="244"/>
        <v/>
      </c>
      <c r="Q1669" s="32" t="str">
        <f t="shared" si="242"/>
        <v/>
      </c>
      <c r="T1669" s="34">
        <f t="shared" si="240"/>
        <v>0</v>
      </c>
      <c r="U1669" s="34">
        <f t="shared" si="241"/>
        <v>0</v>
      </c>
      <c r="X1669" s="72" t="str">
        <f t="shared" si="238"/>
        <v/>
      </c>
      <c r="Z1669" s="34" t="str">
        <f t="shared" si="239"/>
        <v/>
      </c>
      <c r="AA1669" s="79" t="str">
        <f t="shared" si="246"/>
        <v/>
      </c>
    </row>
    <row r="1670" spans="1:27" ht="25.5" customHeight="1" x14ac:dyDescent="0.25">
      <c r="A1670" s="17"/>
      <c r="B1670" s="78" t="str">
        <f t="shared" si="243"/>
        <v/>
      </c>
      <c r="J1670" s="54" t="str">
        <f>IF(G1670&lt;&gt;"",VLOOKUP(G1670,'nhân viên sale'!$A$2:$C$1595,2,0),"")</f>
        <v/>
      </c>
      <c r="L1670" s="31" t="str">
        <f t="shared" si="245"/>
        <v/>
      </c>
      <c r="N1670" s="54" t="str">
        <f t="shared" si="244"/>
        <v/>
      </c>
      <c r="Q1670" s="32" t="str">
        <f t="shared" si="242"/>
        <v/>
      </c>
      <c r="T1670" s="34">
        <f t="shared" si="240"/>
        <v>0</v>
      </c>
      <c r="U1670" s="34">
        <f t="shared" si="241"/>
        <v>0</v>
      </c>
      <c r="X1670" s="72" t="str">
        <f t="shared" si="238"/>
        <v/>
      </c>
      <c r="Z1670" s="34" t="str">
        <f t="shared" si="239"/>
        <v/>
      </c>
      <c r="AA1670" s="79" t="str">
        <f t="shared" si="246"/>
        <v/>
      </c>
    </row>
    <row r="1671" spans="1:27" ht="25.5" customHeight="1" x14ac:dyDescent="0.25">
      <c r="A1671" s="17"/>
      <c r="B1671" s="78" t="str">
        <f t="shared" si="243"/>
        <v/>
      </c>
      <c r="J1671" s="54" t="str">
        <f>IF(G1671&lt;&gt;"",VLOOKUP(G1671,'nhân viên sale'!$A$2:$C$1595,2,0),"")</f>
        <v/>
      </c>
      <c r="L1671" s="31" t="str">
        <f t="shared" si="245"/>
        <v/>
      </c>
      <c r="N1671" s="54" t="str">
        <f t="shared" si="244"/>
        <v/>
      </c>
      <c r="Q1671" s="32" t="str">
        <f t="shared" si="242"/>
        <v/>
      </c>
      <c r="T1671" s="34">
        <f t="shared" si="240"/>
        <v>0</v>
      </c>
      <c r="U1671" s="34">
        <f t="shared" si="241"/>
        <v>0</v>
      </c>
      <c r="X1671" s="72" t="str">
        <f t="shared" si="238"/>
        <v/>
      </c>
      <c r="Z1671" s="34" t="str">
        <f t="shared" si="239"/>
        <v/>
      </c>
      <c r="AA1671" s="79" t="str">
        <f t="shared" si="246"/>
        <v/>
      </c>
    </row>
    <row r="1672" spans="1:27" ht="25.5" customHeight="1" x14ac:dyDescent="0.25">
      <c r="A1672" s="17"/>
      <c r="B1672" s="78" t="str">
        <f t="shared" si="243"/>
        <v/>
      </c>
      <c r="J1672" s="54" t="str">
        <f>IF(G1672&lt;&gt;"",VLOOKUP(G1672,'nhân viên sale'!$A$2:$C$1595,2,0),"")</f>
        <v/>
      </c>
      <c r="L1672" s="31" t="str">
        <f t="shared" si="245"/>
        <v/>
      </c>
      <c r="N1672" s="54" t="str">
        <f t="shared" si="244"/>
        <v/>
      </c>
      <c r="Q1672" s="32" t="str">
        <f t="shared" si="242"/>
        <v/>
      </c>
      <c r="T1672" s="34">
        <f t="shared" si="240"/>
        <v>0</v>
      </c>
      <c r="U1672" s="34">
        <f t="shared" si="241"/>
        <v>0</v>
      </c>
      <c r="X1672" s="72" t="str">
        <f t="shared" si="238"/>
        <v/>
      </c>
      <c r="Z1672" s="34" t="str">
        <f t="shared" si="239"/>
        <v/>
      </c>
      <c r="AA1672" s="79" t="str">
        <f t="shared" si="246"/>
        <v/>
      </c>
    </row>
    <row r="1673" spans="1:27" ht="25.5" customHeight="1" x14ac:dyDescent="0.25">
      <c r="A1673" s="17"/>
      <c r="B1673" s="78" t="str">
        <f t="shared" si="243"/>
        <v/>
      </c>
      <c r="J1673" s="54" t="str">
        <f>IF(G1673&lt;&gt;"",VLOOKUP(G1673,'nhân viên sale'!$A$2:$C$1595,2,0),"")</f>
        <v/>
      </c>
      <c r="L1673" s="31" t="str">
        <f t="shared" si="245"/>
        <v/>
      </c>
      <c r="N1673" s="54" t="str">
        <f t="shared" si="244"/>
        <v/>
      </c>
      <c r="Q1673" s="32" t="str">
        <f t="shared" si="242"/>
        <v/>
      </c>
      <c r="T1673" s="34">
        <f t="shared" si="240"/>
        <v>0</v>
      </c>
      <c r="U1673" s="34">
        <f t="shared" si="241"/>
        <v>0</v>
      </c>
      <c r="X1673" s="72" t="str">
        <f t="shared" si="238"/>
        <v/>
      </c>
      <c r="Z1673" s="34" t="str">
        <f t="shared" si="239"/>
        <v/>
      </c>
      <c r="AA1673" s="79" t="str">
        <f t="shared" si="246"/>
        <v/>
      </c>
    </row>
    <row r="1674" spans="1:27" ht="25.5" customHeight="1" x14ac:dyDescent="0.25">
      <c r="A1674" s="17"/>
      <c r="B1674" s="78" t="str">
        <f t="shared" si="243"/>
        <v/>
      </c>
      <c r="J1674" s="54" t="str">
        <f>IF(G1674&lt;&gt;"",VLOOKUP(G1674,'nhân viên sale'!$A$2:$C$1595,2,0),"")</f>
        <v/>
      </c>
      <c r="L1674" s="31" t="str">
        <f t="shared" si="245"/>
        <v/>
      </c>
      <c r="N1674" s="54" t="str">
        <f t="shared" si="244"/>
        <v/>
      </c>
      <c r="Q1674" s="32" t="str">
        <f t="shared" si="242"/>
        <v/>
      </c>
      <c r="T1674" s="34">
        <f t="shared" si="240"/>
        <v>0</v>
      </c>
      <c r="U1674" s="34">
        <f t="shared" si="241"/>
        <v>0</v>
      </c>
      <c r="X1674" s="72" t="str">
        <f t="shared" ref="X1674:X1684" si="247">IF(K1674&lt;&gt;"",8,"")</f>
        <v/>
      </c>
      <c r="Z1674" s="34" t="str">
        <f t="shared" ref="Z1674:Z1684" si="248">IF(K1674&lt;&gt;"",ROUND(U1674*X1674*1%,0),"")</f>
        <v/>
      </c>
      <c r="AA1674" s="79" t="str">
        <f t="shared" si="246"/>
        <v/>
      </c>
    </row>
    <row r="1675" spans="1:27" ht="25.5" customHeight="1" x14ac:dyDescent="0.25">
      <c r="A1675" s="17"/>
      <c r="B1675" s="78" t="str">
        <f t="shared" si="243"/>
        <v/>
      </c>
      <c r="J1675" s="54" t="str">
        <f>IF(G1675&lt;&gt;"",VLOOKUP(G1675,'nhân viên sale'!$A$2:$C$1595,2,0),"")</f>
        <v/>
      </c>
      <c r="L1675" s="31" t="str">
        <f t="shared" si="245"/>
        <v/>
      </c>
      <c r="N1675" s="54" t="str">
        <f t="shared" si="244"/>
        <v/>
      </c>
      <c r="Q1675" s="32" t="str">
        <f t="shared" si="242"/>
        <v/>
      </c>
      <c r="T1675" s="34">
        <f t="shared" si="240"/>
        <v>0</v>
      </c>
      <c r="U1675" s="34">
        <f t="shared" si="241"/>
        <v>0</v>
      </c>
      <c r="X1675" s="72" t="str">
        <f t="shared" si="247"/>
        <v/>
      </c>
      <c r="Z1675" s="34" t="str">
        <f t="shared" si="248"/>
        <v/>
      </c>
      <c r="AA1675" s="79" t="str">
        <f t="shared" si="246"/>
        <v/>
      </c>
    </row>
    <row r="1676" spans="1:27" ht="25.5" customHeight="1" x14ac:dyDescent="0.25">
      <c r="A1676" s="17"/>
      <c r="B1676" s="78" t="str">
        <f t="shared" si="243"/>
        <v/>
      </c>
      <c r="J1676" s="54" t="str">
        <f>IF(G1676&lt;&gt;"",VLOOKUP(G1676,'nhân viên sale'!$A$2:$C$1595,2,0),"")</f>
        <v/>
      </c>
      <c r="L1676" s="31" t="str">
        <f t="shared" si="245"/>
        <v/>
      </c>
      <c r="N1676" s="54" t="str">
        <f t="shared" si="244"/>
        <v/>
      </c>
      <c r="Q1676" s="32" t="str">
        <f t="shared" si="242"/>
        <v/>
      </c>
      <c r="T1676" s="34">
        <f t="shared" si="240"/>
        <v>0</v>
      </c>
      <c r="U1676" s="34">
        <f t="shared" si="241"/>
        <v>0</v>
      </c>
      <c r="X1676" s="72" t="str">
        <f t="shared" si="247"/>
        <v/>
      </c>
      <c r="Z1676" s="34" t="str">
        <f t="shared" si="248"/>
        <v/>
      </c>
      <c r="AA1676" s="79" t="str">
        <f t="shared" si="246"/>
        <v/>
      </c>
    </row>
    <row r="1677" spans="1:27" ht="25.5" customHeight="1" x14ac:dyDescent="0.25">
      <c r="A1677" s="17"/>
      <c r="B1677" s="78" t="str">
        <f t="shared" si="243"/>
        <v/>
      </c>
      <c r="J1677" s="54" t="str">
        <f>IF(G1677&lt;&gt;"",VLOOKUP(G1677,'nhân viên sale'!$A$2:$C$1595,2,0),"")</f>
        <v/>
      </c>
      <c r="L1677" s="31" t="str">
        <f t="shared" si="245"/>
        <v/>
      </c>
      <c r="N1677" s="54" t="str">
        <f t="shared" si="244"/>
        <v/>
      </c>
      <c r="Q1677" s="32" t="str">
        <f t="shared" si="242"/>
        <v/>
      </c>
      <c r="T1677" s="34">
        <f t="shared" si="240"/>
        <v>0</v>
      </c>
      <c r="U1677" s="34">
        <f t="shared" si="241"/>
        <v>0</v>
      </c>
      <c r="X1677" s="72" t="str">
        <f t="shared" si="247"/>
        <v/>
      </c>
      <c r="Z1677" s="34" t="str">
        <f t="shared" si="248"/>
        <v/>
      </c>
      <c r="AA1677" s="79" t="str">
        <f t="shared" si="246"/>
        <v/>
      </c>
    </row>
    <row r="1678" spans="1:27" ht="25.5" customHeight="1" x14ac:dyDescent="0.25">
      <c r="A1678" s="17"/>
      <c r="B1678" s="78" t="str">
        <f t="shared" si="243"/>
        <v/>
      </c>
      <c r="J1678" s="54" t="str">
        <f>IF(G1678&lt;&gt;"",VLOOKUP(G1678,'nhân viên sale'!$A$2:$C$1595,2,0),"")</f>
        <v/>
      </c>
      <c r="L1678" s="31" t="str">
        <f t="shared" si="245"/>
        <v/>
      </c>
      <c r="N1678" s="54" t="str">
        <f t="shared" si="244"/>
        <v/>
      </c>
      <c r="Q1678" s="32" t="str">
        <f t="shared" si="242"/>
        <v/>
      </c>
      <c r="T1678" s="34">
        <f t="shared" si="240"/>
        <v>0</v>
      </c>
      <c r="U1678" s="34">
        <f t="shared" si="241"/>
        <v>0</v>
      </c>
      <c r="X1678" s="72" t="str">
        <f t="shared" si="247"/>
        <v/>
      </c>
      <c r="Z1678" s="34" t="str">
        <f t="shared" si="248"/>
        <v/>
      </c>
      <c r="AA1678" s="79" t="str">
        <f t="shared" si="246"/>
        <v/>
      </c>
    </row>
    <row r="1679" spans="1:27" ht="25.5" customHeight="1" x14ac:dyDescent="0.25">
      <c r="A1679" s="17"/>
      <c r="B1679" s="78" t="str">
        <f t="shared" si="243"/>
        <v/>
      </c>
      <c r="J1679" s="54" t="str">
        <f>IF(G1679&lt;&gt;"",VLOOKUP(G1679,'nhân viên sale'!$A$2:$C$1595,2,0),"")</f>
        <v/>
      </c>
      <c r="L1679" s="31" t="str">
        <f t="shared" si="245"/>
        <v/>
      </c>
      <c r="N1679" s="54" t="str">
        <f t="shared" si="244"/>
        <v/>
      </c>
      <c r="Q1679" s="32" t="str">
        <f t="shared" si="242"/>
        <v/>
      </c>
      <c r="T1679" s="34">
        <f t="shared" si="240"/>
        <v>0</v>
      </c>
      <c r="U1679" s="34">
        <f t="shared" si="241"/>
        <v>0</v>
      </c>
      <c r="X1679" s="72" t="str">
        <f t="shared" si="247"/>
        <v/>
      </c>
      <c r="Z1679" s="34" t="str">
        <f t="shared" si="248"/>
        <v/>
      </c>
      <c r="AA1679" s="79" t="str">
        <f t="shared" si="246"/>
        <v/>
      </c>
    </row>
    <row r="1680" spans="1:27" ht="25.5" customHeight="1" x14ac:dyDescent="0.25">
      <c r="A1680" s="17"/>
      <c r="B1680" s="78" t="str">
        <f t="shared" si="243"/>
        <v/>
      </c>
      <c r="J1680" s="54" t="str">
        <f>IF(G1680&lt;&gt;"",VLOOKUP(G1680,'nhân viên sale'!$A$2:$C$1595,2,0),"")</f>
        <v/>
      </c>
      <c r="L1680" s="31" t="str">
        <f t="shared" si="245"/>
        <v/>
      </c>
      <c r="N1680" s="54" t="str">
        <f t="shared" si="244"/>
        <v/>
      </c>
      <c r="Q1680" s="32" t="str">
        <f t="shared" si="242"/>
        <v/>
      </c>
      <c r="T1680" s="34">
        <f t="shared" si="240"/>
        <v>0</v>
      </c>
      <c r="U1680" s="34">
        <f t="shared" si="241"/>
        <v>0</v>
      </c>
      <c r="X1680" s="72" t="str">
        <f t="shared" si="247"/>
        <v/>
      </c>
      <c r="Z1680" s="34" t="str">
        <f t="shared" si="248"/>
        <v/>
      </c>
      <c r="AA1680" s="79" t="str">
        <f t="shared" si="246"/>
        <v/>
      </c>
    </row>
    <row r="1681" spans="1:27" ht="25.5" customHeight="1" x14ac:dyDescent="0.25">
      <c r="A1681" s="17"/>
      <c r="B1681" s="78" t="str">
        <f t="shared" si="243"/>
        <v/>
      </c>
      <c r="J1681" s="54" t="str">
        <f>IF(G1681&lt;&gt;"",VLOOKUP(G1681,'nhân viên sale'!$A$2:$C$1595,2,0),"")</f>
        <v/>
      </c>
      <c r="L1681" s="31" t="str">
        <f t="shared" si="245"/>
        <v/>
      </c>
      <c r="N1681" s="54" t="str">
        <f t="shared" si="244"/>
        <v/>
      </c>
      <c r="Q1681" s="32" t="str">
        <f t="shared" si="242"/>
        <v/>
      </c>
      <c r="T1681" s="34">
        <f t="shared" si="240"/>
        <v>0</v>
      </c>
      <c r="U1681" s="34">
        <f t="shared" si="241"/>
        <v>0</v>
      </c>
      <c r="X1681" s="72" t="str">
        <f t="shared" si="247"/>
        <v/>
      </c>
      <c r="Z1681" s="34" t="str">
        <f t="shared" si="248"/>
        <v/>
      </c>
      <c r="AA1681" s="79" t="str">
        <f t="shared" si="246"/>
        <v/>
      </c>
    </row>
    <row r="1682" spans="1:27" ht="25.5" customHeight="1" x14ac:dyDescent="0.25">
      <c r="A1682" s="17"/>
      <c r="B1682" s="78" t="str">
        <f t="shared" si="243"/>
        <v/>
      </c>
      <c r="J1682" s="54" t="str">
        <f>IF(G1682&lt;&gt;"",VLOOKUP(G1682,'nhân viên sale'!$A$2:$C$1595,2,0),"")</f>
        <v/>
      </c>
      <c r="L1682" s="31" t="str">
        <f t="shared" si="245"/>
        <v/>
      </c>
      <c r="N1682" s="54" t="str">
        <f t="shared" si="244"/>
        <v/>
      </c>
      <c r="Q1682" s="32" t="str">
        <f t="shared" si="242"/>
        <v/>
      </c>
      <c r="T1682" s="34">
        <f t="shared" si="240"/>
        <v>0</v>
      </c>
      <c r="U1682" s="34">
        <f t="shared" si="241"/>
        <v>0</v>
      </c>
      <c r="X1682" s="72" t="str">
        <f t="shared" si="247"/>
        <v/>
      </c>
      <c r="Z1682" s="34" t="str">
        <f t="shared" si="248"/>
        <v/>
      </c>
      <c r="AA1682" s="79" t="str">
        <f t="shared" si="246"/>
        <v/>
      </c>
    </row>
    <row r="1683" spans="1:27" ht="25.5" customHeight="1" x14ac:dyDescent="0.25">
      <c r="A1683" s="17"/>
      <c r="B1683" s="78" t="str">
        <f t="shared" si="243"/>
        <v/>
      </c>
      <c r="J1683" s="54" t="str">
        <f>IF(G1683&lt;&gt;"",VLOOKUP(G1683,'nhân viên sale'!$A$2:$C$1595,2,0),"")</f>
        <v/>
      </c>
      <c r="L1683" s="31" t="str">
        <f t="shared" si="245"/>
        <v/>
      </c>
      <c r="N1683" s="54" t="str">
        <f t="shared" si="244"/>
        <v/>
      </c>
      <c r="Q1683" s="32" t="str">
        <f t="shared" si="242"/>
        <v/>
      </c>
      <c r="T1683" s="34">
        <f t="shared" si="240"/>
        <v>0</v>
      </c>
      <c r="U1683" s="34">
        <f t="shared" si="241"/>
        <v>0</v>
      </c>
      <c r="X1683" s="72" t="str">
        <f t="shared" si="247"/>
        <v/>
      </c>
      <c r="Z1683" s="34" t="str">
        <f t="shared" si="248"/>
        <v/>
      </c>
      <c r="AA1683" s="79" t="str">
        <f t="shared" si="246"/>
        <v/>
      </c>
    </row>
    <row r="1684" spans="1:27" ht="25.5" customHeight="1" x14ac:dyDescent="0.25">
      <c r="A1684" s="17"/>
      <c r="B1684" s="78" t="str">
        <f t="shared" si="243"/>
        <v/>
      </c>
      <c r="J1684" s="54" t="str">
        <f>IF(G1684&lt;&gt;"",VLOOKUP(G1684,'nhân viên sale'!$A$2:$C$1595,2,0),"")</f>
        <v/>
      </c>
      <c r="L1684" s="31" t="str">
        <f t="shared" si="245"/>
        <v/>
      </c>
      <c r="N1684" s="54" t="str">
        <f t="shared" si="244"/>
        <v/>
      </c>
      <c r="Q1684" s="32" t="str">
        <f t="shared" si="242"/>
        <v/>
      </c>
      <c r="T1684" s="34">
        <f t="shared" si="240"/>
        <v>0</v>
      </c>
      <c r="U1684" s="34">
        <f t="shared" si="241"/>
        <v>0</v>
      </c>
      <c r="X1684" s="72" t="str">
        <f t="shared" si="247"/>
        <v/>
      </c>
      <c r="Z1684" s="34" t="str">
        <f t="shared" si="248"/>
        <v/>
      </c>
      <c r="AA1684" s="79" t="str">
        <f t="shared" si="246"/>
        <v/>
      </c>
    </row>
  </sheetData>
  <sheetProtection algorithmName="SHA-512" hashValue="cUz8wxLsJLpCK5U3CZktIMz1sL8ToQ18yLH9k4ntt4QO01nBmfp7+yZ3t35qE4HKlurgutD51JpT3+LK5cdkMQ==" saltValue="r0xiRROGqOkXw+8nTmZsdQ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U9" sqref="U9"/>
    </sheetView>
  </sheetViews>
  <sheetFormatPr defaultRowHeight="25.5" customHeight="1" x14ac:dyDescent="0.25"/>
  <cols>
    <col min="1" max="1" width="14.140625" style="21" customWidth="1"/>
    <col min="2" max="2" width="17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5.140625" style="24" customWidth="1"/>
    <col min="8" max="8" width="25.7109375" style="24" hidden="1" customWidth="1"/>
    <col min="9" max="9" width="23.42578125" style="24" customWidth="1"/>
    <col min="10" max="10" width="20.7109375" style="53" hidden="1" customWidth="1"/>
    <col min="11" max="11" width="14.42578125" style="24" customWidth="1"/>
    <col min="12" max="12" width="35.57031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0.140625" style="25" customWidth="1"/>
    <col min="18" max="18" width="11.42578125" style="36" customWidth="1"/>
    <col min="19" max="19" width="18.28515625" style="36" hidden="1" customWidth="1"/>
    <col min="20" max="20" width="12.42578125" style="39" customWidth="1"/>
    <col min="21" max="21" width="15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4.28515625" style="39" customWidth="1"/>
    <col min="27" max="27" width="15.85546875" style="16" customWidth="1"/>
    <col min="28" max="16384" width="9.140625" style="15"/>
  </cols>
  <sheetData>
    <row r="1" spans="1:27" s="48" customFormat="1" ht="40.5" customHeight="1" x14ac:dyDescent="0.25">
      <c r="A1" s="81" t="s">
        <v>11</v>
      </c>
      <c r="B1" s="40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71" t="s">
        <v>16</v>
      </c>
      <c r="I1" s="71" t="s">
        <v>0</v>
      </c>
      <c r="J1" s="71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70" t="s">
        <v>3</v>
      </c>
      <c r="S1" s="44" t="s">
        <v>18</v>
      </c>
      <c r="T1" s="45" t="s">
        <v>4</v>
      </c>
      <c r="U1" s="45" t="s">
        <v>5</v>
      </c>
      <c r="V1" s="43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47"/>
    </row>
    <row r="2" spans="1:27" ht="25.5" customHeight="1" x14ac:dyDescent="0.25">
      <c r="A2" s="17"/>
      <c r="B2" s="78" t="str">
        <f>IF(I2&lt;&gt;"",IF(AA2&lt;10,"PO2211/0000"&amp;AA2,IF(AA2&lt;100,"PO2211/000"&amp;AA2,IF(AA2&lt;1000,"PO2211/00"&amp;AA2,IF(AA2&lt;10000,"PO2211/0"&amp;AA2,"PO2211/0"&amp;AA2)))),"")</f>
        <v/>
      </c>
      <c r="C2" s="18"/>
      <c r="D2" s="18"/>
      <c r="E2" s="19"/>
      <c r="F2" s="18"/>
      <c r="G2" s="19"/>
      <c r="H2" s="19"/>
      <c r="I2" s="19"/>
      <c r="J2" s="54"/>
      <c r="K2" s="19"/>
      <c r="L2" s="31" t="str">
        <f t="shared" ref="L2:L65" si="0">IF(K2&lt;&gt;"",VLOOKUP(K2,tenhang,2,0),"")</f>
        <v/>
      </c>
      <c r="M2" s="20"/>
      <c r="N2" s="50" t="str">
        <f>IF(K2&lt;&gt;"","K-HCM","")</f>
        <v/>
      </c>
      <c r="O2" s="19"/>
      <c r="P2" s="19"/>
      <c r="Q2" s="32" t="str">
        <f t="shared" ref="Q2:Q65" si="1">IF(K2&lt;&gt;"",VLOOKUP(K2,tenhang,3,0),"")</f>
        <v/>
      </c>
      <c r="R2" s="33"/>
      <c r="S2" s="33"/>
      <c r="T2" s="34">
        <f t="shared" ref="T2" si="2">IF(K2&lt;&gt;"",VLOOKUP(K2,tenhang,4,0),0)</f>
        <v>0</v>
      </c>
      <c r="U2" s="34">
        <f t="shared" ref="U2" si="3">R2*T2</f>
        <v>0</v>
      </c>
      <c r="V2" s="33"/>
      <c r="W2" s="33"/>
      <c r="X2" s="72" t="str">
        <f>IF(K2&lt;&gt;"",8,"")</f>
        <v/>
      </c>
      <c r="Y2" s="35"/>
      <c r="Z2" s="34" t="str">
        <f>IF(K2&lt;&gt;"",ROUND(U2*X2*1%,0),"")</f>
        <v/>
      </c>
      <c r="AA2" s="80" t="str">
        <f>IF(I2&lt;&gt;"",AA1,"")</f>
        <v/>
      </c>
    </row>
    <row r="3" spans="1:27" ht="25.5" customHeight="1" x14ac:dyDescent="0.25">
      <c r="A3" s="17"/>
      <c r="B3" s="78" t="str">
        <f t="shared" ref="B3:B66" si="4">IF(I3&lt;&gt;"",IF(AA3&lt;10,"PO2211/0000"&amp;AA3,IF(AA3&lt;100,"PO2211/000"&amp;AA3,IF(AA3&lt;1000,"PO2211/00"&amp;AA3,IF(AA3&lt;10000,"PO2211/0"&amp;AA3,"PO2211/0"&amp;AA3)))),"")</f>
        <v/>
      </c>
      <c r="C3" s="18"/>
      <c r="D3" s="18"/>
      <c r="E3" s="19"/>
      <c r="F3" s="18"/>
      <c r="G3" s="19"/>
      <c r="H3" s="19"/>
      <c r="I3" s="19"/>
      <c r="J3" s="54"/>
      <c r="K3" s="19"/>
      <c r="L3" s="31" t="str">
        <f t="shared" si="0"/>
        <v/>
      </c>
      <c r="M3" s="20"/>
      <c r="N3" s="50" t="str">
        <f t="shared" ref="N3:N66" si="5">IF(K3&lt;&gt;"","K-HCM","")</f>
        <v/>
      </c>
      <c r="O3" s="19"/>
      <c r="P3" s="19"/>
      <c r="Q3" s="32" t="str">
        <f t="shared" si="1"/>
        <v/>
      </c>
      <c r="R3" s="33"/>
      <c r="S3" s="33"/>
      <c r="T3" s="34">
        <f t="shared" ref="T3:T66" si="6">IF(K3&lt;&gt;"",VLOOKUP(K3,tenhang,4,0),0)</f>
        <v>0</v>
      </c>
      <c r="U3" s="34">
        <f t="shared" ref="U3:U66" si="7">R3*T3</f>
        <v>0</v>
      </c>
      <c r="V3" s="33"/>
      <c r="W3" s="33"/>
      <c r="X3" s="72" t="str">
        <f t="shared" ref="X3:X9" si="8">IF(K3&lt;&gt;"",8,"")</f>
        <v/>
      </c>
      <c r="Y3" s="35"/>
      <c r="Z3" s="34" t="str">
        <f t="shared" ref="Z3:Z9" si="9">IF(K3&lt;&gt;"",ROUND(U3*X3*1%,0),"")</f>
        <v/>
      </c>
      <c r="AA3" s="80" t="str">
        <f>IF(I3&lt;&gt;"",IF(I3=I2,AA2,AA2+1),"")</f>
        <v/>
      </c>
    </row>
    <row r="4" spans="1:27" ht="25.5" customHeight="1" x14ac:dyDescent="0.25">
      <c r="A4" s="17"/>
      <c r="B4" s="78" t="str">
        <f t="shared" si="4"/>
        <v/>
      </c>
      <c r="C4" s="18"/>
      <c r="D4" s="18"/>
      <c r="E4" s="19"/>
      <c r="F4" s="18"/>
      <c r="G4" s="19"/>
      <c r="H4" s="19"/>
      <c r="I4" s="19"/>
      <c r="J4" s="54"/>
      <c r="K4" s="19"/>
      <c r="L4" s="31" t="str">
        <f t="shared" si="0"/>
        <v/>
      </c>
      <c r="M4" s="20"/>
      <c r="N4" s="50" t="str">
        <f t="shared" si="5"/>
        <v/>
      </c>
      <c r="O4" s="19"/>
      <c r="P4" s="19"/>
      <c r="Q4" s="32" t="str">
        <f t="shared" si="1"/>
        <v/>
      </c>
      <c r="R4" s="33"/>
      <c r="S4" s="33"/>
      <c r="T4" s="34">
        <f t="shared" si="6"/>
        <v>0</v>
      </c>
      <c r="U4" s="34">
        <f t="shared" si="7"/>
        <v>0</v>
      </c>
      <c r="V4" s="33"/>
      <c r="W4" s="33"/>
      <c r="X4" s="72" t="str">
        <f t="shared" si="8"/>
        <v/>
      </c>
      <c r="Y4" s="35"/>
      <c r="Z4" s="34" t="str">
        <f t="shared" si="9"/>
        <v/>
      </c>
      <c r="AA4" s="80" t="str">
        <f t="shared" ref="AA4:AA67" si="10">IF(I4&lt;&gt;"",IF(I4=I3,AA3,AA3+1),"")</f>
        <v/>
      </c>
    </row>
    <row r="5" spans="1:27" ht="25.5" customHeight="1" x14ac:dyDescent="0.25">
      <c r="A5" s="17"/>
      <c r="B5" s="78" t="str">
        <f t="shared" si="4"/>
        <v/>
      </c>
      <c r="C5" s="18"/>
      <c r="D5" s="18"/>
      <c r="E5" s="19"/>
      <c r="F5" s="18"/>
      <c r="G5" s="19"/>
      <c r="H5" s="19"/>
      <c r="I5" s="19"/>
      <c r="J5" s="54"/>
      <c r="K5" s="19"/>
      <c r="L5" s="31" t="str">
        <f t="shared" si="0"/>
        <v/>
      </c>
      <c r="M5" s="20"/>
      <c r="N5" s="50" t="str">
        <f t="shared" si="5"/>
        <v/>
      </c>
      <c r="O5" s="19"/>
      <c r="P5" s="19"/>
      <c r="Q5" s="32" t="str">
        <f t="shared" si="1"/>
        <v/>
      </c>
      <c r="R5" s="33"/>
      <c r="S5" s="33"/>
      <c r="T5" s="34">
        <f t="shared" si="6"/>
        <v>0</v>
      </c>
      <c r="U5" s="34">
        <f t="shared" si="7"/>
        <v>0</v>
      </c>
      <c r="V5" s="33"/>
      <c r="W5" s="33"/>
      <c r="X5" s="72" t="str">
        <f t="shared" si="8"/>
        <v/>
      </c>
      <c r="Y5" s="35"/>
      <c r="Z5" s="34" t="str">
        <f t="shared" si="9"/>
        <v/>
      </c>
      <c r="AA5" s="80" t="str">
        <f t="shared" si="10"/>
        <v/>
      </c>
    </row>
    <row r="6" spans="1:27" ht="25.5" customHeight="1" x14ac:dyDescent="0.25">
      <c r="A6" s="17"/>
      <c r="B6" s="78" t="str">
        <f t="shared" si="4"/>
        <v/>
      </c>
      <c r="C6" s="18"/>
      <c r="D6" s="18"/>
      <c r="E6" s="19"/>
      <c r="F6" s="18"/>
      <c r="G6" s="19"/>
      <c r="H6" s="19"/>
      <c r="I6" s="19"/>
      <c r="J6" s="54"/>
      <c r="K6" s="19"/>
      <c r="L6" s="31" t="str">
        <f t="shared" si="0"/>
        <v/>
      </c>
      <c r="M6" s="20"/>
      <c r="N6" s="50" t="str">
        <f t="shared" si="5"/>
        <v/>
      </c>
      <c r="O6" s="19"/>
      <c r="P6" s="19"/>
      <c r="Q6" s="32" t="str">
        <f t="shared" si="1"/>
        <v/>
      </c>
      <c r="R6" s="33"/>
      <c r="S6" s="33"/>
      <c r="T6" s="34">
        <f t="shared" si="6"/>
        <v>0</v>
      </c>
      <c r="U6" s="34">
        <f t="shared" si="7"/>
        <v>0</v>
      </c>
      <c r="V6" s="33"/>
      <c r="W6" s="33"/>
      <c r="X6" s="72" t="str">
        <f t="shared" si="8"/>
        <v/>
      </c>
      <c r="Y6" s="35"/>
      <c r="Z6" s="34" t="str">
        <f t="shared" si="9"/>
        <v/>
      </c>
      <c r="AA6" s="80" t="str">
        <f t="shared" si="10"/>
        <v/>
      </c>
    </row>
    <row r="7" spans="1:27" ht="25.5" customHeight="1" x14ac:dyDescent="0.25">
      <c r="A7" s="17"/>
      <c r="B7" s="78" t="str">
        <f t="shared" si="4"/>
        <v/>
      </c>
      <c r="C7" s="18"/>
      <c r="D7" s="18"/>
      <c r="E7" s="19"/>
      <c r="F7" s="18"/>
      <c r="G7" s="19"/>
      <c r="H7" s="19"/>
      <c r="I7" s="19"/>
      <c r="J7" s="54"/>
      <c r="K7" s="19"/>
      <c r="L7" s="31" t="str">
        <f t="shared" si="0"/>
        <v/>
      </c>
      <c r="M7" s="20"/>
      <c r="N7" s="50" t="str">
        <f t="shared" si="5"/>
        <v/>
      </c>
      <c r="O7" s="19"/>
      <c r="P7" s="19"/>
      <c r="Q7" s="32" t="str">
        <f t="shared" si="1"/>
        <v/>
      </c>
      <c r="R7" s="33"/>
      <c r="S7" s="33"/>
      <c r="T7" s="34">
        <f t="shared" si="6"/>
        <v>0</v>
      </c>
      <c r="U7" s="34">
        <f t="shared" si="7"/>
        <v>0</v>
      </c>
      <c r="V7" s="33"/>
      <c r="W7" s="33"/>
      <c r="X7" s="72" t="str">
        <f t="shared" si="8"/>
        <v/>
      </c>
      <c r="Y7" s="35"/>
      <c r="Z7" s="34" t="str">
        <f t="shared" si="9"/>
        <v/>
      </c>
      <c r="AA7" s="80" t="str">
        <f t="shared" si="10"/>
        <v/>
      </c>
    </row>
    <row r="8" spans="1:27" ht="25.5" customHeight="1" x14ac:dyDescent="0.25">
      <c r="A8" s="17"/>
      <c r="B8" s="78" t="str">
        <f t="shared" si="4"/>
        <v/>
      </c>
      <c r="C8" s="18"/>
      <c r="D8" s="18"/>
      <c r="E8" s="19"/>
      <c r="F8" s="18"/>
      <c r="G8" s="19"/>
      <c r="H8" s="19"/>
      <c r="I8" s="19"/>
      <c r="J8" s="54"/>
      <c r="K8" s="19"/>
      <c r="L8" s="31" t="str">
        <f t="shared" si="0"/>
        <v/>
      </c>
      <c r="M8" s="20"/>
      <c r="N8" s="50" t="str">
        <f t="shared" si="5"/>
        <v/>
      </c>
      <c r="O8" s="19"/>
      <c r="P8" s="19"/>
      <c r="Q8" s="32" t="str">
        <f t="shared" si="1"/>
        <v/>
      </c>
      <c r="R8" s="33"/>
      <c r="S8" s="33"/>
      <c r="T8" s="34">
        <f t="shared" si="6"/>
        <v>0</v>
      </c>
      <c r="U8" s="34">
        <f t="shared" si="7"/>
        <v>0</v>
      </c>
      <c r="V8" s="33"/>
      <c r="W8" s="33"/>
      <c r="X8" s="72" t="str">
        <f t="shared" si="8"/>
        <v/>
      </c>
      <c r="Y8" s="35"/>
      <c r="Z8" s="34" t="str">
        <f t="shared" si="9"/>
        <v/>
      </c>
      <c r="AA8" s="80" t="str">
        <f t="shared" si="10"/>
        <v/>
      </c>
    </row>
    <row r="9" spans="1:27" ht="25.5" customHeight="1" x14ac:dyDescent="0.25">
      <c r="A9" s="17"/>
      <c r="B9" s="78" t="str">
        <f t="shared" si="4"/>
        <v/>
      </c>
      <c r="C9" s="18"/>
      <c r="D9" s="18"/>
      <c r="E9" s="19"/>
      <c r="F9" s="18"/>
      <c r="G9" s="19"/>
      <c r="H9" s="19"/>
      <c r="I9" s="19"/>
      <c r="J9" s="54"/>
      <c r="K9" s="19"/>
      <c r="L9" s="31" t="str">
        <f t="shared" si="0"/>
        <v/>
      </c>
      <c r="M9" s="20"/>
      <c r="N9" s="50" t="str">
        <f t="shared" si="5"/>
        <v/>
      </c>
      <c r="O9" s="19"/>
      <c r="P9" s="19"/>
      <c r="Q9" s="32" t="str">
        <f t="shared" si="1"/>
        <v/>
      </c>
      <c r="R9" s="33"/>
      <c r="S9" s="33"/>
      <c r="T9" s="34">
        <f t="shared" si="6"/>
        <v>0</v>
      </c>
      <c r="U9" s="34">
        <f t="shared" si="7"/>
        <v>0</v>
      </c>
      <c r="V9" s="33"/>
      <c r="W9" s="33"/>
      <c r="X9" s="72" t="str">
        <f t="shared" si="8"/>
        <v/>
      </c>
      <c r="Y9" s="35"/>
      <c r="Z9" s="34" t="str">
        <f t="shared" si="9"/>
        <v/>
      </c>
      <c r="AA9" s="80" t="str">
        <f t="shared" si="10"/>
        <v/>
      </c>
    </row>
    <row r="10" spans="1:27" ht="25.5" customHeight="1" x14ac:dyDescent="0.25">
      <c r="B10" s="78" t="str">
        <f t="shared" si="4"/>
        <v/>
      </c>
      <c r="L10" s="31" t="str">
        <f t="shared" si="0"/>
        <v/>
      </c>
      <c r="N10" s="50" t="str">
        <f t="shared" si="5"/>
        <v/>
      </c>
      <c r="Q10" s="32" t="str">
        <f t="shared" si="1"/>
        <v/>
      </c>
      <c r="R10" s="33"/>
      <c r="T10" s="34">
        <f t="shared" si="6"/>
        <v>0</v>
      </c>
      <c r="U10" s="34">
        <f t="shared" si="7"/>
        <v>0</v>
      </c>
      <c r="X10" s="72" t="str">
        <f t="shared" ref="X10:X73" si="11">IF(K10&lt;&gt;"",8,"")</f>
        <v/>
      </c>
      <c r="Y10" s="35"/>
      <c r="Z10" s="34" t="str">
        <f t="shared" ref="Z10:Z73" si="12">IF(K10&lt;&gt;"",ROUND(U10*X10*1%,0),"")</f>
        <v/>
      </c>
      <c r="AA10" s="80" t="str">
        <f t="shared" si="10"/>
        <v/>
      </c>
    </row>
    <row r="11" spans="1:27" ht="25.5" customHeight="1" x14ac:dyDescent="0.25">
      <c r="B11" s="78" t="str">
        <f t="shared" si="4"/>
        <v/>
      </c>
      <c r="L11" s="31" t="str">
        <f t="shared" si="0"/>
        <v/>
      </c>
      <c r="N11" s="50" t="str">
        <f t="shared" si="5"/>
        <v/>
      </c>
      <c r="Q11" s="32" t="str">
        <f t="shared" si="1"/>
        <v/>
      </c>
      <c r="R11" s="33"/>
      <c r="T11" s="34">
        <f t="shared" si="6"/>
        <v>0</v>
      </c>
      <c r="U11" s="34">
        <f t="shared" si="7"/>
        <v>0</v>
      </c>
      <c r="X11" s="72" t="str">
        <f t="shared" si="11"/>
        <v/>
      </c>
      <c r="Y11" s="35"/>
      <c r="Z11" s="34" t="str">
        <f t="shared" si="12"/>
        <v/>
      </c>
      <c r="AA11" s="80" t="str">
        <f t="shared" si="10"/>
        <v/>
      </c>
    </row>
    <row r="12" spans="1:27" ht="25.5" customHeight="1" x14ac:dyDescent="0.25">
      <c r="B12" s="78" t="str">
        <f t="shared" si="4"/>
        <v/>
      </c>
      <c r="L12" s="31" t="str">
        <f t="shared" si="0"/>
        <v/>
      </c>
      <c r="N12" s="50" t="str">
        <f t="shared" si="5"/>
        <v/>
      </c>
      <c r="Q12" s="32" t="str">
        <f t="shared" si="1"/>
        <v/>
      </c>
      <c r="R12" s="33"/>
      <c r="T12" s="34">
        <f t="shared" si="6"/>
        <v>0</v>
      </c>
      <c r="U12" s="34">
        <f t="shared" si="7"/>
        <v>0</v>
      </c>
      <c r="X12" s="72" t="str">
        <f t="shared" si="11"/>
        <v/>
      </c>
      <c r="Y12" s="35"/>
      <c r="Z12" s="34" t="str">
        <f t="shared" si="12"/>
        <v/>
      </c>
      <c r="AA12" s="80" t="str">
        <f t="shared" si="10"/>
        <v/>
      </c>
    </row>
    <row r="13" spans="1:27" ht="25.5" customHeight="1" x14ac:dyDescent="0.25">
      <c r="B13" s="78" t="str">
        <f t="shared" si="4"/>
        <v/>
      </c>
      <c r="L13" s="31" t="str">
        <f t="shared" si="0"/>
        <v/>
      </c>
      <c r="N13" s="50" t="str">
        <f t="shared" si="5"/>
        <v/>
      </c>
      <c r="Q13" s="32" t="str">
        <f t="shared" si="1"/>
        <v/>
      </c>
      <c r="R13" s="33"/>
      <c r="T13" s="34">
        <f t="shared" si="6"/>
        <v>0</v>
      </c>
      <c r="U13" s="34">
        <f t="shared" si="7"/>
        <v>0</v>
      </c>
      <c r="X13" s="72" t="str">
        <f t="shared" si="11"/>
        <v/>
      </c>
      <c r="Y13" s="35"/>
      <c r="Z13" s="34" t="str">
        <f t="shared" si="12"/>
        <v/>
      </c>
      <c r="AA13" s="80" t="str">
        <f t="shared" si="10"/>
        <v/>
      </c>
    </row>
    <row r="14" spans="1:27" ht="25.5" customHeight="1" x14ac:dyDescent="0.25">
      <c r="B14" s="78" t="str">
        <f t="shared" si="4"/>
        <v/>
      </c>
      <c r="L14" s="31" t="str">
        <f t="shared" si="0"/>
        <v/>
      </c>
      <c r="N14" s="50" t="str">
        <f t="shared" si="5"/>
        <v/>
      </c>
      <c r="Q14" s="32" t="str">
        <f t="shared" si="1"/>
        <v/>
      </c>
      <c r="R14" s="33"/>
      <c r="T14" s="34">
        <f t="shared" si="6"/>
        <v>0</v>
      </c>
      <c r="U14" s="34">
        <f t="shared" si="7"/>
        <v>0</v>
      </c>
      <c r="X14" s="72" t="str">
        <f t="shared" si="11"/>
        <v/>
      </c>
      <c r="Y14" s="35"/>
      <c r="Z14" s="34" t="str">
        <f t="shared" si="12"/>
        <v/>
      </c>
      <c r="AA14" s="80" t="str">
        <f t="shared" si="10"/>
        <v/>
      </c>
    </row>
    <row r="15" spans="1:27" ht="25.5" customHeight="1" x14ac:dyDescent="0.25">
      <c r="B15" s="78" t="str">
        <f t="shared" si="4"/>
        <v/>
      </c>
      <c r="L15" s="31" t="str">
        <f t="shared" si="0"/>
        <v/>
      </c>
      <c r="N15" s="50" t="str">
        <f t="shared" si="5"/>
        <v/>
      </c>
      <c r="Q15" s="32" t="str">
        <f t="shared" si="1"/>
        <v/>
      </c>
      <c r="R15" s="33"/>
      <c r="T15" s="34">
        <f t="shared" si="6"/>
        <v>0</v>
      </c>
      <c r="U15" s="34">
        <f t="shared" si="7"/>
        <v>0</v>
      </c>
      <c r="X15" s="72" t="str">
        <f t="shared" si="11"/>
        <v/>
      </c>
      <c r="Y15" s="35"/>
      <c r="Z15" s="34" t="str">
        <f t="shared" si="12"/>
        <v/>
      </c>
      <c r="AA15" s="80" t="str">
        <f t="shared" si="10"/>
        <v/>
      </c>
    </row>
    <row r="16" spans="1:27" ht="25.5" customHeight="1" x14ac:dyDescent="0.25">
      <c r="B16" s="78" t="str">
        <f t="shared" si="4"/>
        <v/>
      </c>
      <c r="L16" s="31" t="str">
        <f t="shared" si="0"/>
        <v/>
      </c>
      <c r="N16" s="50" t="str">
        <f t="shared" si="5"/>
        <v/>
      </c>
      <c r="Q16" s="32" t="str">
        <f t="shared" si="1"/>
        <v/>
      </c>
      <c r="R16" s="33"/>
      <c r="T16" s="34">
        <f t="shared" si="6"/>
        <v>0</v>
      </c>
      <c r="U16" s="34">
        <f t="shared" si="7"/>
        <v>0</v>
      </c>
      <c r="X16" s="72" t="str">
        <f t="shared" si="11"/>
        <v/>
      </c>
      <c r="Y16" s="35"/>
      <c r="Z16" s="34" t="str">
        <f t="shared" si="12"/>
        <v/>
      </c>
      <c r="AA16" s="80" t="str">
        <f t="shared" si="10"/>
        <v/>
      </c>
    </row>
    <row r="17" spans="2:27" ht="25.5" customHeight="1" x14ac:dyDescent="0.25">
      <c r="B17" s="78" t="str">
        <f t="shared" si="4"/>
        <v/>
      </c>
      <c r="L17" s="31" t="str">
        <f t="shared" si="0"/>
        <v/>
      </c>
      <c r="N17" s="50" t="str">
        <f t="shared" si="5"/>
        <v/>
      </c>
      <c r="Q17" s="32" t="str">
        <f t="shared" si="1"/>
        <v/>
      </c>
      <c r="R17" s="33"/>
      <c r="T17" s="34">
        <f t="shared" si="6"/>
        <v>0</v>
      </c>
      <c r="U17" s="34">
        <f t="shared" si="7"/>
        <v>0</v>
      </c>
      <c r="X17" s="72" t="str">
        <f t="shared" si="11"/>
        <v/>
      </c>
      <c r="Y17" s="35"/>
      <c r="Z17" s="34" t="str">
        <f t="shared" si="12"/>
        <v/>
      </c>
      <c r="AA17" s="80" t="str">
        <f t="shared" si="10"/>
        <v/>
      </c>
    </row>
    <row r="18" spans="2:27" ht="25.5" customHeight="1" x14ac:dyDescent="0.25">
      <c r="B18" s="78" t="str">
        <f t="shared" si="4"/>
        <v/>
      </c>
      <c r="L18" s="31" t="str">
        <f t="shared" si="0"/>
        <v/>
      </c>
      <c r="N18" s="50" t="str">
        <f t="shared" si="5"/>
        <v/>
      </c>
      <c r="Q18" s="32" t="str">
        <f t="shared" si="1"/>
        <v/>
      </c>
      <c r="R18" s="33"/>
      <c r="T18" s="34">
        <f t="shared" si="6"/>
        <v>0</v>
      </c>
      <c r="U18" s="34">
        <f t="shared" si="7"/>
        <v>0</v>
      </c>
      <c r="X18" s="72" t="str">
        <f t="shared" si="11"/>
        <v/>
      </c>
      <c r="Y18" s="35"/>
      <c r="Z18" s="34" t="str">
        <f t="shared" si="12"/>
        <v/>
      </c>
      <c r="AA18" s="80" t="str">
        <f t="shared" si="10"/>
        <v/>
      </c>
    </row>
    <row r="19" spans="2:27" ht="25.5" customHeight="1" x14ac:dyDescent="0.25">
      <c r="B19" s="78" t="str">
        <f t="shared" si="4"/>
        <v/>
      </c>
      <c r="L19" s="31" t="str">
        <f t="shared" si="0"/>
        <v/>
      </c>
      <c r="N19" s="50" t="str">
        <f t="shared" si="5"/>
        <v/>
      </c>
      <c r="Q19" s="32" t="str">
        <f t="shared" si="1"/>
        <v/>
      </c>
      <c r="R19" s="33"/>
      <c r="T19" s="34">
        <f t="shared" si="6"/>
        <v>0</v>
      </c>
      <c r="U19" s="34">
        <f t="shared" si="7"/>
        <v>0</v>
      </c>
      <c r="X19" s="72" t="str">
        <f t="shared" si="11"/>
        <v/>
      </c>
      <c r="Y19" s="35"/>
      <c r="Z19" s="34" t="str">
        <f t="shared" si="12"/>
        <v/>
      </c>
      <c r="AA19" s="80" t="str">
        <f t="shared" si="10"/>
        <v/>
      </c>
    </row>
    <row r="20" spans="2:27" ht="25.5" customHeight="1" x14ac:dyDescent="0.25">
      <c r="B20" s="78" t="str">
        <f t="shared" si="4"/>
        <v/>
      </c>
      <c r="L20" s="31" t="str">
        <f t="shared" si="0"/>
        <v/>
      </c>
      <c r="N20" s="50" t="str">
        <f t="shared" si="5"/>
        <v/>
      </c>
      <c r="Q20" s="32" t="str">
        <f t="shared" si="1"/>
        <v/>
      </c>
      <c r="R20" s="33"/>
      <c r="T20" s="34">
        <f t="shared" si="6"/>
        <v>0</v>
      </c>
      <c r="U20" s="34">
        <f t="shared" si="7"/>
        <v>0</v>
      </c>
      <c r="X20" s="72" t="str">
        <f t="shared" si="11"/>
        <v/>
      </c>
      <c r="Y20" s="35"/>
      <c r="Z20" s="34" t="str">
        <f t="shared" si="12"/>
        <v/>
      </c>
      <c r="AA20" s="80" t="str">
        <f t="shared" si="10"/>
        <v/>
      </c>
    </row>
    <row r="21" spans="2:27" ht="25.5" customHeight="1" x14ac:dyDescent="0.25">
      <c r="B21" s="78" t="str">
        <f t="shared" si="4"/>
        <v/>
      </c>
      <c r="L21" s="31" t="str">
        <f t="shared" si="0"/>
        <v/>
      </c>
      <c r="N21" s="50" t="str">
        <f t="shared" si="5"/>
        <v/>
      </c>
      <c r="Q21" s="32" t="str">
        <f t="shared" si="1"/>
        <v/>
      </c>
      <c r="R21" s="33"/>
      <c r="T21" s="34">
        <f t="shared" si="6"/>
        <v>0</v>
      </c>
      <c r="U21" s="34">
        <f t="shared" si="7"/>
        <v>0</v>
      </c>
      <c r="X21" s="72" t="str">
        <f t="shared" si="11"/>
        <v/>
      </c>
      <c r="Y21" s="35"/>
      <c r="Z21" s="34" t="str">
        <f t="shared" si="12"/>
        <v/>
      </c>
      <c r="AA21" s="80" t="str">
        <f t="shared" si="10"/>
        <v/>
      </c>
    </row>
    <row r="22" spans="2:27" ht="25.5" customHeight="1" x14ac:dyDescent="0.25">
      <c r="B22" s="78" t="str">
        <f t="shared" si="4"/>
        <v/>
      </c>
      <c r="L22" s="31" t="str">
        <f t="shared" si="0"/>
        <v/>
      </c>
      <c r="N22" s="50" t="str">
        <f t="shared" si="5"/>
        <v/>
      </c>
      <c r="Q22" s="32" t="str">
        <f t="shared" si="1"/>
        <v/>
      </c>
      <c r="R22" s="33"/>
      <c r="T22" s="34">
        <f t="shared" si="6"/>
        <v>0</v>
      </c>
      <c r="U22" s="34">
        <f t="shared" si="7"/>
        <v>0</v>
      </c>
      <c r="X22" s="72" t="str">
        <f t="shared" si="11"/>
        <v/>
      </c>
      <c r="Y22" s="35"/>
      <c r="Z22" s="34" t="str">
        <f t="shared" si="12"/>
        <v/>
      </c>
      <c r="AA22" s="80" t="str">
        <f t="shared" si="10"/>
        <v/>
      </c>
    </row>
    <row r="23" spans="2:27" ht="25.5" customHeight="1" x14ac:dyDescent="0.25">
      <c r="B23" s="78" t="str">
        <f t="shared" si="4"/>
        <v/>
      </c>
      <c r="L23" s="31" t="str">
        <f t="shared" si="0"/>
        <v/>
      </c>
      <c r="N23" s="50" t="str">
        <f t="shared" si="5"/>
        <v/>
      </c>
      <c r="Q23" s="32" t="str">
        <f t="shared" si="1"/>
        <v/>
      </c>
      <c r="R23" s="33"/>
      <c r="T23" s="34">
        <f t="shared" si="6"/>
        <v>0</v>
      </c>
      <c r="U23" s="34">
        <f t="shared" si="7"/>
        <v>0</v>
      </c>
      <c r="X23" s="72" t="str">
        <f t="shared" si="11"/>
        <v/>
      </c>
      <c r="Y23" s="35"/>
      <c r="Z23" s="34" t="str">
        <f t="shared" si="12"/>
        <v/>
      </c>
      <c r="AA23" s="80" t="str">
        <f t="shared" si="10"/>
        <v/>
      </c>
    </row>
    <row r="24" spans="2:27" ht="25.5" customHeight="1" x14ac:dyDescent="0.25">
      <c r="B24" s="78" t="str">
        <f t="shared" si="4"/>
        <v/>
      </c>
      <c r="L24" s="31" t="str">
        <f t="shared" si="0"/>
        <v/>
      </c>
      <c r="N24" s="50" t="str">
        <f t="shared" si="5"/>
        <v/>
      </c>
      <c r="Q24" s="32" t="str">
        <f t="shared" si="1"/>
        <v/>
      </c>
      <c r="R24" s="33"/>
      <c r="T24" s="34">
        <f t="shared" si="6"/>
        <v>0</v>
      </c>
      <c r="U24" s="34">
        <f t="shared" si="7"/>
        <v>0</v>
      </c>
      <c r="X24" s="72" t="str">
        <f t="shared" si="11"/>
        <v/>
      </c>
      <c r="Y24" s="35"/>
      <c r="Z24" s="34" t="str">
        <f t="shared" si="12"/>
        <v/>
      </c>
      <c r="AA24" s="80" t="str">
        <f t="shared" si="10"/>
        <v/>
      </c>
    </row>
    <row r="25" spans="2:27" ht="25.5" customHeight="1" x14ac:dyDescent="0.25">
      <c r="B25" s="78" t="str">
        <f t="shared" si="4"/>
        <v/>
      </c>
      <c r="L25" s="31" t="str">
        <f t="shared" si="0"/>
        <v/>
      </c>
      <c r="N25" s="50" t="str">
        <f t="shared" si="5"/>
        <v/>
      </c>
      <c r="Q25" s="32" t="str">
        <f t="shared" si="1"/>
        <v/>
      </c>
      <c r="R25" s="33"/>
      <c r="T25" s="34">
        <f t="shared" si="6"/>
        <v>0</v>
      </c>
      <c r="U25" s="34">
        <f t="shared" si="7"/>
        <v>0</v>
      </c>
      <c r="X25" s="72" t="str">
        <f t="shared" si="11"/>
        <v/>
      </c>
      <c r="Y25" s="35"/>
      <c r="Z25" s="34" t="str">
        <f t="shared" si="12"/>
        <v/>
      </c>
      <c r="AA25" s="80" t="str">
        <f t="shared" si="10"/>
        <v/>
      </c>
    </row>
    <row r="26" spans="2:27" ht="25.5" customHeight="1" x14ac:dyDescent="0.25">
      <c r="B26" s="78" t="str">
        <f t="shared" si="4"/>
        <v/>
      </c>
      <c r="L26" s="31" t="str">
        <f t="shared" si="0"/>
        <v/>
      </c>
      <c r="N26" s="50" t="str">
        <f t="shared" si="5"/>
        <v/>
      </c>
      <c r="Q26" s="32" t="str">
        <f t="shared" si="1"/>
        <v/>
      </c>
      <c r="R26" s="33"/>
      <c r="T26" s="34">
        <f t="shared" si="6"/>
        <v>0</v>
      </c>
      <c r="U26" s="34">
        <f t="shared" si="7"/>
        <v>0</v>
      </c>
      <c r="X26" s="72" t="str">
        <f t="shared" si="11"/>
        <v/>
      </c>
      <c r="Y26" s="35"/>
      <c r="Z26" s="34" t="str">
        <f t="shared" si="12"/>
        <v/>
      </c>
      <c r="AA26" s="80" t="str">
        <f t="shared" si="10"/>
        <v/>
      </c>
    </row>
    <row r="27" spans="2:27" ht="25.5" customHeight="1" x14ac:dyDescent="0.25">
      <c r="B27" s="78" t="str">
        <f t="shared" si="4"/>
        <v/>
      </c>
      <c r="L27" s="31" t="str">
        <f t="shared" si="0"/>
        <v/>
      </c>
      <c r="N27" s="50" t="str">
        <f t="shared" si="5"/>
        <v/>
      </c>
      <c r="Q27" s="32" t="str">
        <f t="shared" si="1"/>
        <v/>
      </c>
      <c r="R27" s="33"/>
      <c r="T27" s="34">
        <f t="shared" si="6"/>
        <v>0</v>
      </c>
      <c r="U27" s="34">
        <f t="shared" si="7"/>
        <v>0</v>
      </c>
      <c r="X27" s="72" t="str">
        <f t="shared" si="11"/>
        <v/>
      </c>
      <c r="Y27" s="35"/>
      <c r="Z27" s="34" t="str">
        <f t="shared" si="12"/>
        <v/>
      </c>
      <c r="AA27" s="80" t="str">
        <f t="shared" si="10"/>
        <v/>
      </c>
    </row>
    <row r="28" spans="2:27" ht="25.5" customHeight="1" x14ac:dyDescent="0.25">
      <c r="B28" s="78" t="str">
        <f t="shared" si="4"/>
        <v/>
      </c>
      <c r="L28" s="31" t="str">
        <f t="shared" si="0"/>
        <v/>
      </c>
      <c r="N28" s="50" t="str">
        <f t="shared" si="5"/>
        <v/>
      </c>
      <c r="Q28" s="32" t="str">
        <f t="shared" si="1"/>
        <v/>
      </c>
      <c r="R28" s="33"/>
      <c r="T28" s="34">
        <f t="shared" si="6"/>
        <v>0</v>
      </c>
      <c r="U28" s="34">
        <f t="shared" si="7"/>
        <v>0</v>
      </c>
      <c r="X28" s="72" t="str">
        <f t="shared" si="11"/>
        <v/>
      </c>
      <c r="Y28" s="35"/>
      <c r="Z28" s="34" t="str">
        <f t="shared" si="12"/>
        <v/>
      </c>
      <c r="AA28" s="80" t="str">
        <f t="shared" si="10"/>
        <v/>
      </c>
    </row>
    <row r="29" spans="2:27" ht="25.5" customHeight="1" x14ac:dyDescent="0.25">
      <c r="B29" s="78" t="str">
        <f t="shared" si="4"/>
        <v/>
      </c>
      <c r="L29" s="31" t="str">
        <f t="shared" si="0"/>
        <v/>
      </c>
      <c r="N29" s="50" t="str">
        <f t="shared" si="5"/>
        <v/>
      </c>
      <c r="Q29" s="32" t="str">
        <f t="shared" si="1"/>
        <v/>
      </c>
      <c r="R29" s="33"/>
      <c r="T29" s="34">
        <f t="shared" si="6"/>
        <v>0</v>
      </c>
      <c r="U29" s="34">
        <f t="shared" si="7"/>
        <v>0</v>
      </c>
      <c r="X29" s="72" t="str">
        <f t="shared" si="11"/>
        <v/>
      </c>
      <c r="Y29" s="35"/>
      <c r="Z29" s="34" t="str">
        <f t="shared" si="12"/>
        <v/>
      </c>
      <c r="AA29" s="80" t="str">
        <f t="shared" si="10"/>
        <v/>
      </c>
    </row>
    <row r="30" spans="2:27" ht="25.5" customHeight="1" x14ac:dyDescent="0.25">
      <c r="B30" s="78" t="str">
        <f t="shared" si="4"/>
        <v/>
      </c>
      <c r="L30" s="31" t="str">
        <f t="shared" si="0"/>
        <v/>
      </c>
      <c r="N30" s="50" t="str">
        <f t="shared" si="5"/>
        <v/>
      </c>
      <c r="Q30" s="32" t="str">
        <f t="shared" si="1"/>
        <v/>
      </c>
      <c r="R30" s="33"/>
      <c r="T30" s="34">
        <f t="shared" si="6"/>
        <v>0</v>
      </c>
      <c r="U30" s="34">
        <f t="shared" si="7"/>
        <v>0</v>
      </c>
      <c r="X30" s="72" t="str">
        <f t="shared" si="11"/>
        <v/>
      </c>
      <c r="Y30" s="35"/>
      <c r="Z30" s="34" t="str">
        <f t="shared" si="12"/>
        <v/>
      </c>
      <c r="AA30" s="80" t="str">
        <f t="shared" si="10"/>
        <v/>
      </c>
    </row>
    <row r="31" spans="2:27" ht="25.5" customHeight="1" x14ac:dyDescent="0.25">
      <c r="B31" s="78" t="str">
        <f t="shared" si="4"/>
        <v/>
      </c>
      <c r="L31" s="31" t="str">
        <f t="shared" si="0"/>
        <v/>
      </c>
      <c r="N31" s="50" t="str">
        <f t="shared" si="5"/>
        <v/>
      </c>
      <c r="Q31" s="32" t="str">
        <f t="shared" si="1"/>
        <v/>
      </c>
      <c r="R31" s="33"/>
      <c r="T31" s="34">
        <f t="shared" si="6"/>
        <v>0</v>
      </c>
      <c r="U31" s="34">
        <f t="shared" si="7"/>
        <v>0</v>
      </c>
      <c r="X31" s="72" t="str">
        <f t="shared" si="11"/>
        <v/>
      </c>
      <c r="Y31" s="35"/>
      <c r="Z31" s="34" t="str">
        <f t="shared" si="12"/>
        <v/>
      </c>
      <c r="AA31" s="80" t="str">
        <f t="shared" si="10"/>
        <v/>
      </c>
    </row>
    <row r="32" spans="2:27" ht="25.5" customHeight="1" x14ac:dyDescent="0.25">
      <c r="B32" s="78" t="str">
        <f t="shared" si="4"/>
        <v/>
      </c>
      <c r="L32" s="31" t="str">
        <f t="shared" si="0"/>
        <v/>
      </c>
      <c r="N32" s="50" t="str">
        <f t="shared" si="5"/>
        <v/>
      </c>
      <c r="Q32" s="32" t="str">
        <f t="shared" si="1"/>
        <v/>
      </c>
      <c r="R32" s="33"/>
      <c r="T32" s="34">
        <f t="shared" si="6"/>
        <v>0</v>
      </c>
      <c r="U32" s="34">
        <f t="shared" si="7"/>
        <v>0</v>
      </c>
      <c r="X32" s="72" t="str">
        <f t="shared" si="11"/>
        <v/>
      </c>
      <c r="Y32" s="35"/>
      <c r="Z32" s="34" t="str">
        <f t="shared" si="12"/>
        <v/>
      </c>
      <c r="AA32" s="80" t="str">
        <f t="shared" si="10"/>
        <v/>
      </c>
    </row>
    <row r="33" spans="2:27" ht="25.5" customHeight="1" x14ac:dyDescent="0.25">
      <c r="B33" s="78" t="str">
        <f t="shared" si="4"/>
        <v/>
      </c>
      <c r="L33" s="31" t="str">
        <f t="shared" si="0"/>
        <v/>
      </c>
      <c r="N33" s="50" t="str">
        <f t="shared" si="5"/>
        <v/>
      </c>
      <c r="Q33" s="32" t="str">
        <f t="shared" si="1"/>
        <v/>
      </c>
      <c r="R33" s="33"/>
      <c r="T33" s="34">
        <f t="shared" si="6"/>
        <v>0</v>
      </c>
      <c r="U33" s="34">
        <f t="shared" si="7"/>
        <v>0</v>
      </c>
      <c r="X33" s="72" t="str">
        <f t="shared" si="11"/>
        <v/>
      </c>
      <c r="Y33" s="35"/>
      <c r="Z33" s="34" t="str">
        <f t="shared" si="12"/>
        <v/>
      </c>
      <c r="AA33" s="80" t="str">
        <f t="shared" si="10"/>
        <v/>
      </c>
    </row>
    <row r="34" spans="2:27" ht="25.5" customHeight="1" x14ac:dyDescent="0.25">
      <c r="B34" s="78" t="str">
        <f t="shared" si="4"/>
        <v/>
      </c>
      <c r="L34" s="31" t="str">
        <f t="shared" si="0"/>
        <v/>
      </c>
      <c r="N34" s="50" t="str">
        <f t="shared" si="5"/>
        <v/>
      </c>
      <c r="Q34" s="32" t="str">
        <f t="shared" si="1"/>
        <v/>
      </c>
      <c r="R34" s="33"/>
      <c r="T34" s="34">
        <f t="shared" si="6"/>
        <v>0</v>
      </c>
      <c r="U34" s="34">
        <f t="shared" si="7"/>
        <v>0</v>
      </c>
      <c r="X34" s="72" t="str">
        <f t="shared" si="11"/>
        <v/>
      </c>
      <c r="Y34" s="35"/>
      <c r="Z34" s="34" t="str">
        <f t="shared" si="12"/>
        <v/>
      </c>
      <c r="AA34" s="80" t="str">
        <f t="shared" si="10"/>
        <v/>
      </c>
    </row>
    <row r="35" spans="2:27" ht="25.5" customHeight="1" x14ac:dyDescent="0.25">
      <c r="B35" s="78" t="str">
        <f t="shared" si="4"/>
        <v/>
      </c>
      <c r="L35" s="31" t="str">
        <f t="shared" si="0"/>
        <v/>
      </c>
      <c r="N35" s="50" t="str">
        <f t="shared" si="5"/>
        <v/>
      </c>
      <c r="Q35" s="32" t="str">
        <f t="shared" si="1"/>
        <v/>
      </c>
      <c r="R35" s="33"/>
      <c r="T35" s="34">
        <f t="shared" si="6"/>
        <v>0</v>
      </c>
      <c r="U35" s="34">
        <f t="shared" si="7"/>
        <v>0</v>
      </c>
      <c r="X35" s="72" t="str">
        <f t="shared" si="11"/>
        <v/>
      </c>
      <c r="Y35" s="35"/>
      <c r="Z35" s="34" t="str">
        <f t="shared" si="12"/>
        <v/>
      </c>
      <c r="AA35" s="80" t="str">
        <f t="shared" si="10"/>
        <v/>
      </c>
    </row>
    <row r="36" spans="2:27" ht="25.5" customHeight="1" x14ac:dyDescent="0.25">
      <c r="B36" s="78" t="str">
        <f t="shared" si="4"/>
        <v/>
      </c>
      <c r="L36" s="31" t="str">
        <f t="shared" si="0"/>
        <v/>
      </c>
      <c r="N36" s="50" t="str">
        <f t="shared" si="5"/>
        <v/>
      </c>
      <c r="Q36" s="32" t="str">
        <f t="shared" si="1"/>
        <v/>
      </c>
      <c r="R36" s="33"/>
      <c r="T36" s="34">
        <f t="shared" si="6"/>
        <v>0</v>
      </c>
      <c r="U36" s="34">
        <f t="shared" si="7"/>
        <v>0</v>
      </c>
      <c r="X36" s="72" t="str">
        <f t="shared" si="11"/>
        <v/>
      </c>
      <c r="Y36" s="35"/>
      <c r="Z36" s="34" t="str">
        <f t="shared" si="12"/>
        <v/>
      </c>
      <c r="AA36" s="80" t="str">
        <f t="shared" si="10"/>
        <v/>
      </c>
    </row>
    <row r="37" spans="2:27" ht="25.5" customHeight="1" x14ac:dyDescent="0.25">
      <c r="B37" s="78" t="str">
        <f t="shared" si="4"/>
        <v/>
      </c>
      <c r="L37" s="31" t="str">
        <f t="shared" si="0"/>
        <v/>
      </c>
      <c r="N37" s="50" t="str">
        <f t="shared" si="5"/>
        <v/>
      </c>
      <c r="Q37" s="32" t="str">
        <f t="shared" si="1"/>
        <v/>
      </c>
      <c r="R37" s="33"/>
      <c r="T37" s="34">
        <f t="shared" si="6"/>
        <v>0</v>
      </c>
      <c r="U37" s="34">
        <f t="shared" si="7"/>
        <v>0</v>
      </c>
      <c r="X37" s="72" t="str">
        <f t="shared" si="11"/>
        <v/>
      </c>
      <c r="Y37" s="35"/>
      <c r="Z37" s="34" t="str">
        <f t="shared" si="12"/>
        <v/>
      </c>
      <c r="AA37" s="80" t="str">
        <f t="shared" si="10"/>
        <v/>
      </c>
    </row>
    <row r="38" spans="2:27" ht="25.5" customHeight="1" x14ac:dyDescent="0.25">
      <c r="B38" s="78" t="str">
        <f t="shared" si="4"/>
        <v/>
      </c>
      <c r="L38" s="31" t="str">
        <f t="shared" si="0"/>
        <v/>
      </c>
      <c r="N38" s="50" t="str">
        <f t="shared" si="5"/>
        <v/>
      </c>
      <c r="Q38" s="32" t="str">
        <f t="shared" si="1"/>
        <v/>
      </c>
      <c r="R38" s="33"/>
      <c r="T38" s="34">
        <f t="shared" si="6"/>
        <v>0</v>
      </c>
      <c r="U38" s="34">
        <f t="shared" si="7"/>
        <v>0</v>
      </c>
      <c r="X38" s="72" t="str">
        <f t="shared" si="11"/>
        <v/>
      </c>
      <c r="Y38" s="35"/>
      <c r="Z38" s="34" t="str">
        <f t="shared" si="12"/>
        <v/>
      </c>
      <c r="AA38" s="80" t="str">
        <f t="shared" si="10"/>
        <v/>
      </c>
    </row>
    <row r="39" spans="2:27" ht="25.5" customHeight="1" x14ac:dyDescent="0.25">
      <c r="B39" s="78" t="str">
        <f t="shared" si="4"/>
        <v/>
      </c>
      <c r="L39" s="31" t="str">
        <f t="shared" si="0"/>
        <v/>
      </c>
      <c r="N39" s="50" t="str">
        <f t="shared" si="5"/>
        <v/>
      </c>
      <c r="Q39" s="32" t="str">
        <f t="shared" si="1"/>
        <v/>
      </c>
      <c r="R39" s="33"/>
      <c r="T39" s="34">
        <f t="shared" si="6"/>
        <v>0</v>
      </c>
      <c r="U39" s="34">
        <f t="shared" si="7"/>
        <v>0</v>
      </c>
      <c r="X39" s="72" t="str">
        <f t="shared" si="11"/>
        <v/>
      </c>
      <c r="Y39" s="35"/>
      <c r="Z39" s="34" t="str">
        <f t="shared" si="12"/>
        <v/>
      </c>
      <c r="AA39" s="80" t="str">
        <f t="shared" si="10"/>
        <v/>
      </c>
    </row>
    <row r="40" spans="2:27" ht="25.5" customHeight="1" x14ac:dyDescent="0.25">
      <c r="B40" s="78" t="str">
        <f t="shared" si="4"/>
        <v/>
      </c>
      <c r="L40" s="31" t="str">
        <f t="shared" si="0"/>
        <v/>
      </c>
      <c r="N40" s="50" t="str">
        <f t="shared" si="5"/>
        <v/>
      </c>
      <c r="Q40" s="32" t="str">
        <f t="shared" si="1"/>
        <v/>
      </c>
      <c r="R40" s="33"/>
      <c r="T40" s="34">
        <f t="shared" si="6"/>
        <v>0</v>
      </c>
      <c r="U40" s="34">
        <f t="shared" si="7"/>
        <v>0</v>
      </c>
      <c r="X40" s="72" t="str">
        <f t="shared" si="11"/>
        <v/>
      </c>
      <c r="Y40" s="35"/>
      <c r="Z40" s="34" t="str">
        <f t="shared" si="12"/>
        <v/>
      </c>
      <c r="AA40" s="80" t="str">
        <f t="shared" si="10"/>
        <v/>
      </c>
    </row>
    <row r="41" spans="2:27" ht="25.5" customHeight="1" x14ac:dyDescent="0.25">
      <c r="B41" s="78" t="str">
        <f t="shared" si="4"/>
        <v/>
      </c>
      <c r="L41" s="31" t="str">
        <f t="shared" si="0"/>
        <v/>
      </c>
      <c r="N41" s="50" t="str">
        <f t="shared" si="5"/>
        <v/>
      </c>
      <c r="Q41" s="32" t="str">
        <f t="shared" si="1"/>
        <v/>
      </c>
      <c r="R41" s="33"/>
      <c r="T41" s="34">
        <f t="shared" si="6"/>
        <v>0</v>
      </c>
      <c r="U41" s="34">
        <f t="shared" si="7"/>
        <v>0</v>
      </c>
      <c r="X41" s="72" t="str">
        <f t="shared" si="11"/>
        <v/>
      </c>
      <c r="Y41" s="35"/>
      <c r="Z41" s="34" t="str">
        <f t="shared" si="12"/>
        <v/>
      </c>
      <c r="AA41" s="80" t="str">
        <f t="shared" si="10"/>
        <v/>
      </c>
    </row>
    <row r="42" spans="2:27" ht="25.5" customHeight="1" x14ac:dyDescent="0.25">
      <c r="B42" s="78" t="str">
        <f t="shared" si="4"/>
        <v/>
      </c>
      <c r="L42" s="31" t="str">
        <f t="shared" si="0"/>
        <v/>
      </c>
      <c r="N42" s="50" t="str">
        <f t="shared" si="5"/>
        <v/>
      </c>
      <c r="Q42" s="32" t="str">
        <f t="shared" si="1"/>
        <v/>
      </c>
      <c r="R42" s="33"/>
      <c r="T42" s="34">
        <f t="shared" si="6"/>
        <v>0</v>
      </c>
      <c r="U42" s="34">
        <f t="shared" si="7"/>
        <v>0</v>
      </c>
      <c r="X42" s="72" t="str">
        <f t="shared" si="11"/>
        <v/>
      </c>
      <c r="Y42" s="35"/>
      <c r="Z42" s="34" t="str">
        <f t="shared" si="12"/>
        <v/>
      </c>
      <c r="AA42" s="80" t="str">
        <f t="shared" si="10"/>
        <v/>
      </c>
    </row>
    <row r="43" spans="2:27" ht="25.5" customHeight="1" x14ac:dyDescent="0.25">
      <c r="B43" s="78" t="str">
        <f t="shared" si="4"/>
        <v/>
      </c>
      <c r="L43" s="31" t="str">
        <f t="shared" si="0"/>
        <v/>
      </c>
      <c r="N43" s="50" t="str">
        <f t="shared" si="5"/>
        <v/>
      </c>
      <c r="Q43" s="32" t="str">
        <f t="shared" si="1"/>
        <v/>
      </c>
      <c r="R43" s="33"/>
      <c r="T43" s="34">
        <f t="shared" si="6"/>
        <v>0</v>
      </c>
      <c r="U43" s="34">
        <f t="shared" si="7"/>
        <v>0</v>
      </c>
      <c r="X43" s="72" t="str">
        <f t="shared" si="11"/>
        <v/>
      </c>
      <c r="Y43" s="35"/>
      <c r="Z43" s="34" t="str">
        <f t="shared" si="12"/>
        <v/>
      </c>
      <c r="AA43" s="80" t="str">
        <f t="shared" si="10"/>
        <v/>
      </c>
    </row>
    <row r="44" spans="2:27" ht="25.5" customHeight="1" x14ac:dyDescent="0.25">
      <c r="B44" s="78" t="str">
        <f t="shared" si="4"/>
        <v/>
      </c>
      <c r="L44" s="31" t="str">
        <f t="shared" si="0"/>
        <v/>
      </c>
      <c r="N44" s="50" t="str">
        <f t="shared" si="5"/>
        <v/>
      </c>
      <c r="Q44" s="32" t="str">
        <f t="shared" si="1"/>
        <v/>
      </c>
      <c r="R44" s="33"/>
      <c r="T44" s="34">
        <f t="shared" si="6"/>
        <v>0</v>
      </c>
      <c r="U44" s="34">
        <f t="shared" si="7"/>
        <v>0</v>
      </c>
      <c r="X44" s="72" t="str">
        <f t="shared" si="11"/>
        <v/>
      </c>
      <c r="Y44" s="35"/>
      <c r="Z44" s="34" t="str">
        <f t="shared" si="12"/>
        <v/>
      </c>
      <c r="AA44" s="80" t="str">
        <f t="shared" si="10"/>
        <v/>
      </c>
    </row>
    <row r="45" spans="2:27" ht="25.5" customHeight="1" x14ac:dyDescent="0.25">
      <c r="B45" s="78" t="str">
        <f t="shared" si="4"/>
        <v/>
      </c>
      <c r="L45" s="31" t="str">
        <f t="shared" si="0"/>
        <v/>
      </c>
      <c r="N45" s="50" t="str">
        <f t="shared" si="5"/>
        <v/>
      </c>
      <c r="Q45" s="32" t="str">
        <f t="shared" si="1"/>
        <v/>
      </c>
      <c r="R45" s="33"/>
      <c r="T45" s="34">
        <f t="shared" si="6"/>
        <v>0</v>
      </c>
      <c r="U45" s="34">
        <f t="shared" si="7"/>
        <v>0</v>
      </c>
      <c r="X45" s="72" t="str">
        <f t="shared" si="11"/>
        <v/>
      </c>
      <c r="Y45" s="35"/>
      <c r="Z45" s="34" t="str">
        <f t="shared" si="12"/>
        <v/>
      </c>
      <c r="AA45" s="80" t="str">
        <f t="shared" si="10"/>
        <v/>
      </c>
    </row>
    <row r="46" spans="2:27" ht="25.5" customHeight="1" x14ac:dyDescent="0.25">
      <c r="B46" s="78" t="str">
        <f t="shared" si="4"/>
        <v/>
      </c>
      <c r="L46" s="31" t="str">
        <f t="shared" si="0"/>
        <v/>
      </c>
      <c r="N46" s="50" t="str">
        <f t="shared" si="5"/>
        <v/>
      </c>
      <c r="Q46" s="32" t="str">
        <f t="shared" si="1"/>
        <v/>
      </c>
      <c r="R46" s="33"/>
      <c r="T46" s="34">
        <f t="shared" si="6"/>
        <v>0</v>
      </c>
      <c r="U46" s="34">
        <f t="shared" si="7"/>
        <v>0</v>
      </c>
      <c r="X46" s="72" t="str">
        <f t="shared" si="11"/>
        <v/>
      </c>
      <c r="Y46" s="35"/>
      <c r="Z46" s="34" t="str">
        <f t="shared" si="12"/>
        <v/>
      </c>
      <c r="AA46" s="80" t="str">
        <f t="shared" si="10"/>
        <v/>
      </c>
    </row>
    <row r="47" spans="2:27" ht="25.5" customHeight="1" x14ac:dyDescent="0.25">
      <c r="B47" s="78" t="str">
        <f t="shared" si="4"/>
        <v/>
      </c>
      <c r="L47" s="31" t="str">
        <f t="shared" si="0"/>
        <v/>
      </c>
      <c r="N47" s="50" t="str">
        <f t="shared" si="5"/>
        <v/>
      </c>
      <c r="Q47" s="32" t="str">
        <f t="shared" si="1"/>
        <v/>
      </c>
      <c r="R47" s="33"/>
      <c r="T47" s="34">
        <f t="shared" si="6"/>
        <v>0</v>
      </c>
      <c r="U47" s="34">
        <f t="shared" si="7"/>
        <v>0</v>
      </c>
      <c r="X47" s="72" t="str">
        <f t="shared" si="11"/>
        <v/>
      </c>
      <c r="Y47" s="35"/>
      <c r="Z47" s="34" t="str">
        <f t="shared" si="12"/>
        <v/>
      </c>
      <c r="AA47" s="80" t="str">
        <f t="shared" si="10"/>
        <v/>
      </c>
    </row>
    <row r="48" spans="2:27" ht="25.5" customHeight="1" x14ac:dyDescent="0.25">
      <c r="B48" s="78" t="str">
        <f t="shared" si="4"/>
        <v/>
      </c>
      <c r="L48" s="31" t="str">
        <f t="shared" si="0"/>
        <v/>
      </c>
      <c r="N48" s="50" t="str">
        <f t="shared" si="5"/>
        <v/>
      </c>
      <c r="Q48" s="32" t="str">
        <f t="shared" si="1"/>
        <v/>
      </c>
      <c r="R48" s="33"/>
      <c r="T48" s="34">
        <f t="shared" si="6"/>
        <v>0</v>
      </c>
      <c r="U48" s="34">
        <f t="shared" si="7"/>
        <v>0</v>
      </c>
      <c r="X48" s="72" t="str">
        <f t="shared" si="11"/>
        <v/>
      </c>
      <c r="Y48" s="35"/>
      <c r="Z48" s="34" t="str">
        <f t="shared" si="12"/>
        <v/>
      </c>
      <c r="AA48" s="80" t="str">
        <f t="shared" si="10"/>
        <v/>
      </c>
    </row>
    <row r="49" spans="2:27" ht="25.5" customHeight="1" x14ac:dyDescent="0.25">
      <c r="B49" s="78" t="str">
        <f t="shared" si="4"/>
        <v/>
      </c>
      <c r="L49" s="31" t="str">
        <f t="shared" si="0"/>
        <v/>
      </c>
      <c r="N49" s="50" t="str">
        <f t="shared" si="5"/>
        <v/>
      </c>
      <c r="Q49" s="32" t="str">
        <f t="shared" si="1"/>
        <v/>
      </c>
      <c r="R49" s="33"/>
      <c r="T49" s="34">
        <f t="shared" si="6"/>
        <v>0</v>
      </c>
      <c r="U49" s="34">
        <f t="shared" si="7"/>
        <v>0</v>
      </c>
      <c r="X49" s="72" t="str">
        <f t="shared" si="11"/>
        <v/>
      </c>
      <c r="Y49" s="35"/>
      <c r="Z49" s="34" t="str">
        <f t="shared" si="12"/>
        <v/>
      </c>
      <c r="AA49" s="80" t="str">
        <f t="shared" si="10"/>
        <v/>
      </c>
    </row>
    <row r="50" spans="2:27" ht="25.5" customHeight="1" x14ac:dyDescent="0.25">
      <c r="B50" s="78" t="str">
        <f t="shared" si="4"/>
        <v/>
      </c>
      <c r="L50" s="31" t="str">
        <f t="shared" si="0"/>
        <v/>
      </c>
      <c r="N50" s="50" t="str">
        <f t="shared" si="5"/>
        <v/>
      </c>
      <c r="Q50" s="32" t="str">
        <f t="shared" si="1"/>
        <v/>
      </c>
      <c r="R50" s="33"/>
      <c r="T50" s="34">
        <f t="shared" si="6"/>
        <v>0</v>
      </c>
      <c r="U50" s="34">
        <f t="shared" si="7"/>
        <v>0</v>
      </c>
      <c r="X50" s="72" t="str">
        <f t="shared" si="11"/>
        <v/>
      </c>
      <c r="Y50" s="35"/>
      <c r="Z50" s="34" t="str">
        <f t="shared" si="12"/>
        <v/>
      </c>
      <c r="AA50" s="80" t="str">
        <f t="shared" si="10"/>
        <v/>
      </c>
    </row>
    <row r="51" spans="2:27" ht="25.5" customHeight="1" x14ac:dyDescent="0.25">
      <c r="B51" s="78" t="str">
        <f t="shared" si="4"/>
        <v/>
      </c>
      <c r="L51" s="31" t="str">
        <f t="shared" si="0"/>
        <v/>
      </c>
      <c r="N51" s="50" t="str">
        <f t="shared" si="5"/>
        <v/>
      </c>
      <c r="Q51" s="32" t="str">
        <f t="shared" si="1"/>
        <v/>
      </c>
      <c r="R51" s="33"/>
      <c r="T51" s="34">
        <f t="shared" si="6"/>
        <v>0</v>
      </c>
      <c r="U51" s="34">
        <f t="shared" si="7"/>
        <v>0</v>
      </c>
      <c r="X51" s="72" t="str">
        <f t="shared" si="11"/>
        <v/>
      </c>
      <c r="Y51" s="35"/>
      <c r="Z51" s="34" t="str">
        <f t="shared" si="12"/>
        <v/>
      </c>
      <c r="AA51" s="80" t="str">
        <f t="shared" si="10"/>
        <v/>
      </c>
    </row>
    <row r="52" spans="2:27" ht="25.5" customHeight="1" x14ac:dyDescent="0.25">
      <c r="B52" s="78" t="str">
        <f t="shared" si="4"/>
        <v/>
      </c>
      <c r="L52" s="31" t="str">
        <f t="shared" si="0"/>
        <v/>
      </c>
      <c r="N52" s="50" t="str">
        <f t="shared" si="5"/>
        <v/>
      </c>
      <c r="Q52" s="32" t="str">
        <f t="shared" si="1"/>
        <v/>
      </c>
      <c r="R52" s="33"/>
      <c r="T52" s="34">
        <f t="shared" si="6"/>
        <v>0</v>
      </c>
      <c r="U52" s="34">
        <f t="shared" si="7"/>
        <v>0</v>
      </c>
      <c r="X52" s="72" t="str">
        <f t="shared" si="11"/>
        <v/>
      </c>
      <c r="Y52" s="35"/>
      <c r="Z52" s="34" t="str">
        <f t="shared" si="12"/>
        <v/>
      </c>
      <c r="AA52" s="80" t="str">
        <f t="shared" si="10"/>
        <v/>
      </c>
    </row>
    <row r="53" spans="2:27" ht="25.5" customHeight="1" x14ac:dyDescent="0.25">
      <c r="B53" s="78" t="str">
        <f t="shared" si="4"/>
        <v/>
      </c>
      <c r="L53" s="31" t="str">
        <f t="shared" si="0"/>
        <v/>
      </c>
      <c r="N53" s="50" t="str">
        <f t="shared" si="5"/>
        <v/>
      </c>
      <c r="Q53" s="32" t="str">
        <f t="shared" si="1"/>
        <v/>
      </c>
      <c r="R53" s="33"/>
      <c r="T53" s="34">
        <f t="shared" si="6"/>
        <v>0</v>
      </c>
      <c r="U53" s="34">
        <f t="shared" si="7"/>
        <v>0</v>
      </c>
      <c r="X53" s="72" t="str">
        <f t="shared" si="11"/>
        <v/>
      </c>
      <c r="Y53" s="35"/>
      <c r="Z53" s="34" t="str">
        <f t="shared" si="12"/>
        <v/>
      </c>
      <c r="AA53" s="80" t="str">
        <f t="shared" si="10"/>
        <v/>
      </c>
    </row>
    <row r="54" spans="2:27" ht="25.5" customHeight="1" x14ac:dyDescent="0.25">
      <c r="B54" s="78" t="str">
        <f t="shared" si="4"/>
        <v/>
      </c>
      <c r="L54" s="31" t="str">
        <f t="shared" si="0"/>
        <v/>
      </c>
      <c r="N54" s="50" t="str">
        <f t="shared" si="5"/>
        <v/>
      </c>
      <c r="Q54" s="32" t="str">
        <f t="shared" si="1"/>
        <v/>
      </c>
      <c r="R54" s="33"/>
      <c r="T54" s="34">
        <f t="shared" si="6"/>
        <v>0</v>
      </c>
      <c r="U54" s="34">
        <f t="shared" si="7"/>
        <v>0</v>
      </c>
      <c r="X54" s="72" t="str">
        <f t="shared" si="11"/>
        <v/>
      </c>
      <c r="Y54" s="35"/>
      <c r="Z54" s="34" t="str">
        <f t="shared" si="12"/>
        <v/>
      </c>
      <c r="AA54" s="80" t="str">
        <f t="shared" si="10"/>
        <v/>
      </c>
    </row>
    <row r="55" spans="2:27" ht="25.5" customHeight="1" x14ac:dyDescent="0.25">
      <c r="B55" s="78" t="str">
        <f t="shared" si="4"/>
        <v/>
      </c>
      <c r="L55" s="31" t="str">
        <f t="shared" si="0"/>
        <v/>
      </c>
      <c r="N55" s="50" t="str">
        <f t="shared" si="5"/>
        <v/>
      </c>
      <c r="Q55" s="32" t="str">
        <f t="shared" si="1"/>
        <v/>
      </c>
      <c r="R55" s="33"/>
      <c r="T55" s="34">
        <f t="shared" si="6"/>
        <v>0</v>
      </c>
      <c r="U55" s="34">
        <f t="shared" si="7"/>
        <v>0</v>
      </c>
      <c r="X55" s="72" t="str">
        <f t="shared" si="11"/>
        <v/>
      </c>
      <c r="Y55" s="35"/>
      <c r="Z55" s="34" t="str">
        <f t="shared" si="12"/>
        <v/>
      </c>
      <c r="AA55" s="80" t="str">
        <f t="shared" si="10"/>
        <v/>
      </c>
    </row>
    <row r="56" spans="2:27" ht="25.5" customHeight="1" x14ac:dyDescent="0.25">
      <c r="B56" s="78" t="str">
        <f t="shared" si="4"/>
        <v/>
      </c>
      <c r="L56" s="31" t="str">
        <f t="shared" si="0"/>
        <v/>
      </c>
      <c r="N56" s="50" t="str">
        <f t="shared" si="5"/>
        <v/>
      </c>
      <c r="Q56" s="32" t="str">
        <f t="shared" si="1"/>
        <v/>
      </c>
      <c r="R56" s="33"/>
      <c r="T56" s="34">
        <f t="shared" si="6"/>
        <v>0</v>
      </c>
      <c r="U56" s="34">
        <f t="shared" si="7"/>
        <v>0</v>
      </c>
      <c r="X56" s="72" t="str">
        <f t="shared" si="11"/>
        <v/>
      </c>
      <c r="Y56" s="35"/>
      <c r="Z56" s="34" t="str">
        <f t="shared" si="12"/>
        <v/>
      </c>
      <c r="AA56" s="80" t="str">
        <f t="shared" si="10"/>
        <v/>
      </c>
    </row>
    <row r="57" spans="2:27" ht="25.5" customHeight="1" x14ac:dyDescent="0.25">
      <c r="B57" s="78" t="str">
        <f t="shared" si="4"/>
        <v/>
      </c>
      <c r="L57" s="31" t="str">
        <f t="shared" si="0"/>
        <v/>
      </c>
      <c r="N57" s="50" t="str">
        <f t="shared" si="5"/>
        <v/>
      </c>
      <c r="Q57" s="32" t="str">
        <f t="shared" si="1"/>
        <v/>
      </c>
      <c r="R57" s="33"/>
      <c r="T57" s="34">
        <f t="shared" si="6"/>
        <v>0</v>
      </c>
      <c r="U57" s="34">
        <f t="shared" si="7"/>
        <v>0</v>
      </c>
      <c r="X57" s="72" t="str">
        <f t="shared" si="11"/>
        <v/>
      </c>
      <c r="Y57" s="35"/>
      <c r="Z57" s="34" t="str">
        <f t="shared" si="12"/>
        <v/>
      </c>
      <c r="AA57" s="80" t="str">
        <f t="shared" si="10"/>
        <v/>
      </c>
    </row>
    <row r="58" spans="2:27" ht="25.5" customHeight="1" x14ac:dyDescent="0.25">
      <c r="B58" s="78" t="str">
        <f t="shared" si="4"/>
        <v/>
      </c>
      <c r="L58" s="31" t="str">
        <f t="shared" si="0"/>
        <v/>
      </c>
      <c r="N58" s="50" t="str">
        <f t="shared" si="5"/>
        <v/>
      </c>
      <c r="Q58" s="32" t="str">
        <f t="shared" si="1"/>
        <v/>
      </c>
      <c r="R58" s="33"/>
      <c r="T58" s="34">
        <f t="shared" si="6"/>
        <v>0</v>
      </c>
      <c r="U58" s="34">
        <f t="shared" si="7"/>
        <v>0</v>
      </c>
      <c r="X58" s="72" t="str">
        <f t="shared" si="11"/>
        <v/>
      </c>
      <c r="Y58" s="35"/>
      <c r="Z58" s="34" t="str">
        <f t="shared" si="12"/>
        <v/>
      </c>
      <c r="AA58" s="80" t="str">
        <f t="shared" si="10"/>
        <v/>
      </c>
    </row>
    <row r="59" spans="2:27" ht="25.5" customHeight="1" x14ac:dyDescent="0.25">
      <c r="B59" s="78" t="str">
        <f t="shared" si="4"/>
        <v/>
      </c>
      <c r="L59" s="31" t="str">
        <f t="shared" si="0"/>
        <v/>
      </c>
      <c r="N59" s="50" t="str">
        <f t="shared" si="5"/>
        <v/>
      </c>
      <c r="Q59" s="32" t="str">
        <f t="shared" si="1"/>
        <v/>
      </c>
      <c r="R59" s="33"/>
      <c r="T59" s="34">
        <f t="shared" si="6"/>
        <v>0</v>
      </c>
      <c r="U59" s="34">
        <f t="shared" si="7"/>
        <v>0</v>
      </c>
      <c r="X59" s="72" t="str">
        <f t="shared" si="11"/>
        <v/>
      </c>
      <c r="Y59" s="35"/>
      <c r="Z59" s="34" t="str">
        <f t="shared" si="12"/>
        <v/>
      </c>
      <c r="AA59" s="80" t="str">
        <f t="shared" si="10"/>
        <v/>
      </c>
    </row>
    <row r="60" spans="2:27" ht="25.5" customHeight="1" x14ac:dyDescent="0.25">
      <c r="B60" s="78" t="str">
        <f t="shared" si="4"/>
        <v/>
      </c>
      <c r="L60" s="31" t="str">
        <f t="shared" si="0"/>
        <v/>
      </c>
      <c r="N60" s="50" t="str">
        <f t="shared" si="5"/>
        <v/>
      </c>
      <c r="Q60" s="32" t="str">
        <f t="shared" si="1"/>
        <v/>
      </c>
      <c r="R60" s="33"/>
      <c r="T60" s="34">
        <f t="shared" si="6"/>
        <v>0</v>
      </c>
      <c r="U60" s="34">
        <f t="shared" si="7"/>
        <v>0</v>
      </c>
      <c r="X60" s="72" t="str">
        <f t="shared" si="11"/>
        <v/>
      </c>
      <c r="Y60" s="35"/>
      <c r="Z60" s="34" t="str">
        <f t="shared" si="12"/>
        <v/>
      </c>
      <c r="AA60" s="80" t="str">
        <f t="shared" si="10"/>
        <v/>
      </c>
    </row>
    <row r="61" spans="2:27" ht="25.5" customHeight="1" x14ac:dyDescent="0.25">
      <c r="B61" s="78" t="str">
        <f t="shared" si="4"/>
        <v/>
      </c>
      <c r="L61" s="31" t="str">
        <f t="shared" si="0"/>
        <v/>
      </c>
      <c r="N61" s="50" t="str">
        <f t="shared" si="5"/>
        <v/>
      </c>
      <c r="Q61" s="32" t="str">
        <f t="shared" si="1"/>
        <v/>
      </c>
      <c r="R61" s="33"/>
      <c r="T61" s="34">
        <f t="shared" si="6"/>
        <v>0</v>
      </c>
      <c r="U61" s="34">
        <f t="shared" si="7"/>
        <v>0</v>
      </c>
      <c r="X61" s="72" t="str">
        <f t="shared" si="11"/>
        <v/>
      </c>
      <c r="Y61" s="35"/>
      <c r="Z61" s="34" t="str">
        <f t="shared" si="12"/>
        <v/>
      </c>
      <c r="AA61" s="80" t="str">
        <f t="shared" si="10"/>
        <v/>
      </c>
    </row>
    <row r="62" spans="2:27" ht="25.5" customHeight="1" x14ac:dyDescent="0.25">
      <c r="B62" s="78" t="str">
        <f t="shared" si="4"/>
        <v/>
      </c>
      <c r="L62" s="31" t="str">
        <f t="shared" si="0"/>
        <v/>
      </c>
      <c r="N62" s="50" t="str">
        <f t="shared" si="5"/>
        <v/>
      </c>
      <c r="Q62" s="32" t="str">
        <f t="shared" si="1"/>
        <v/>
      </c>
      <c r="R62" s="33"/>
      <c r="T62" s="34">
        <f t="shared" si="6"/>
        <v>0</v>
      </c>
      <c r="U62" s="34">
        <f t="shared" si="7"/>
        <v>0</v>
      </c>
      <c r="X62" s="72" t="str">
        <f t="shared" si="11"/>
        <v/>
      </c>
      <c r="Y62" s="35"/>
      <c r="Z62" s="34" t="str">
        <f t="shared" si="12"/>
        <v/>
      </c>
      <c r="AA62" s="80" t="str">
        <f t="shared" si="10"/>
        <v/>
      </c>
    </row>
    <row r="63" spans="2:27" ht="25.5" customHeight="1" x14ac:dyDescent="0.25">
      <c r="B63" s="78" t="str">
        <f t="shared" si="4"/>
        <v/>
      </c>
      <c r="L63" s="31" t="str">
        <f t="shared" si="0"/>
        <v/>
      </c>
      <c r="N63" s="50" t="str">
        <f t="shared" si="5"/>
        <v/>
      </c>
      <c r="Q63" s="32" t="str">
        <f t="shared" si="1"/>
        <v/>
      </c>
      <c r="R63" s="33"/>
      <c r="T63" s="34">
        <f t="shared" si="6"/>
        <v>0</v>
      </c>
      <c r="U63" s="34">
        <f t="shared" si="7"/>
        <v>0</v>
      </c>
      <c r="X63" s="72" t="str">
        <f t="shared" si="11"/>
        <v/>
      </c>
      <c r="Y63" s="35"/>
      <c r="Z63" s="34" t="str">
        <f t="shared" si="12"/>
        <v/>
      </c>
      <c r="AA63" s="80" t="str">
        <f t="shared" si="10"/>
        <v/>
      </c>
    </row>
    <row r="64" spans="2:27" ht="25.5" customHeight="1" x14ac:dyDescent="0.25">
      <c r="B64" s="78" t="str">
        <f t="shared" si="4"/>
        <v/>
      </c>
      <c r="L64" s="31" t="str">
        <f t="shared" si="0"/>
        <v/>
      </c>
      <c r="N64" s="50" t="str">
        <f t="shared" si="5"/>
        <v/>
      </c>
      <c r="Q64" s="32" t="str">
        <f t="shared" si="1"/>
        <v/>
      </c>
      <c r="R64" s="33"/>
      <c r="T64" s="34">
        <f t="shared" si="6"/>
        <v>0</v>
      </c>
      <c r="U64" s="34">
        <f t="shared" si="7"/>
        <v>0</v>
      </c>
      <c r="X64" s="72" t="str">
        <f t="shared" si="11"/>
        <v/>
      </c>
      <c r="Y64" s="35"/>
      <c r="Z64" s="34" t="str">
        <f t="shared" si="12"/>
        <v/>
      </c>
      <c r="AA64" s="80" t="str">
        <f t="shared" si="10"/>
        <v/>
      </c>
    </row>
    <row r="65" spans="2:27" ht="25.5" customHeight="1" x14ac:dyDescent="0.25">
      <c r="B65" s="78" t="str">
        <f t="shared" si="4"/>
        <v/>
      </c>
      <c r="L65" s="31" t="str">
        <f t="shared" si="0"/>
        <v/>
      </c>
      <c r="N65" s="50" t="str">
        <f t="shared" si="5"/>
        <v/>
      </c>
      <c r="Q65" s="32" t="str">
        <f t="shared" si="1"/>
        <v/>
      </c>
      <c r="R65" s="33"/>
      <c r="T65" s="34">
        <f t="shared" si="6"/>
        <v>0</v>
      </c>
      <c r="U65" s="34">
        <f t="shared" si="7"/>
        <v>0</v>
      </c>
      <c r="X65" s="72" t="str">
        <f t="shared" si="11"/>
        <v/>
      </c>
      <c r="Y65" s="35"/>
      <c r="Z65" s="34" t="str">
        <f t="shared" si="12"/>
        <v/>
      </c>
      <c r="AA65" s="80" t="str">
        <f t="shared" si="10"/>
        <v/>
      </c>
    </row>
    <row r="66" spans="2:27" ht="25.5" customHeight="1" x14ac:dyDescent="0.25">
      <c r="B66" s="78" t="str">
        <f t="shared" si="4"/>
        <v/>
      </c>
      <c r="L66" s="31" t="str">
        <f t="shared" ref="L66:L129" si="13">IF(K66&lt;&gt;"",VLOOKUP(K66,tenhang,2,0),"")</f>
        <v/>
      </c>
      <c r="N66" s="50" t="str">
        <f t="shared" si="5"/>
        <v/>
      </c>
      <c r="Q66" s="32" t="str">
        <f t="shared" ref="Q66:Q129" si="14">IF(K66&lt;&gt;"",VLOOKUP(K66,tenhang,3,0),"")</f>
        <v/>
      </c>
      <c r="R66" s="33"/>
      <c r="T66" s="34">
        <f t="shared" si="6"/>
        <v>0</v>
      </c>
      <c r="U66" s="34">
        <f t="shared" si="7"/>
        <v>0</v>
      </c>
      <c r="X66" s="72" t="str">
        <f t="shared" si="11"/>
        <v/>
      </c>
      <c r="Y66" s="35"/>
      <c r="Z66" s="34" t="str">
        <f t="shared" si="12"/>
        <v/>
      </c>
      <c r="AA66" s="80" t="str">
        <f t="shared" si="10"/>
        <v/>
      </c>
    </row>
    <row r="67" spans="2:27" ht="25.5" customHeight="1" x14ac:dyDescent="0.25">
      <c r="B67" s="78" t="str">
        <f t="shared" ref="B67:B130" si="15">IF(I67&lt;&gt;"",IF(AA67&lt;10,"PO2211/0000"&amp;AA67,IF(AA67&lt;100,"PO2211/000"&amp;AA67,IF(AA67&lt;1000,"PO2211/00"&amp;AA67,IF(AA67&lt;10000,"PO2211/0"&amp;AA67,"PO2211/0"&amp;AA67)))),"")</f>
        <v/>
      </c>
      <c r="L67" s="31" t="str">
        <f t="shared" si="13"/>
        <v/>
      </c>
      <c r="N67" s="50" t="str">
        <f t="shared" ref="N67:N130" si="16">IF(K67&lt;&gt;"","K-HCM","")</f>
        <v/>
      </c>
      <c r="Q67" s="32" t="str">
        <f t="shared" si="14"/>
        <v/>
      </c>
      <c r="R67" s="33"/>
      <c r="T67" s="34">
        <f t="shared" ref="T67:T130" si="17">IF(K67&lt;&gt;"",VLOOKUP(K67,tenhang,4,0),0)</f>
        <v>0</v>
      </c>
      <c r="U67" s="34">
        <f t="shared" ref="U67:U130" si="18">R67*T67</f>
        <v>0</v>
      </c>
      <c r="X67" s="72" t="str">
        <f t="shared" si="11"/>
        <v/>
      </c>
      <c r="Y67" s="35"/>
      <c r="Z67" s="34" t="str">
        <f t="shared" si="12"/>
        <v/>
      </c>
      <c r="AA67" s="80" t="str">
        <f t="shared" si="10"/>
        <v/>
      </c>
    </row>
    <row r="68" spans="2:27" ht="25.5" customHeight="1" x14ac:dyDescent="0.25">
      <c r="B68" s="78" t="str">
        <f t="shared" si="15"/>
        <v/>
      </c>
      <c r="L68" s="31" t="str">
        <f t="shared" si="13"/>
        <v/>
      </c>
      <c r="N68" s="50" t="str">
        <f t="shared" si="16"/>
        <v/>
      </c>
      <c r="Q68" s="32" t="str">
        <f t="shared" si="14"/>
        <v/>
      </c>
      <c r="R68" s="33"/>
      <c r="T68" s="34">
        <f t="shared" si="17"/>
        <v>0</v>
      </c>
      <c r="U68" s="34">
        <f t="shared" si="18"/>
        <v>0</v>
      </c>
      <c r="X68" s="72" t="str">
        <f t="shared" si="11"/>
        <v/>
      </c>
      <c r="Y68" s="35"/>
      <c r="Z68" s="34" t="str">
        <f t="shared" si="12"/>
        <v/>
      </c>
      <c r="AA68" s="80" t="str">
        <f t="shared" ref="AA68:AA131" si="19">IF(I68&lt;&gt;"",IF(I68=I67,AA67,AA67+1),"")</f>
        <v/>
      </c>
    </row>
    <row r="69" spans="2:27" ht="25.5" customHeight="1" x14ac:dyDescent="0.25">
      <c r="B69" s="78" t="str">
        <f t="shared" si="15"/>
        <v/>
      </c>
      <c r="L69" s="31" t="str">
        <f t="shared" si="13"/>
        <v/>
      </c>
      <c r="N69" s="50" t="str">
        <f t="shared" si="16"/>
        <v/>
      </c>
      <c r="Q69" s="32" t="str">
        <f t="shared" si="14"/>
        <v/>
      </c>
      <c r="R69" s="33"/>
      <c r="T69" s="34">
        <f t="shared" si="17"/>
        <v>0</v>
      </c>
      <c r="U69" s="34">
        <f t="shared" si="18"/>
        <v>0</v>
      </c>
      <c r="X69" s="72" t="str">
        <f t="shared" si="11"/>
        <v/>
      </c>
      <c r="Y69" s="35"/>
      <c r="Z69" s="34" t="str">
        <f t="shared" si="12"/>
        <v/>
      </c>
      <c r="AA69" s="80" t="str">
        <f t="shared" si="19"/>
        <v/>
      </c>
    </row>
    <row r="70" spans="2:27" ht="25.5" customHeight="1" x14ac:dyDescent="0.25">
      <c r="B70" s="78" t="str">
        <f t="shared" si="15"/>
        <v/>
      </c>
      <c r="L70" s="31" t="str">
        <f t="shared" si="13"/>
        <v/>
      </c>
      <c r="N70" s="50" t="str">
        <f t="shared" si="16"/>
        <v/>
      </c>
      <c r="Q70" s="32" t="str">
        <f t="shared" si="14"/>
        <v/>
      </c>
      <c r="R70" s="33"/>
      <c r="T70" s="34">
        <f t="shared" si="17"/>
        <v>0</v>
      </c>
      <c r="U70" s="34">
        <f t="shared" si="18"/>
        <v>0</v>
      </c>
      <c r="X70" s="72" t="str">
        <f t="shared" si="11"/>
        <v/>
      </c>
      <c r="Y70" s="35"/>
      <c r="Z70" s="34" t="str">
        <f t="shared" si="12"/>
        <v/>
      </c>
      <c r="AA70" s="80" t="str">
        <f t="shared" si="19"/>
        <v/>
      </c>
    </row>
    <row r="71" spans="2:27" ht="25.5" customHeight="1" x14ac:dyDescent="0.25">
      <c r="B71" s="78" t="str">
        <f t="shared" si="15"/>
        <v/>
      </c>
      <c r="L71" s="31" t="str">
        <f t="shared" si="13"/>
        <v/>
      </c>
      <c r="N71" s="50" t="str">
        <f t="shared" si="16"/>
        <v/>
      </c>
      <c r="Q71" s="32" t="str">
        <f t="shared" si="14"/>
        <v/>
      </c>
      <c r="R71" s="33"/>
      <c r="T71" s="34">
        <f t="shared" si="17"/>
        <v>0</v>
      </c>
      <c r="U71" s="34">
        <f t="shared" si="18"/>
        <v>0</v>
      </c>
      <c r="X71" s="72" t="str">
        <f t="shared" si="11"/>
        <v/>
      </c>
      <c r="Y71" s="35"/>
      <c r="Z71" s="34" t="str">
        <f t="shared" si="12"/>
        <v/>
      </c>
      <c r="AA71" s="80" t="str">
        <f t="shared" si="19"/>
        <v/>
      </c>
    </row>
    <row r="72" spans="2:27" ht="25.5" customHeight="1" x14ac:dyDescent="0.25">
      <c r="B72" s="78" t="str">
        <f t="shared" si="15"/>
        <v/>
      </c>
      <c r="L72" s="31" t="str">
        <f t="shared" si="13"/>
        <v/>
      </c>
      <c r="N72" s="50" t="str">
        <f t="shared" si="16"/>
        <v/>
      </c>
      <c r="Q72" s="32" t="str">
        <f t="shared" si="14"/>
        <v/>
      </c>
      <c r="R72" s="33"/>
      <c r="T72" s="34">
        <f t="shared" si="17"/>
        <v>0</v>
      </c>
      <c r="U72" s="34">
        <f t="shared" si="18"/>
        <v>0</v>
      </c>
      <c r="X72" s="72" t="str">
        <f t="shared" si="11"/>
        <v/>
      </c>
      <c r="Y72" s="35"/>
      <c r="Z72" s="34" t="str">
        <f t="shared" si="12"/>
        <v/>
      </c>
      <c r="AA72" s="80" t="str">
        <f t="shared" si="19"/>
        <v/>
      </c>
    </row>
    <row r="73" spans="2:27" ht="25.5" customHeight="1" x14ac:dyDescent="0.25">
      <c r="B73" s="78" t="str">
        <f t="shared" si="15"/>
        <v/>
      </c>
      <c r="L73" s="31" t="str">
        <f t="shared" si="13"/>
        <v/>
      </c>
      <c r="N73" s="50" t="str">
        <f t="shared" si="16"/>
        <v/>
      </c>
      <c r="Q73" s="32" t="str">
        <f t="shared" si="14"/>
        <v/>
      </c>
      <c r="R73" s="33"/>
      <c r="T73" s="34">
        <f t="shared" si="17"/>
        <v>0</v>
      </c>
      <c r="U73" s="34">
        <f t="shared" si="18"/>
        <v>0</v>
      </c>
      <c r="X73" s="72" t="str">
        <f t="shared" si="11"/>
        <v/>
      </c>
      <c r="Y73" s="35"/>
      <c r="Z73" s="34" t="str">
        <f t="shared" si="12"/>
        <v/>
      </c>
      <c r="AA73" s="80" t="str">
        <f t="shared" si="19"/>
        <v/>
      </c>
    </row>
    <row r="74" spans="2:27" ht="25.5" customHeight="1" x14ac:dyDescent="0.25">
      <c r="B74" s="78" t="str">
        <f t="shared" si="15"/>
        <v/>
      </c>
      <c r="L74" s="31" t="str">
        <f t="shared" si="13"/>
        <v/>
      </c>
      <c r="N74" s="50" t="str">
        <f t="shared" si="16"/>
        <v/>
      </c>
      <c r="Q74" s="32" t="str">
        <f t="shared" si="14"/>
        <v/>
      </c>
      <c r="R74" s="33"/>
      <c r="T74" s="34">
        <f t="shared" si="17"/>
        <v>0</v>
      </c>
      <c r="U74" s="34">
        <f t="shared" si="18"/>
        <v>0</v>
      </c>
      <c r="X74" s="72" t="str">
        <f t="shared" ref="X74:X137" si="20">IF(K74&lt;&gt;"",8,"")</f>
        <v/>
      </c>
      <c r="Y74" s="35"/>
      <c r="Z74" s="34" t="str">
        <f t="shared" ref="Z74:Z137" si="21">IF(K74&lt;&gt;"",ROUND(U74*X74*1%,0),"")</f>
        <v/>
      </c>
      <c r="AA74" s="80" t="str">
        <f t="shared" si="19"/>
        <v/>
      </c>
    </row>
    <row r="75" spans="2:27" ht="25.5" customHeight="1" x14ac:dyDescent="0.25">
      <c r="B75" s="78" t="str">
        <f t="shared" si="15"/>
        <v/>
      </c>
      <c r="L75" s="31" t="str">
        <f t="shared" si="13"/>
        <v/>
      </c>
      <c r="N75" s="50" t="str">
        <f t="shared" si="16"/>
        <v/>
      </c>
      <c r="Q75" s="32" t="str">
        <f t="shared" si="14"/>
        <v/>
      </c>
      <c r="R75" s="33"/>
      <c r="T75" s="34">
        <f t="shared" si="17"/>
        <v>0</v>
      </c>
      <c r="U75" s="34">
        <f t="shared" si="18"/>
        <v>0</v>
      </c>
      <c r="X75" s="72" t="str">
        <f t="shared" si="20"/>
        <v/>
      </c>
      <c r="Y75" s="35"/>
      <c r="Z75" s="34" t="str">
        <f t="shared" si="21"/>
        <v/>
      </c>
      <c r="AA75" s="80" t="str">
        <f t="shared" si="19"/>
        <v/>
      </c>
    </row>
    <row r="76" spans="2:27" ht="25.5" customHeight="1" x14ac:dyDescent="0.25">
      <c r="B76" s="78" t="str">
        <f t="shared" si="15"/>
        <v/>
      </c>
      <c r="L76" s="31" t="str">
        <f t="shared" si="13"/>
        <v/>
      </c>
      <c r="N76" s="50" t="str">
        <f t="shared" si="16"/>
        <v/>
      </c>
      <c r="Q76" s="32" t="str">
        <f t="shared" si="14"/>
        <v/>
      </c>
      <c r="R76" s="33"/>
      <c r="T76" s="34">
        <f t="shared" si="17"/>
        <v>0</v>
      </c>
      <c r="U76" s="34">
        <f t="shared" si="18"/>
        <v>0</v>
      </c>
      <c r="X76" s="72" t="str">
        <f t="shared" si="20"/>
        <v/>
      </c>
      <c r="Y76" s="35"/>
      <c r="Z76" s="34" t="str">
        <f t="shared" si="21"/>
        <v/>
      </c>
      <c r="AA76" s="80" t="str">
        <f t="shared" si="19"/>
        <v/>
      </c>
    </row>
    <row r="77" spans="2:27" ht="25.5" customHeight="1" x14ac:dyDescent="0.25">
      <c r="B77" s="78" t="str">
        <f t="shared" si="15"/>
        <v/>
      </c>
      <c r="L77" s="31" t="str">
        <f t="shared" si="13"/>
        <v/>
      </c>
      <c r="N77" s="50" t="str">
        <f t="shared" si="16"/>
        <v/>
      </c>
      <c r="Q77" s="32" t="str">
        <f t="shared" si="14"/>
        <v/>
      </c>
      <c r="R77" s="33"/>
      <c r="T77" s="34">
        <f t="shared" si="17"/>
        <v>0</v>
      </c>
      <c r="U77" s="34">
        <f t="shared" si="18"/>
        <v>0</v>
      </c>
      <c r="X77" s="72" t="str">
        <f t="shared" si="20"/>
        <v/>
      </c>
      <c r="Y77" s="35"/>
      <c r="Z77" s="34" t="str">
        <f t="shared" si="21"/>
        <v/>
      </c>
      <c r="AA77" s="80" t="str">
        <f t="shared" si="19"/>
        <v/>
      </c>
    </row>
    <row r="78" spans="2:27" ht="25.5" customHeight="1" x14ac:dyDescent="0.25">
      <c r="B78" s="78" t="str">
        <f t="shared" si="15"/>
        <v/>
      </c>
      <c r="L78" s="31" t="str">
        <f t="shared" si="13"/>
        <v/>
      </c>
      <c r="N78" s="50" t="str">
        <f t="shared" si="16"/>
        <v/>
      </c>
      <c r="Q78" s="32" t="str">
        <f t="shared" si="14"/>
        <v/>
      </c>
      <c r="R78" s="33"/>
      <c r="T78" s="34">
        <f t="shared" si="17"/>
        <v>0</v>
      </c>
      <c r="U78" s="34">
        <f t="shared" si="18"/>
        <v>0</v>
      </c>
      <c r="X78" s="72" t="str">
        <f t="shared" si="20"/>
        <v/>
      </c>
      <c r="Y78" s="35"/>
      <c r="Z78" s="34" t="str">
        <f t="shared" si="21"/>
        <v/>
      </c>
      <c r="AA78" s="80" t="str">
        <f t="shared" si="19"/>
        <v/>
      </c>
    </row>
    <row r="79" spans="2:27" ht="25.5" customHeight="1" x14ac:dyDescent="0.25">
      <c r="B79" s="78" t="str">
        <f t="shared" si="15"/>
        <v/>
      </c>
      <c r="L79" s="31" t="str">
        <f t="shared" si="13"/>
        <v/>
      </c>
      <c r="N79" s="50" t="str">
        <f t="shared" si="16"/>
        <v/>
      </c>
      <c r="Q79" s="32" t="str">
        <f t="shared" si="14"/>
        <v/>
      </c>
      <c r="R79" s="33"/>
      <c r="T79" s="34">
        <f t="shared" si="17"/>
        <v>0</v>
      </c>
      <c r="U79" s="34">
        <f t="shared" si="18"/>
        <v>0</v>
      </c>
      <c r="X79" s="72" t="str">
        <f t="shared" si="20"/>
        <v/>
      </c>
      <c r="Y79" s="35"/>
      <c r="Z79" s="34" t="str">
        <f t="shared" si="21"/>
        <v/>
      </c>
      <c r="AA79" s="80" t="str">
        <f t="shared" si="19"/>
        <v/>
      </c>
    </row>
    <row r="80" spans="2:27" ht="25.5" customHeight="1" x14ac:dyDescent="0.25">
      <c r="B80" s="78" t="str">
        <f t="shared" si="15"/>
        <v/>
      </c>
      <c r="L80" s="31" t="str">
        <f t="shared" si="13"/>
        <v/>
      </c>
      <c r="N80" s="50" t="str">
        <f t="shared" si="16"/>
        <v/>
      </c>
      <c r="Q80" s="32" t="str">
        <f t="shared" si="14"/>
        <v/>
      </c>
      <c r="R80" s="33"/>
      <c r="T80" s="34">
        <f t="shared" si="17"/>
        <v>0</v>
      </c>
      <c r="U80" s="34">
        <f t="shared" si="18"/>
        <v>0</v>
      </c>
      <c r="X80" s="72" t="str">
        <f t="shared" si="20"/>
        <v/>
      </c>
      <c r="Y80" s="35"/>
      <c r="Z80" s="34" t="str">
        <f t="shared" si="21"/>
        <v/>
      </c>
      <c r="AA80" s="80" t="str">
        <f t="shared" si="19"/>
        <v/>
      </c>
    </row>
    <row r="81" spans="2:27" ht="25.5" customHeight="1" x14ac:dyDescent="0.25">
      <c r="B81" s="78" t="str">
        <f t="shared" si="15"/>
        <v/>
      </c>
      <c r="L81" s="31" t="str">
        <f t="shared" si="13"/>
        <v/>
      </c>
      <c r="N81" s="50" t="str">
        <f t="shared" si="16"/>
        <v/>
      </c>
      <c r="Q81" s="32" t="str">
        <f t="shared" si="14"/>
        <v/>
      </c>
      <c r="R81" s="33"/>
      <c r="T81" s="34">
        <f t="shared" si="17"/>
        <v>0</v>
      </c>
      <c r="U81" s="34">
        <f t="shared" si="18"/>
        <v>0</v>
      </c>
      <c r="X81" s="72" t="str">
        <f t="shared" si="20"/>
        <v/>
      </c>
      <c r="Y81" s="35"/>
      <c r="Z81" s="34" t="str">
        <f t="shared" si="21"/>
        <v/>
      </c>
      <c r="AA81" s="80" t="str">
        <f t="shared" si="19"/>
        <v/>
      </c>
    </row>
    <row r="82" spans="2:27" ht="25.5" customHeight="1" x14ac:dyDescent="0.25">
      <c r="B82" s="78" t="str">
        <f t="shared" si="15"/>
        <v/>
      </c>
      <c r="L82" s="31" t="str">
        <f t="shared" si="13"/>
        <v/>
      </c>
      <c r="N82" s="50" t="str">
        <f t="shared" si="16"/>
        <v/>
      </c>
      <c r="Q82" s="32" t="str">
        <f t="shared" si="14"/>
        <v/>
      </c>
      <c r="R82" s="33"/>
      <c r="T82" s="34">
        <f t="shared" si="17"/>
        <v>0</v>
      </c>
      <c r="U82" s="34">
        <f t="shared" si="18"/>
        <v>0</v>
      </c>
      <c r="X82" s="72" t="str">
        <f t="shared" si="20"/>
        <v/>
      </c>
      <c r="Y82" s="35"/>
      <c r="Z82" s="34" t="str">
        <f t="shared" si="21"/>
        <v/>
      </c>
      <c r="AA82" s="80" t="str">
        <f t="shared" si="19"/>
        <v/>
      </c>
    </row>
    <row r="83" spans="2:27" ht="25.5" customHeight="1" x14ac:dyDescent="0.25">
      <c r="B83" s="78" t="str">
        <f t="shared" si="15"/>
        <v/>
      </c>
      <c r="L83" s="31" t="str">
        <f t="shared" si="13"/>
        <v/>
      </c>
      <c r="N83" s="50" t="str">
        <f t="shared" si="16"/>
        <v/>
      </c>
      <c r="Q83" s="32" t="str">
        <f t="shared" si="14"/>
        <v/>
      </c>
      <c r="R83" s="33"/>
      <c r="T83" s="34">
        <f t="shared" si="17"/>
        <v>0</v>
      </c>
      <c r="U83" s="34">
        <f t="shared" si="18"/>
        <v>0</v>
      </c>
      <c r="X83" s="72" t="str">
        <f t="shared" si="20"/>
        <v/>
      </c>
      <c r="Y83" s="35"/>
      <c r="Z83" s="34" t="str">
        <f t="shared" si="21"/>
        <v/>
      </c>
      <c r="AA83" s="80" t="str">
        <f t="shared" si="19"/>
        <v/>
      </c>
    </row>
    <row r="84" spans="2:27" ht="25.5" customHeight="1" x14ac:dyDescent="0.25">
      <c r="B84" s="78" t="str">
        <f t="shared" si="15"/>
        <v/>
      </c>
      <c r="L84" s="31" t="str">
        <f t="shared" si="13"/>
        <v/>
      </c>
      <c r="N84" s="50" t="str">
        <f t="shared" si="16"/>
        <v/>
      </c>
      <c r="Q84" s="32" t="str">
        <f t="shared" si="14"/>
        <v/>
      </c>
      <c r="R84" s="33"/>
      <c r="T84" s="34">
        <f t="shared" si="17"/>
        <v>0</v>
      </c>
      <c r="U84" s="34">
        <f t="shared" si="18"/>
        <v>0</v>
      </c>
      <c r="X84" s="72" t="str">
        <f t="shared" si="20"/>
        <v/>
      </c>
      <c r="Y84" s="35"/>
      <c r="Z84" s="34" t="str">
        <f t="shared" si="21"/>
        <v/>
      </c>
      <c r="AA84" s="80" t="str">
        <f t="shared" si="19"/>
        <v/>
      </c>
    </row>
    <row r="85" spans="2:27" ht="25.5" customHeight="1" x14ac:dyDescent="0.25">
      <c r="B85" s="78" t="str">
        <f t="shared" si="15"/>
        <v/>
      </c>
      <c r="L85" s="31" t="str">
        <f t="shared" si="13"/>
        <v/>
      </c>
      <c r="N85" s="50" t="str">
        <f t="shared" si="16"/>
        <v/>
      </c>
      <c r="Q85" s="32" t="str">
        <f t="shared" si="14"/>
        <v/>
      </c>
      <c r="R85" s="33"/>
      <c r="T85" s="34">
        <f t="shared" si="17"/>
        <v>0</v>
      </c>
      <c r="U85" s="34">
        <f t="shared" si="18"/>
        <v>0</v>
      </c>
      <c r="X85" s="72" t="str">
        <f t="shared" si="20"/>
        <v/>
      </c>
      <c r="Y85" s="35"/>
      <c r="Z85" s="34" t="str">
        <f t="shared" si="21"/>
        <v/>
      </c>
      <c r="AA85" s="80" t="str">
        <f t="shared" si="19"/>
        <v/>
      </c>
    </row>
    <row r="86" spans="2:27" ht="25.5" customHeight="1" x14ac:dyDescent="0.25">
      <c r="B86" s="78" t="str">
        <f t="shared" si="15"/>
        <v/>
      </c>
      <c r="L86" s="31" t="str">
        <f t="shared" si="13"/>
        <v/>
      </c>
      <c r="N86" s="50" t="str">
        <f t="shared" si="16"/>
        <v/>
      </c>
      <c r="Q86" s="32" t="str">
        <f t="shared" si="14"/>
        <v/>
      </c>
      <c r="R86" s="33"/>
      <c r="T86" s="34">
        <f t="shared" si="17"/>
        <v>0</v>
      </c>
      <c r="U86" s="34">
        <f t="shared" si="18"/>
        <v>0</v>
      </c>
      <c r="X86" s="72" t="str">
        <f t="shared" si="20"/>
        <v/>
      </c>
      <c r="Y86" s="35"/>
      <c r="Z86" s="34" t="str">
        <f t="shared" si="21"/>
        <v/>
      </c>
      <c r="AA86" s="80" t="str">
        <f t="shared" si="19"/>
        <v/>
      </c>
    </row>
    <row r="87" spans="2:27" ht="25.5" customHeight="1" x14ac:dyDescent="0.25">
      <c r="B87" s="78" t="str">
        <f t="shared" si="15"/>
        <v/>
      </c>
      <c r="L87" s="31" t="str">
        <f t="shared" si="13"/>
        <v/>
      </c>
      <c r="N87" s="50" t="str">
        <f t="shared" si="16"/>
        <v/>
      </c>
      <c r="Q87" s="32" t="str">
        <f t="shared" si="14"/>
        <v/>
      </c>
      <c r="R87" s="33"/>
      <c r="T87" s="34">
        <f t="shared" si="17"/>
        <v>0</v>
      </c>
      <c r="U87" s="34">
        <f t="shared" si="18"/>
        <v>0</v>
      </c>
      <c r="X87" s="72" t="str">
        <f t="shared" si="20"/>
        <v/>
      </c>
      <c r="Y87" s="35"/>
      <c r="Z87" s="34" t="str">
        <f t="shared" si="21"/>
        <v/>
      </c>
      <c r="AA87" s="80" t="str">
        <f t="shared" si="19"/>
        <v/>
      </c>
    </row>
    <row r="88" spans="2:27" ht="25.5" customHeight="1" x14ac:dyDescent="0.25">
      <c r="B88" s="78" t="str">
        <f t="shared" si="15"/>
        <v/>
      </c>
      <c r="L88" s="31" t="str">
        <f t="shared" si="13"/>
        <v/>
      </c>
      <c r="N88" s="50" t="str">
        <f t="shared" si="16"/>
        <v/>
      </c>
      <c r="Q88" s="32" t="str">
        <f t="shared" si="14"/>
        <v/>
      </c>
      <c r="R88" s="33"/>
      <c r="T88" s="34">
        <f t="shared" si="17"/>
        <v>0</v>
      </c>
      <c r="U88" s="34">
        <f t="shared" si="18"/>
        <v>0</v>
      </c>
      <c r="X88" s="72" t="str">
        <f t="shared" si="20"/>
        <v/>
      </c>
      <c r="Y88" s="35"/>
      <c r="Z88" s="34" t="str">
        <f t="shared" si="21"/>
        <v/>
      </c>
      <c r="AA88" s="80" t="str">
        <f t="shared" si="19"/>
        <v/>
      </c>
    </row>
    <row r="89" spans="2:27" ht="25.5" customHeight="1" x14ac:dyDescent="0.25">
      <c r="B89" s="78" t="str">
        <f t="shared" si="15"/>
        <v/>
      </c>
      <c r="L89" s="31" t="str">
        <f t="shared" si="13"/>
        <v/>
      </c>
      <c r="N89" s="50" t="str">
        <f t="shared" si="16"/>
        <v/>
      </c>
      <c r="Q89" s="32" t="str">
        <f t="shared" si="14"/>
        <v/>
      </c>
      <c r="R89" s="33"/>
      <c r="T89" s="34">
        <f t="shared" si="17"/>
        <v>0</v>
      </c>
      <c r="U89" s="34">
        <f t="shared" si="18"/>
        <v>0</v>
      </c>
      <c r="X89" s="72" t="str">
        <f t="shared" si="20"/>
        <v/>
      </c>
      <c r="Y89" s="35"/>
      <c r="Z89" s="34" t="str">
        <f t="shared" si="21"/>
        <v/>
      </c>
      <c r="AA89" s="80" t="str">
        <f t="shared" si="19"/>
        <v/>
      </c>
    </row>
    <row r="90" spans="2:27" ht="25.5" customHeight="1" x14ac:dyDescent="0.25">
      <c r="B90" s="78" t="str">
        <f t="shared" si="15"/>
        <v/>
      </c>
      <c r="L90" s="31" t="str">
        <f t="shared" si="13"/>
        <v/>
      </c>
      <c r="N90" s="50" t="str">
        <f t="shared" si="16"/>
        <v/>
      </c>
      <c r="Q90" s="32" t="str">
        <f t="shared" si="14"/>
        <v/>
      </c>
      <c r="R90" s="33"/>
      <c r="T90" s="34">
        <f t="shared" si="17"/>
        <v>0</v>
      </c>
      <c r="U90" s="34">
        <f t="shared" si="18"/>
        <v>0</v>
      </c>
      <c r="X90" s="72" t="str">
        <f t="shared" si="20"/>
        <v/>
      </c>
      <c r="Y90" s="35"/>
      <c r="Z90" s="34" t="str">
        <f t="shared" si="21"/>
        <v/>
      </c>
      <c r="AA90" s="80" t="str">
        <f t="shared" si="19"/>
        <v/>
      </c>
    </row>
    <row r="91" spans="2:27" ht="25.5" customHeight="1" x14ac:dyDescent="0.25">
      <c r="B91" s="78" t="str">
        <f t="shared" si="15"/>
        <v/>
      </c>
      <c r="L91" s="31" t="str">
        <f t="shared" si="13"/>
        <v/>
      </c>
      <c r="N91" s="50" t="str">
        <f t="shared" si="16"/>
        <v/>
      </c>
      <c r="Q91" s="32" t="str">
        <f t="shared" si="14"/>
        <v/>
      </c>
      <c r="R91" s="33"/>
      <c r="T91" s="34">
        <f t="shared" si="17"/>
        <v>0</v>
      </c>
      <c r="U91" s="34">
        <f t="shared" si="18"/>
        <v>0</v>
      </c>
      <c r="X91" s="72" t="str">
        <f t="shared" si="20"/>
        <v/>
      </c>
      <c r="Y91" s="35"/>
      <c r="Z91" s="34" t="str">
        <f t="shared" si="21"/>
        <v/>
      </c>
      <c r="AA91" s="80" t="str">
        <f t="shared" si="19"/>
        <v/>
      </c>
    </row>
    <row r="92" spans="2:27" ht="25.5" customHeight="1" x14ac:dyDescent="0.25">
      <c r="B92" s="78" t="str">
        <f t="shared" si="15"/>
        <v/>
      </c>
      <c r="L92" s="31" t="str">
        <f t="shared" si="13"/>
        <v/>
      </c>
      <c r="N92" s="50" t="str">
        <f t="shared" si="16"/>
        <v/>
      </c>
      <c r="Q92" s="32" t="str">
        <f t="shared" si="14"/>
        <v/>
      </c>
      <c r="R92" s="33"/>
      <c r="T92" s="34">
        <f t="shared" si="17"/>
        <v>0</v>
      </c>
      <c r="U92" s="34">
        <f t="shared" si="18"/>
        <v>0</v>
      </c>
      <c r="X92" s="72" t="str">
        <f t="shared" si="20"/>
        <v/>
      </c>
      <c r="Y92" s="35"/>
      <c r="Z92" s="34" t="str">
        <f t="shared" si="21"/>
        <v/>
      </c>
      <c r="AA92" s="80" t="str">
        <f t="shared" si="19"/>
        <v/>
      </c>
    </row>
    <row r="93" spans="2:27" ht="25.5" customHeight="1" x14ac:dyDescent="0.25">
      <c r="B93" s="78" t="str">
        <f t="shared" si="15"/>
        <v/>
      </c>
      <c r="L93" s="31" t="str">
        <f t="shared" si="13"/>
        <v/>
      </c>
      <c r="N93" s="50" t="str">
        <f t="shared" si="16"/>
        <v/>
      </c>
      <c r="Q93" s="32" t="str">
        <f t="shared" si="14"/>
        <v/>
      </c>
      <c r="R93" s="33"/>
      <c r="T93" s="34">
        <f t="shared" si="17"/>
        <v>0</v>
      </c>
      <c r="U93" s="34">
        <f t="shared" si="18"/>
        <v>0</v>
      </c>
      <c r="X93" s="72" t="str">
        <f t="shared" si="20"/>
        <v/>
      </c>
      <c r="Y93" s="35"/>
      <c r="Z93" s="34" t="str">
        <f t="shared" si="21"/>
        <v/>
      </c>
      <c r="AA93" s="80" t="str">
        <f t="shared" si="19"/>
        <v/>
      </c>
    </row>
    <row r="94" spans="2:27" ht="25.5" customHeight="1" x14ac:dyDescent="0.25">
      <c r="B94" s="78" t="str">
        <f t="shared" si="15"/>
        <v/>
      </c>
      <c r="L94" s="31" t="str">
        <f t="shared" si="13"/>
        <v/>
      </c>
      <c r="N94" s="50" t="str">
        <f t="shared" si="16"/>
        <v/>
      </c>
      <c r="Q94" s="32" t="str">
        <f t="shared" si="14"/>
        <v/>
      </c>
      <c r="R94" s="33"/>
      <c r="T94" s="34">
        <f t="shared" si="17"/>
        <v>0</v>
      </c>
      <c r="U94" s="34">
        <f t="shared" si="18"/>
        <v>0</v>
      </c>
      <c r="X94" s="72" t="str">
        <f t="shared" si="20"/>
        <v/>
      </c>
      <c r="Y94" s="35"/>
      <c r="Z94" s="34" t="str">
        <f t="shared" si="21"/>
        <v/>
      </c>
      <c r="AA94" s="80" t="str">
        <f t="shared" si="19"/>
        <v/>
      </c>
    </row>
    <row r="95" spans="2:27" ht="25.5" customHeight="1" x14ac:dyDescent="0.25">
      <c r="B95" s="78" t="str">
        <f t="shared" si="15"/>
        <v/>
      </c>
      <c r="L95" s="31" t="str">
        <f t="shared" si="13"/>
        <v/>
      </c>
      <c r="N95" s="50" t="str">
        <f t="shared" si="16"/>
        <v/>
      </c>
      <c r="Q95" s="32" t="str">
        <f t="shared" si="14"/>
        <v/>
      </c>
      <c r="R95" s="33"/>
      <c r="T95" s="34">
        <f t="shared" si="17"/>
        <v>0</v>
      </c>
      <c r="U95" s="34">
        <f t="shared" si="18"/>
        <v>0</v>
      </c>
      <c r="X95" s="72" t="str">
        <f t="shared" si="20"/>
        <v/>
      </c>
      <c r="Y95" s="35"/>
      <c r="Z95" s="34" t="str">
        <f t="shared" si="21"/>
        <v/>
      </c>
      <c r="AA95" s="80" t="str">
        <f t="shared" si="19"/>
        <v/>
      </c>
    </row>
    <row r="96" spans="2:27" ht="25.5" customHeight="1" x14ac:dyDescent="0.25">
      <c r="B96" s="78" t="str">
        <f t="shared" si="15"/>
        <v/>
      </c>
      <c r="L96" s="31" t="str">
        <f t="shared" si="13"/>
        <v/>
      </c>
      <c r="N96" s="50" t="str">
        <f t="shared" si="16"/>
        <v/>
      </c>
      <c r="Q96" s="32" t="str">
        <f t="shared" si="14"/>
        <v/>
      </c>
      <c r="R96" s="33"/>
      <c r="T96" s="34">
        <f t="shared" si="17"/>
        <v>0</v>
      </c>
      <c r="U96" s="34">
        <f t="shared" si="18"/>
        <v>0</v>
      </c>
      <c r="X96" s="72" t="str">
        <f t="shared" si="20"/>
        <v/>
      </c>
      <c r="Y96" s="35"/>
      <c r="Z96" s="34" t="str">
        <f t="shared" si="21"/>
        <v/>
      </c>
      <c r="AA96" s="80" t="str">
        <f t="shared" si="19"/>
        <v/>
      </c>
    </row>
    <row r="97" spans="2:27" ht="25.5" customHeight="1" x14ac:dyDescent="0.25">
      <c r="B97" s="78" t="str">
        <f t="shared" si="15"/>
        <v/>
      </c>
      <c r="L97" s="31" t="str">
        <f t="shared" si="13"/>
        <v/>
      </c>
      <c r="N97" s="50" t="str">
        <f t="shared" si="16"/>
        <v/>
      </c>
      <c r="Q97" s="32" t="str">
        <f t="shared" si="14"/>
        <v/>
      </c>
      <c r="R97" s="33"/>
      <c r="T97" s="34">
        <f t="shared" si="17"/>
        <v>0</v>
      </c>
      <c r="U97" s="34">
        <f t="shared" si="18"/>
        <v>0</v>
      </c>
      <c r="X97" s="72" t="str">
        <f t="shared" si="20"/>
        <v/>
      </c>
      <c r="Y97" s="35"/>
      <c r="Z97" s="34" t="str">
        <f t="shared" si="21"/>
        <v/>
      </c>
      <c r="AA97" s="80" t="str">
        <f t="shared" si="19"/>
        <v/>
      </c>
    </row>
    <row r="98" spans="2:27" ht="25.5" customHeight="1" x14ac:dyDescent="0.25">
      <c r="B98" s="78" t="str">
        <f t="shared" si="15"/>
        <v/>
      </c>
      <c r="L98" s="31" t="str">
        <f t="shared" si="13"/>
        <v/>
      </c>
      <c r="N98" s="50" t="str">
        <f t="shared" si="16"/>
        <v/>
      </c>
      <c r="Q98" s="32" t="str">
        <f t="shared" si="14"/>
        <v/>
      </c>
      <c r="R98" s="33"/>
      <c r="T98" s="34">
        <f t="shared" si="17"/>
        <v>0</v>
      </c>
      <c r="U98" s="34">
        <f t="shared" si="18"/>
        <v>0</v>
      </c>
      <c r="X98" s="72" t="str">
        <f t="shared" si="20"/>
        <v/>
      </c>
      <c r="Y98" s="35"/>
      <c r="Z98" s="34" t="str">
        <f t="shared" si="21"/>
        <v/>
      </c>
      <c r="AA98" s="80" t="str">
        <f t="shared" si="19"/>
        <v/>
      </c>
    </row>
    <row r="99" spans="2:27" ht="25.5" customHeight="1" x14ac:dyDescent="0.25">
      <c r="B99" s="78" t="str">
        <f t="shared" si="15"/>
        <v/>
      </c>
      <c r="L99" s="31" t="str">
        <f t="shared" si="13"/>
        <v/>
      </c>
      <c r="N99" s="50" t="str">
        <f t="shared" si="16"/>
        <v/>
      </c>
      <c r="Q99" s="32" t="str">
        <f t="shared" si="14"/>
        <v/>
      </c>
      <c r="R99" s="33"/>
      <c r="T99" s="34">
        <f t="shared" si="17"/>
        <v>0</v>
      </c>
      <c r="U99" s="34">
        <f t="shared" si="18"/>
        <v>0</v>
      </c>
      <c r="X99" s="72" t="str">
        <f t="shared" si="20"/>
        <v/>
      </c>
      <c r="Y99" s="35"/>
      <c r="Z99" s="34" t="str">
        <f t="shared" si="21"/>
        <v/>
      </c>
      <c r="AA99" s="80" t="str">
        <f t="shared" si="19"/>
        <v/>
      </c>
    </row>
    <row r="100" spans="2:27" ht="25.5" customHeight="1" x14ac:dyDescent="0.25">
      <c r="B100" s="78" t="str">
        <f t="shared" si="15"/>
        <v/>
      </c>
      <c r="L100" s="31" t="str">
        <f t="shared" si="13"/>
        <v/>
      </c>
      <c r="N100" s="50" t="str">
        <f t="shared" si="16"/>
        <v/>
      </c>
      <c r="Q100" s="32" t="str">
        <f t="shared" si="14"/>
        <v/>
      </c>
      <c r="R100" s="33"/>
      <c r="T100" s="34">
        <f t="shared" si="17"/>
        <v>0</v>
      </c>
      <c r="U100" s="34">
        <f t="shared" si="18"/>
        <v>0</v>
      </c>
      <c r="X100" s="72" t="str">
        <f t="shared" si="20"/>
        <v/>
      </c>
      <c r="Y100" s="35"/>
      <c r="Z100" s="34" t="str">
        <f t="shared" si="21"/>
        <v/>
      </c>
      <c r="AA100" s="80" t="str">
        <f t="shared" si="19"/>
        <v/>
      </c>
    </row>
    <row r="101" spans="2:27" ht="25.5" customHeight="1" x14ac:dyDescent="0.25">
      <c r="B101" s="78" t="str">
        <f t="shared" si="15"/>
        <v/>
      </c>
      <c r="L101" s="31" t="str">
        <f t="shared" si="13"/>
        <v/>
      </c>
      <c r="N101" s="50" t="str">
        <f t="shared" si="16"/>
        <v/>
      </c>
      <c r="Q101" s="32" t="str">
        <f t="shared" si="14"/>
        <v/>
      </c>
      <c r="R101" s="33"/>
      <c r="T101" s="34">
        <f t="shared" si="17"/>
        <v>0</v>
      </c>
      <c r="U101" s="34">
        <f t="shared" si="18"/>
        <v>0</v>
      </c>
      <c r="X101" s="72" t="str">
        <f t="shared" si="20"/>
        <v/>
      </c>
      <c r="Y101" s="35"/>
      <c r="Z101" s="34" t="str">
        <f t="shared" si="21"/>
        <v/>
      </c>
      <c r="AA101" s="80" t="str">
        <f t="shared" si="19"/>
        <v/>
      </c>
    </row>
    <row r="102" spans="2:27" ht="25.5" customHeight="1" x14ac:dyDescent="0.25">
      <c r="B102" s="78" t="str">
        <f t="shared" si="15"/>
        <v/>
      </c>
      <c r="L102" s="31" t="str">
        <f t="shared" si="13"/>
        <v/>
      </c>
      <c r="N102" s="50" t="str">
        <f t="shared" si="16"/>
        <v/>
      </c>
      <c r="Q102" s="32" t="str">
        <f t="shared" si="14"/>
        <v/>
      </c>
      <c r="R102" s="33"/>
      <c r="T102" s="34">
        <f t="shared" si="17"/>
        <v>0</v>
      </c>
      <c r="U102" s="34">
        <f t="shared" si="18"/>
        <v>0</v>
      </c>
      <c r="X102" s="72" t="str">
        <f t="shared" si="20"/>
        <v/>
      </c>
      <c r="Y102" s="35"/>
      <c r="Z102" s="34" t="str">
        <f t="shared" si="21"/>
        <v/>
      </c>
      <c r="AA102" s="80" t="str">
        <f t="shared" si="19"/>
        <v/>
      </c>
    </row>
    <row r="103" spans="2:27" ht="25.5" customHeight="1" x14ac:dyDescent="0.25">
      <c r="B103" s="78" t="str">
        <f t="shared" si="15"/>
        <v/>
      </c>
      <c r="L103" s="31" t="str">
        <f t="shared" si="13"/>
        <v/>
      </c>
      <c r="N103" s="50" t="str">
        <f t="shared" si="16"/>
        <v/>
      </c>
      <c r="Q103" s="32" t="str">
        <f t="shared" si="14"/>
        <v/>
      </c>
      <c r="R103" s="33"/>
      <c r="T103" s="34">
        <f t="shared" si="17"/>
        <v>0</v>
      </c>
      <c r="U103" s="34">
        <f t="shared" si="18"/>
        <v>0</v>
      </c>
      <c r="X103" s="72" t="str">
        <f t="shared" si="20"/>
        <v/>
      </c>
      <c r="Y103" s="35"/>
      <c r="Z103" s="34" t="str">
        <f t="shared" si="21"/>
        <v/>
      </c>
      <c r="AA103" s="80" t="str">
        <f t="shared" si="19"/>
        <v/>
      </c>
    </row>
    <row r="104" spans="2:27" ht="25.5" customHeight="1" x14ac:dyDescent="0.25">
      <c r="B104" s="78" t="str">
        <f t="shared" si="15"/>
        <v/>
      </c>
      <c r="L104" s="31" t="str">
        <f t="shared" si="13"/>
        <v/>
      </c>
      <c r="N104" s="50" t="str">
        <f t="shared" si="16"/>
        <v/>
      </c>
      <c r="Q104" s="32" t="str">
        <f t="shared" si="14"/>
        <v/>
      </c>
      <c r="R104" s="33"/>
      <c r="T104" s="34">
        <f t="shared" si="17"/>
        <v>0</v>
      </c>
      <c r="U104" s="34">
        <f t="shared" si="18"/>
        <v>0</v>
      </c>
      <c r="X104" s="72" t="str">
        <f t="shared" si="20"/>
        <v/>
      </c>
      <c r="Y104" s="35"/>
      <c r="Z104" s="34" t="str">
        <f t="shared" si="21"/>
        <v/>
      </c>
      <c r="AA104" s="80" t="str">
        <f t="shared" si="19"/>
        <v/>
      </c>
    </row>
    <row r="105" spans="2:27" ht="25.5" customHeight="1" x14ac:dyDescent="0.25">
      <c r="B105" s="78" t="str">
        <f t="shared" si="15"/>
        <v/>
      </c>
      <c r="L105" s="31" t="str">
        <f t="shared" si="13"/>
        <v/>
      </c>
      <c r="N105" s="50" t="str">
        <f t="shared" si="16"/>
        <v/>
      </c>
      <c r="Q105" s="32" t="str">
        <f t="shared" si="14"/>
        <v/>
      </c>
      <c r="R105" s="33"/>
      <c r="T105" s="34">
        <f t="shared" si="17"/>
        <v>0</v>
      </c>
      <c r="U105" s="34">
        <f t="shared" si="18"/>
        <v>0</v>
      </c>
      <c r="X105" s="72" t="str">
        <f t="shared" si="20"/>
        <v/>
      </c>
      <c r="Y105" s="35"/>
      <c r="Z105" s="34" t="str">
        <f t="shared" si="21"/>
        <v/>
      </c>
      <c r="AA105" s="80" t="str">
        <f t="shared" si="19"/>
        <v/>
      </c>
    </row>
    <row r="106" spans="2:27" ht="25.5" customHeight="1" x14ac:dyDescent="0.25">
      <c r="B106" s="78" t="str">
        <f t="shared" si="15"/>
        <v/>
      </c>
      <c r="L106" s="31" t="str">
        <f t="shared" si="13"/>
        <v/>
      </c>
      <c r="N106" s="50" t="str">
        <f t="shared" si="16"/>
        <v/>
      </c>
      <c r="Q106" s="32" t="str">
        <f t="shared" si="14"/>
        <v/>
      </c>
      <c r="R106" s="33"/>
      <c r="T106" s="34">
        <f t="shared" si="17"/>
        <v>0</v>
      </c>
      <c r="U106" s="34">
        <f t="shared" si="18"/>
        <v>0</v>
      </c>
      <c r="X106" s="72" t="str">
        <f t="shared" si="20"/>
        <v/>
      </c>
      <c r="Y106" s="35"/>
      <c r="Z106" s="34" t="str">
        <f t="shared" si="21"/>
        <v/>
      </c>
      <c r="AA106" s="80" t="str">
        <f t="shared" si="19"/>
        <v/>
      </c>
    </row>
    <row r="107" spans="2:27" ht="25.5" customHeight="1" x14ac:dyDescent="0.25">
      <c r="B107" s="78" t="str">
        <f t="shared" si="15"/>
        <v/>
      </c>
      <c r="L107" s="31" t="str">
        <f t="shared" si="13"/>
        <v/>
      </c>
      <c r="N107" s="50" t="str">
        <f t="shared" si="16"/>
        <v/>
      </c>
      <c r="Q107" s="32" t="str">
        <f t="shared" si="14"/>
        <v/>
      </c>
      <c r="R107" s="33"/>
      <c r="T107" s="34">
        <f t="shared" si="17"/>
        <v>0</v>
      </c>
      <c r="U107" s="34">
        <f t="shared" si="18"/>
        <v>0</v>
      </c>
      <c r="X107" s="72" t="str">
        <f t="shared" si="20"/>
        <v/>
      </c>
      <c r="Y107" s="35"/>
      <c r="Z107" s="34" t="str">
        <f t="shared" si="21"/>
        <v/>
      </c>
      <c r="AA107" s="80" t="str">
        <f t="shared" si="19"/>
        <v/>
      </c>
    </row>
    <row r="108" spans="2:27" ht="25.5" customHeight="1" x14ac:dyDescent="0.25">
      <c r="B108" s="78" t="str">
        <f t="shared" si="15"/>
        <v/>
      </c>
      <c r="L108" s="31" t="str">
        <f t="shared" si="13"/>
        <v/>
      </c>
      <c r="N108" s="50" t="str">
        <f t="shared" si="16"/>
        <v/>
      </c>
      <c r="Q108" s="32" t="str">
        <f t="shared" si="14"/>
        <v/>
      </c>
      <c r="R108" s="33"/>
      <c r="T108" s="34">
        <f t="shared" si="17"/>
        <v>0</v>
      </c>
      <c r="U108" s="34">
        <f t="shared" si="18"/>
        <v>0</v>
      </c>
      <c r="X108" s="72" t="str">
        <f t="shared" si="20"/>
        <v/>
      </c>
      <c r="Y108" s="35"/>
      <c r="Z108" s="34" t="str">
        <f t="shared" si="21"/>
        <v/>
      </c>
      <c r="AA108" s="80" t="str">
        <f t="shared" si="19"/>
        <v/>
      </c>
    </row>
    <row r="109" spans="2:27" ht="25.5" customHeight="1" x14ac:dyDescent="0.25">
      <c r="B109" s="78" t="str">
        <f t="shared" si="15"/>
        <v/>
      </c>
      <c r="L109" s="31" t="str">
        <f t="shared" si="13"/>
        <v/>
      </c>
      <c r="N109" s="50" t="str">
        <f t="shared" si="16"/>
        <v/>
      </c>
      <c r="Q109" s="32" t="str">
        <f t="shared" si="14"/>
        <v/>
      </c>
      <c r="R109" s="33"/>
      <c r="T109" s="34">
        <f t="shared" si="17"/>
        <v>0</v>
      </c>
      <c r="U109" s="34">
        <f t="shared" si="18"/>
        <v>0</v>
      </c>
      <c r="X109" s="72" t="str">
        <f t="shared" si="20"/>
        <v/>
      </c>
      <c r="Y109" s="35"/>
      <c r="Z109" s="34" t="str">
        <f t="shared" si="21"/>
        <v/>
      </c>
      <c r="AA109" s="80" t="str">
        <f t="shared" si="19"/>
        <v/>
      </c>
    </row>
    <row r="110" spans="2:27" ht="25.5" customHeight="1" x14ac:dyDescent="0.25">
      <c r="B110" s="78" t="str">
        <f t="shared" si="15"/>
        <v/>
      </c>
      <c r="L110" s="31" t="str">
        <f t="shared" si="13"/>
        <v/>
      </c>
      <c r="N110" s="50" t="str">
        <f t="shared" si="16"/>
        <v/>
      </c>
      <c r="Q110" s="32" t="str">
        <f t="shared" si="14"/>
        <v/>
      </c>
      <c r="R110" s="33"/>
      <c r="T110" s="34">
        <f t="shared" si="17"/>
        <v>0</v>
      </c>
      <c r="U110" s="34">
        <f t="shared" si="18"/>
        <v>0</v>
      </c>
      <c r="X110" s="72" t="str">
        <f t="shared" si="20"/>
        <v/>
      </c>
      <c r="Y110" s="35"/>
      <c r="Z110" s="34" t="str">
        <f t="shared" si="21"/>
        <v/>
      </c>
      <c r="AA110" s="80" t="str">
        <f t="shared" si="19"/>
        <v/>
      </c>
    </row>
    <row r="111" spans="2:27" ht="25.5" customHeight="1" x14ac:dyDescent="0.25">
      <c r="B111" s="78" t="str">
        <f t="shared" si="15"/>
        <v/>
      </c>
      <c r="L111" s="31" t="str">
        <f t="shared" si="13"/>
        <v/>
      </c>
      <c r="N111" s="50" t="str">
        <f t="shared" si="16"/>
        <v/>
      </c>
      <c r="Q111" s="32" t="str">
        <f t="shared" si="14"/>
        <v/>
      </c>
      <c r="R111" s="33"/>
      <c r="T111" s="34">
        <f t="shared" si="17"/>
        <v>0</v>
      </c>
      <c r="U111" s="34">
        <f t="shared" si="18"/>
        <v>0</v>
      </c>
      <c r="X111" s="72" t="str">
        <f t="shared" si="20"/>
        <v/>
      </c>
      <c r="Y111" s="35"/>
      <c r="Z111" s="34" t="str">
        <f t="shared" si="21"/>
        <v/>
      </c>
      <c r="AA111" s="80" t="str">
        <f t="shared" si="19"/>
        <v/>
      </c>
    </row>
    <row r="112" spans="2:27" ht="25.5" customHeight="1" x14ac:dyDescent="0.25">
      <c r="B112" s="78" t="str">
        <f t="shared" si="15"/>
        <v/>
      </c>
      <c r="L112" s="31" t="str">
        <f t="shared" si="13"/>
        <v/>
      </c>
      <c r="N112" s="50" t="str">
        <f t="shared" si="16"/>
        <v/>
      </c>
      <c r="Q112" s="32" t="str">
        <f t="shared" si="14"/>
        <v/>
      </c>
      <c r="R112" s="33"/>
      <c r="T112" s="34">
        <f t="shared" si="17"/>
        <v>0</v>
      </c>
      <c r="U112" s="34">
        <f t="shared" si="18"/>
        <v>0</v>
      </c>
      <c r="X112" s="72" t="str">
        <f t="shared" si="20"/>
        <v/>
      </c>
      <c r="Y112" s="35"/>
      <c r="Z112" s="34" t="str">
        <f t="shared" si="21"/>
        <v/>
      </c>
      <c r="AA112" s="80" t="str">
        <f t="shared" si="19"/>
        <v/>
      </c>
    </row>
    <row r="113" spans="2:27" ht="25.5" customHeight="1" x14ac:dyDescent="0.25">
      <c r="B113" s="78" t="str">
        <f t="shared" si="15"/>
        <v/>
      </c>
      <c r="L113" s="31" t="str">
        <f t="shared" si="13"/>
        <v/>
      </c>
      <c r="N113" s="50" t="str">
        <f t="shared" si="16"/>
        <v/>
      </c>
      <c r="Q113" s="32" t="str">
        <f t="shared" si="14"/>
        <v/>
      </c>
      <c r="R113" s="33"/>
      <c r="T113" s="34">
        <f t="shared" si="17"/>
        <v>0</v>
      </c>
      <c r="U113" s="34">
        <f t="shared" si="18"/>
        <v>0</v>
      </c>
      <c r="X113" s="72" t="str">
        <f t="shared" si="20"/>
        <v/>
      </c>
      <c r="Y113" s="35"/>
      <c r="Z113" s="34" t="str">
        <f t="shared" si="21"/>
        <v/>
      </c>
      <c r="AA113" s="80" t="str">
        <f t="shared" si="19"/>
        <v/>
      </c>
    </row>
    <row r="114" spans="2:27" ht="25.5" customHeight="1" x14ac:dyDescent="0.25">
      <c r="B114" s="78" t="str">
        <f t="shared" si="15"/>
        <v/>
      </c>
      <c r="L114" s="31" t="str">
        <f t="shared" si="13"/>
        <v/>
      </c>
      <c r="N114" s="50" t="str">
        <f t="shared" si="16"/>
        <v/>
      </c>
      <c r="Q114" s="32" t="str">
        <f t="shared" si="14"/>
        <v/>
      </c>
      <c r="R114" s="33"/>
      <c r="T114" s="34">
        <f t="shared" si="17"/>
        <v>0</v>
      </c>
      <c r="U114" s="34">
        <f t="shared" si="18"/>
        <v>0</v>
      </c>
      <c r="X114" s="72" t="str">
        <f t="shared" si="20"/>
        <v/>
      </c>
      <c r="Y114" s="35"/>
      <c r="Z114" s="34" t="str">
        <f t="shared" si="21"/>
        <v/>
      </c>
      <c r="AA114" s="80" t="str">
        <f t="shared" si="19"/>
        <v/>
      </c>
    </row>
    <row r="115" spans="2:27" ht="25.5" customHeight="1" x14ac:dyDescent="0.25">
      <c r="B115" s="78" t="str">
        <f t="shared" si="15"/>
        <v/>
      </c>
      <c r="L115" s="31" t="str">
        <f t="shared" si="13"/>
        <v/>
      </c>
      <c r="N115" s="50" t="str">
        <f t="shared" si="16"/>
        <v/>
      </c>
      <c r="Q115" s="32" t="str">
        <f t="shared" si="14"/>
        <v/>
      </c>
      <c r="R115" s="33"/>
      <c r="T115" s="34">
        <f t="shared" si="17"/>
        <v>0</v>
      </c>
      <c r="U115" s="34">
        <f t="shared" si="18"/>
        <v>0</v>
      </c>
      <c r="X115" s="72" t="str">
        <f t="shared" si="20"/>
        <v/>
      </c>
      <c r="Y115" s="35"/>
      <c r="Z115" s="34" t="str">
        <f t="shared" si="21"/>
        <v/>
      </c>
      <c r="AA115" s="80" t="str">
        <f t="shared" si="19"/>
        <v/>
      </c>
    </row>
    <row r="116" spans="2:27" ht="25.5" customHeight="1" x14ac:dyDescent="0.25">
      <c r="B116" s="78" t="str">
        <f t="shared" si="15"/>
        <v/>
      </c>
      <c r="L116" s="31" t="str">
        <f t="shared" si="13"/>
        <v/>
      </c>
      <c r="N116" s="50" t="str">
        <f t="shared" si="16"/>
        <v/>
      </c>
      <c r="Q116" s="32" t="str">
        <f t="shared" si="14"/>
        <v/>
      </c>
      <c r="R116" s="33"/>
      <c r="T116" s="34">
        <f t="shared" si="17"/>
        <v>0</v>
      </c>
      <c r="U116" s="34">
        <f t="shared" si="18"/>
        <v>0</v>
      </c>
      <c r="X116" s="72" t="str">
        <f t="shared" si="20"/>
        <v/>
      </c>
      <c r="Y116" s="35"/>
      <c r="Z116" s="34" t="str">
        <f t="shared" si="21"/>
        <v/>
      </c>
      <c r="AA116" s="80" t="str">
        <f t="shared" si="19"/>
        <v/>
      </c>
    </row>
    <row r="117" spans="2:27" ht="25.5" customHeight="1" x14ac:dyDescent="0.25">
      <c r="B117" s="78" t="str">
        <f t="shared" si="15"/>
        <v/>
      </c>
      <c r="L117" s="31" t="str">
        <f t="shared" si="13"/>
        <v/>
      </c>
      <c r="N117" s="50" t="str">
        <f t="shared" si="16"/>
        <v/>
      </c>
      <c r="Q117" s="32" t="str">
        <f t="shared" si="14"/>
        <v/>
      </c>
      <c r="R117" s="33"/>
      <c r="T117" s="34">
        <f t="shared" si="17"/>
        <v>0</v>
      </c>
      <c r="U117" s="34">
        <f t="shared" si="18"/>
        <v>0</v>
      </c>
      <c r="X117" s="72" t="str">
        <f t="shared" si="20"/>
        <v/>
      </c>
      <c r="Y117" s="35"/>
      <c r="Z117" s="34" t="str">
        <f t="shared" si="21"/>
        <v/>
      </c>
      <c r="AA117" s="80" t="str">
        <f t="shared" si="19"/>
        <v/>
      </c>
    </row>
    <row r="118" spans="2:27" ht="25.5" customHeight="1" x14ac:dyDescent="0.25">
      <c r="B118" s="78" t="str">
        <f t="shared" si="15"/>
        <v/>
      </c>
      <c r="L118" s="31" t="str">
        <f t="shared" si="13"/>
        <v/>
      </c>
      <c r="N118" s="50" t="str">
        <f t="shared" si="16"/>
        <v/>
      </c>
      <c r="Q118" s="32" t="str">
        <f t="shared" si="14"/>
        <v/>
      </c>
      <c r="R118" s="33"/>
      <c r="T118" s="34">
        <f t="shared" si="17"/>
        <v>0</v>
      </c>
      <c r="U118" s="34">
        <f t="shared" si="18"/>
        <v>0</v>
      </c>
      <c r="X118" s="72" t="str">
        <f t="shared" si="20"/>
        <v/>
      </c>
      <c r="Y118" s="35"/>
      <c r="Z118" s="34" t="str">
        <f t="shared" si="21"/>
        <v/>
      </c>
      <c r="AA118" s="80" t="str">
        <f t="shared" si="19"/>
        <v/>
      </c>
    </row>
    <row r="119" spans="2:27" ht="25.5" customHeight="1" x14ac:dyDescent="0.25">
      <c r="B119" s="78" t="str">
        <f t="shared" si="15"/>
        <v/>
      </c>
      <c r="L119" s="31" t="str">
        <f t="shared" si="13"/>
        <v/>
      </c>
      <c r="N119" s="50" t="str">
        <f t="shared" si="16"/>
        <v/>
      </c>
      <c r="Q119" s="32" t="str">
        <f t="shared" si="14"/>
        <v/>
      </c>
      <c r="R119" s="33"/>
      <c r="T119" s="34">
        <f t="shared" si="17"/>
        <v>0</v>
      </c>
      <c r="U119" s="34">
        <f t="shared" si="18"/>
        <v>0</v>
      </c>
      <c r="X119" s="72" t="str">
        <f t="shared" si="20"/>
        <v/>
      </c>
      <c r="Y119" s="35"/>
      <c r="Z119" s="34" t="str">
        <f t="shared" si="21"/>
        <v/>
      </c>
      <c r="AA119" s="80" t="str">
        <f t="shared" si="19"/>
        <v/>
      </c>
    </row>
    <row r="120" spans="2:27" ht="25.5" customHeight="1" x14ac:dyDescent="0.25">
      <c r="B120" s="78" t="str">
        <f t="shared" si="15"/>
        <v/>
      </c>
      <c r="L120" s="31" t="str">
        <f t="shared" si="13"/>
        <v/>
      </c>
      <c r="N120" s="50" t="str">
        <f t="shared" si="16"/>
        <v/>
      </c>
      <c r="Q120" s="32" t="str">
        <f t="shared" si="14"/>
        <v/>
      </c>
      <c r="R120" s="33"/>
      <c r="T120" s="34">
        <f t="shared" si="17"/>
        <v>0</v>
      </c>
      <c r="U120" s="34">
        <f t="shared" si="18"/>
        <v>0</v>
      </c>
      <c r="X120" s="72" t="str">
        <f t="shared" si="20"/>
        <v/>
      </c>
      <c r="Y120" s="35"/>
      <c r="Z120" s="34" t="str">
        <f t="shared" si="21"/>
        <v/>
      </c>
      <c r="AA120" s="80" t="str">
        <f t="shared" si="19"/>
        <v/>
      </c>
    </row>
    <row r="121" spans="2:27" ht="25.5" customHeight="1" x14ac:dyDescent="0.25">
      <c r="B121" s="78" t="str">
        <f t="shared" si="15"/>
        <v/>
      </c>
      <c r="L121" s="31" t="str">
        <f t="shared" si="13"/>
        <v/>
      </c>
      <c r="N121" s="50" t="str">
        <f t="shared" si="16"/>
        <v/>
      </c>
      <c r="Q121" s="32" t="str">
        <f t="shared" si="14"/>
        <v/>
      </c>
      <c r="R121" s="33"/>
      <c r="T121" s="34">
        <f t="shared" si="17"/>
        <v>0</v>
      </c>
      <c r="U121" s="34">
        <f t="shared" si="18"/>
        <v>0</v>
      </c>
      <c r="X121" s="72" t="str">
        <f t="shared" si="20"/>
        <v/>
      </c>
      <c r="Y121" s="35"/>
      <c r="Z121" s="34" t="str">
        <f t="shared" si="21"/>
        <v/>
      </c>
      <c r="AA121" s="80" t="str">
        <f t="shared" si="19"/>
        <v/>
      </c>
    </row>
    <row r="122" spans="2:27" ht="25.5" customHeight="1" x14ac:dyDescent="0.25">
      <c r="B122" s="78" t="str">
        <f t="shared" si="15"/>
        <v/>
      </c>
      <c r="L122" s="31" t="str">
        <f t="shared" si="13"/>
        <v/>
      </c>
      <c r="N122" s="50" t="str">
        <f t="shared" si="16"/>
        <v/>
      </c>
      <c r="Q122" s="32" t="str">
        <f t="shared" si="14"/>
        <v/>
      </c>
      <c r="R122" s="33"/>
      <c r="T122" s="34">
        <f t="shared" si="17"/>
        <v>0</v>
      </c>
      <c r="U122" s="34">
        <f t="shared" si="18"/>
        <v>0</v>
      </c>
      <c r="X122" s="72" t="str">
        <f t="shared" si="20"/>
        <v/>
      </c>
      <c r="Y122" s="35"/>
      <c r="Z122" s="34" t="str">
        <f t="shared" si="21"/>
        <v/>
      </c>
      <c r="AA122" s="80" t="str">
        <f t="shared" si="19"/>
        <v/>
      </c>
    </row>
    <row r="123" spans="2:27" ht="25.5" customHeight="1" x14ac:dyDescent="0.25">
      <c r="B123" s="78" t="str">
        <f t="shared" si="15"/>
        <v/>
      </c>
      <c r="L123" s="31" t="str">
        <f t="shared" si="13"/>
        <v/>
      </c>
      <c r="N123" s="50" t="str">
        <f t="shared" si="16"/>
        <v/>
      </c>
      <c r="Q123" s="32" t="str">
        <f t="shared" si="14"/>
        <v/>
      </c>
      <c r="R123" s="33"/>
      <c r="T123" s="34">
        <f t="shared" si="17"/>
        <v>0</v>
      </c>
      <c r="U123" s="34">
        <f t="shared" si="18"/>
        <v>0</v>
      </c>
      <c r="X123" s="72" t="str">
        <f t="shared" si="20"/>
        <v/>
      </c>
      <c r="Y123" s="35"/>
      <c r="Z123" s="34" t="str">
        <f t="shared" si="21"/>
        <v/>
      </c>
      <c r="AA123" s="80" t="str">
        <f t="shared" si="19"/>
        <v/>
      </c>
    </row>
    <row r="124" spans="2:27" ht="25.5" customHeight="1" x14ac:dyDescent="0.25">
      <c r="B124" s="78" t="str">
        <f t="shared" si="15"/>
        <v/>
      </c>
      <c r="L124" s="31" t="str">
        <f t="shared" si="13"/>
        <v/>
      </c>
      <c r="N124" s="50" t="str">
        <f t="shared" si="16"/>
        <v/>
      </c>
      <c r="Q124" s="32" t="str">
        <f t="shared" si="14"/>
        <v/>
      </c>
      <c r="R124" s="33"/>
      <c r="T124" s="34">
        <f t="shared" si="17"/>
        <v>0</v>
      </c>
      <c r="U124" s="34">
        <f t="shared" si="18"/>
        <v>0</v>
      </c>
      <c r="X124" s="72" t="str">
        <f t="shared" si="20"/>
        <v/>
      </c>
      <c r="Y124" s="35"/>
      <c r="Z124" s="34" t="str">
        <f t="shared" si="21"/>
        <v/>
      </c>
      <c r="AA124" s="80" t="str">
        <f t="shared" si="19"/>
        <v/>
      </c>
    </row>
    <row r="125" spans="2:27" ht="25.5" customHeight="1" x14ac:dyDescent="0.25">
      <c r="B125" s="78" t="str">
        <f t="shared" si="15"/>
        <v/>
      </c>
      <c r="L125" s="31" t="str">
        <f t="shared" si="13"/>
        <v/>
      </c>
      <c r="N125" s="50" t="str">
        <f t="shared" si="16"/>
        <v/>
      </c>
      <c r="Q125" s="32" t="str">
        <f t="shared" si="14"/>
        <v/>
      </c>
      <c r="R125" s="33"/>
      <c r="T125" s="34">
        <f t="shared" si="17"/>
        <v>0</v>
      </c>
      <c r="U125" s="34">
        <f t="shared" si="18"/>
        <v>0</v>
      </c>
      <c r="X125" s="72" t="str">
        <f t="shared" si="20"/>
        <v/>
      </c>
      <c r="Y125" s="35"/>
      <c r="Z125" s="34" t="str">
        <f t="shared" si="21"/>
        <v/>
      </c>
      <c r="AA125" s="80" t="str">
        <f t="shared" si="19"/>
        <v/>
      </c>
    </row>
    <row r="126" spans="2:27" ht="25.5" customHeight="1" x14ac:dyDescent="0.25">
      <c r="B126" s="78" t="str">
        <f t="shared" si="15"/>
        <v/>
      </c>
      <c r="L126" s="31" t="str">
        <f t="shared" si="13"/>
        <v/>
      </c>
      <c r="N126" s="50" t="str">
        <f t="shared" si="16"/>
        <v/>
      </c>
      <c r="Q126" s="32" t="str">
        <f t="shared" si="14"/>
        <v/>
      </c>
      <c r="R126" s="33"/>
      <c r="T126" s="34">
        <f t="shared" si="17"/>
        <v>0</v>
      </c>
      <c r="U126" s="34">
        <f t="shared" si="18"/>
        <v>0</v>
      </c>
      <c r="X126" s="72" t="str">
        <f t="shared" si="20"/>
        <v/>
      </c>
      <c r="Y126" s="35"/>
      <c r="Z126" s="34" t="str">
        <f t="shared" si="21"/>
        <v/>
      </c>
      <c r="AA126" s="80" t="str">
        <f t="shared" si="19"/>
        <v/>
      </c>
    </row>
    <row r="127" spans="2:27" ht="25.5" customHeight="1" x14ac:dyDescent="0.25">
      <c r="B127" s="78" t="str">
        <f t="shared" si="15"/>
        <v/>
      </c>
      <c r="L127" s="31" t="str">
        <f t="shared" si="13"/>
        <v/>
      </c>
      <c r="N127" s="50" t="str">
        <f t="shared" si="16"/>
        <v/>
      </c>
      <c r="Q127" s="32" t="str">
        <f t="shared" si="14"/>
        <v/>
      </c>
      <c r="R127" s="33"/>
      <c r="T127" s="34">
        <f t="shared" si="17"/>
        <v>0</v>
      </c>
      <c r="U127" s="34">
        <f t="shared" si="18"/>
        <v>0</v>
      </c>
      <c r="X127" s="72" t="str">
        <f t="shared" si="20"/>
        <v/>
      </c>
      <c r="Y127" s="35"/>
      <c r="Z127" s="34" t="str">
        <f t="shared" si="21"/>
        <v/>
      </c>
      <c r="AA127" s="80" t="str">
        <f t="shared" si="19"/>
        <v/>
      </c>
    </row>
    <row r="128" spans="2:27" ht="25.5" customHeight="1" x14ac:dyDescent="0.25">
      <c r="B128" s="78" t="str">
        <f t="shared" si="15"/>
        <v/>
      </c>
      <c r="L128" s="31" t="str">
        <f t="shared" si="13"/>
        <v/>
      </c>
      <c r="N128" s="50" t="str">
        <f t="shared" si="16"/>
        <v/>
      </c>
      <c r="Q128" s="32" t="str">
        <f t="shared" si="14"/>
        <v/>
      </c>
      <c r="R128" s="33"/>
      <c r="T128" s="34">
        <f t="shared" si="17"/>
        <v>0</v>
      </c>
      <c r="U128" s="34">
        <f t="shared" si="18"/>
        <v>0</v>
      </c>
      <c r="X128" s="72" t="str">
        <f t="shared" si="20"/>
        <v/>
      </c>
      <c r="Y128" s="35"/>
      <c r="Z128" s="34" t="str">
        <f t="shared" si="21"/>
        <v/>
      </c>
      <c r="AA128" s="80" t="str">
        <f t="shared" si="19"/>
        <v/>
      </c>
    </row>
    <row r="129" spans="2:27" ht="25.5" customHeight="1" x14ac:dyDescent="0.25">
      <c r="B129" s="78" t="str">
        <f t="shared" si="15"/>
        <v/>
      </c>
      <c r="L129" s="31" t="str">
        <f t="shared" si="13"/>
        <v/>
      </c>
      <c r="N129" s="50" t="str">
        <f t="shared" si="16"/>
        <v/>
      </c>
      <c r="Q129" s="32" t="str">
        <f t="shared" si="14"/>
        <v/>
      </c>
      <c r="R129" s="33"/>
      <c r="T129" s="34">
        <f t="shared" si="17"/>
        <v>0</v>
      </c>
      <c r="U129" s="34">
        <f t="shared" si="18"/>
        <v>0</v>
      </c>
      <c r="X129" s="72" t="str">
        <f t="shared" si="20"/>
        <v/>
      </c>
      <c r="Y129" s="35"/>
      <c r="Z129" s="34" t="str">
        <f t="shared" si="21"/>
        <v/>
      </c>
      <c r="AA129" s="80" t="str">
        <f t="shared" si="19"/>
        <v/>
      </c>
    </row>
    <row r="130" spans="2:27" ht="25.5" customHeight="1" x14ac:dyDescent="0.25">
      <c r="B130" s="78" t="str">
        <f t="shared" si="15"/>
        <v/>
      </c>
      <c r="L130" s="31" t="str">
        <f t="shared" ref="L130:L193" si="22">IF(K130&lt;&gt;"",VLOOKUP(K130,tenhang,2,0),"")</f>
        <v/>
      </c>
      <c r="N130" s="50" t="str">
        <f t="shared" si="16"/>
        <v/>
      </c>
      <c r="Q130" s="32" t="str">
        <f t="shared" ref="Q130:Q193" si="23">IF(K130&lt;&gt;"",VLOOKUP(K130,tenhang,3,0),"")</f>
        <v/>
      </c>
      <c r="R130" s="33"/>
      <c r="T130" s="34">
        <f t="shared" si="17"/>
        <v>0</v>
      </c>
      <c r="U130" s="34">
        <f t="shared" si="18"/>
        <v>0</v>
      </c>
      <c r="X130" s="72" t="str">
        <f t="shared" si="20"/>
        <v/>
      </c>
      <c r="Y130" s="35"/>
      <c r="Z130" s="34" t="str">
        <f t="shared" si="21"/>
        <v/>
      </c>
      <c r="AA130" s="80" t="str">
        <f t="shared" si="19"/>
        <v/>
      </c>
    </row>
    <row r="131" spans="2:27" ht="25.5" customHeight="1" x14ac:dyDescent="0.25">
      <c r="B131" s="78" t="str">
        <f t="shared" ref="B131:B194" si="24">IF(I131&lt;&gt;"",IF(AA131&lt;10,"PO2211/0000"&amp;AA131,IF(AA131&lt;100,"PO2211/000"&amp;AA131,IF(AA131&lt;1000,"PO2211/00"&amp;AA131,IF(AA131&lt;10000,"PO2211/0"&amp;AA131,"PO2211/0"&amp;AA131)))),"")</f>
        <v/>
      </c>
      <c r="L131" s="31" t="str">
        <f t="shared" si="22"/>
        <v/>
      </c>
      <c r="N131" s="50" t="str">
        <f t="shared" ref="N131:N194" si="25">IF(K131&lt;&gt;"","K-HCM","")</f>
        <v/>
      </c>
      <c r="Q131" s="32" t="str">
        <f t="shared" si="23"/>
        <v/>
      </c>
      <c r="R131" s="33"/>
      <c r="T131" s="34">
        <f t="shared" ref="T131:T194" si="26">IF(K131&lt;&gt;"",VLOOKUP(K131,tenhang,4,0),0)</f>
        <v>0</v>
      </c>
      <c r="U131" s="34">
        <f t="shared" ref="U131:U194" si="27">R131*T131</f>
        <v>0</v>
      </c>
      <c r="X131" s="72" t="str">
        <f t="shared" si="20"/>
        <v/>
      </c>
      <c r="Y131" s="35"/>
      <c r="Z131" s="34" t="str">
        <f t="shared" si="21"/>
        <v/>
      </c>
      <c r="AA131" s="80" t="str">
        <f t="shared" si="19"/>
        <v/>
      </c>
    </row>
    <row r="132" spans="2:27" ht="25.5" customHeight="1" x14ac:dyDescent="0.25">
      <c r="B132" s="78" t="str">
        <f t="shared" si="24"/>
        <v/>
      </c>
      <c r="L132" s="31" t="str">
        <f t="shared" si="22"/>
        <v/>
      </c>
      <c r="N132" s="50" t="str">
        <f t="shared" si="25"/>
        <v/>
      </c>
      <c r="Q132" s="32" t="str">
        <f t="shared" si="23"/>
        <v/>
      </c>
      <c r="R132" s="33"/>
      <c r="T132" s="34">
        <f t="shared" si="26"/>
        <v>0</v>
      </c>
      <c r="U132" s="34">
        <f t="shared" si="27"/>
        <v>0</v>
      </c>
      <c r="X132" s="72" t="str">
        <f t="shared" si="20"/>
        <v/>
      </c>
      <c r="Y132" s="35"/>
      <c r="Z132" s="34" t="str">
        <f t="shared" si="21"/>
        <v/>
      </c>
      <c r="AA132" s="80" t="str">
        <f t="shared" ref="AA132:AA195" si="28">IF(I132&lt;&gt;"",IF(I132=I131,AA131,AA131+1),"")</f>
        <v/>
      </c>
    </row>
    <row r="133" spans="2:27" ht="25.5" customHeight="1" x14ac:dyDescent="0.25">
      <c r="B133" s="78" t="str">
        <f t="shared" si="24"/>
        <v/>
      </c>
      <c r="L133" s="31" t="str">
        <f t="shared" si="22"/>
        <v/>
      </c>
      <c r="N133" s="50" t="str">
        <f t="shared" si="25"/>
        <v/>
      </c>
      <c r="Q133" s="32" t="str">
        <f t="shared" si="23"/>
        <v/>
      </c>
      <c r="R133" s="33"/>
      <c r="T133" s="34">
        <f t="shared" si="26"/>
        <v>0</v>
      </c>
      <c r="U133" s="34">
        <f t="shared" si="27"/>
        <v>0</v>
      </c>
      <c r="X133" s="72" t="str">
        <f t="shared" si="20"/>
        <v/>
      </c>
      <c r="Y133" s="35"/>
      <c r="Z133" s="34" t="str">
        <f t="shared" si="21"/>
        <v/>
      </c>
      <c r="AA133" s="80" t="str">
        <f t="shared" si="28"/>
        <v/>
      </c>
    </row>
    <row r="134" spans="2:27" ht="25.5" customHeight="1" x14ac:dyDescent="0.25">
      <c r="B134" s="78" t="str">
        <f t="shared" si="24"/>
        <v/>
      </c>
      <c r="L134" s="31" t="str">
        <f t="shared" si="22"/>
        <v/>
      </c>
      <c r="N134" s="50" t="str">
        <f t="shared" si="25"/>
        <v/>
      </c>
      <c r="Q134" s="32" t="str">
        <f t="shared" si="23"/>
        <v/>
      </c>
      <c r="R134" s="33"/>
      <c r="T134" s="34">
        <f t="shared" si="26"/>
        <v>0</v>
      </c>
      <c r="U134" s="34">
        <f t="shared" si="27"/>
        <v>0</v>
      </c>
      <c r="X134" s="72" t="str">
        <f t="shared" si="20"/>
        <v/>
      </c>
      <c r="Y134" s="35"/>
      <c r="Z134" s="34" t="str">
        <f t="shared" si="21"/>
        <v/>
      </c>
      <c r="AA134" s="80" t="str">
        <f t="shared" si="28"/>
        <v/>
      </c>
    </row>
    <row r="135" spans="2:27" ht="25.5" customHeight="1" x14ac:dyDescent="0.25">
      <c r="B135" s="78" t="str">
        <f t="shared" si="24"/>
        <v/>
      </c>
      <c r="L135" s="31" t="str">
        <f t="shared" si="22"/>
        <v/>
      </c>
      <c r="N135" s="50" t="str">
        <f t="shared" si="25"/>
        <v/>
      </c>
      <c r="Q135" s="32" t="str">
        <f t="shared" si="23"/>
        <v/>
      </c>
      <c r="R135" s="33"/>
      <c r="T135" s="34">
        <f t="shared" si="26"/>
        <v>0</v>
      </c>
      <c r="U135" s="34">
        <f t="shared" si="27"/>
        <v>0</v>
      </c>
      <c r="X135" s="72" t="str">
        <f t="shared" si="20"/>
        <v/>
      </c>
      <c r="Y135" s="35"/>
      <c r="Z135" s="34" t="str">
        <f t="shared" si="21"/>
        <v/>
      </c>
      <c r="AA135" s="80" t="str">
        <f t="shared" si="28"/>
        <v/>
      </c>
    </row>
    <row r="136" spans="2:27" ht="25.5" customHeight="1" x14ac:dyDescent="0.25">
      <c r="B136" s="78" t="str">
        <f t="shared" si="24"/>
        <v/>
      </c>
      <c r="L136" s="31" t="str">
        <f t="shared" si="22"/>
        <v/>
      </c>
      <c r="N136" s="50" t="str">
        <f t="shared" si="25"/>
        <v/>
      </c>
      <c r="Q136" s="32" t="str">
        <f t="shared" si="23"/>
        <v/>
      </c>
      <c r="R136" s="33"/>
      <c r="T136" s="34">
        <f t="shared" si="26"/>
        <v>0</v>
      </c>
      <c r="U136" s="34">
        <f t="shared" si="27"/>
        <v>0</v>
      </c>
      <c r="X136" s="72" t="str">
        <f t="shared" si="20"/>
        <v/>
      </c>
      <c r="Y136" s="35"/>
      <c r="Z136" s="34" t="str">
        <f t="shared" si="21"/>
        <v/>
      </c>
      <c r="AA136" s="80" t="str">
        <f t="shared" si="28"/>
        <v/>
      </c>
    </row>
    <row r="137" spans="2:27" ht="25.5" customHeight="1" x14ac:dyDescent="0.25">
      <c r="B137" s="78" t="str">
        <f t="shared" si="24"/>
        <v/>
      </c>
      <c r="L137" s="31" t="str">
        <f t="shared" si="22"/>
        <v/>
      </c>
      <c r="N137" s="50" t="str">
        <f t="shared" si="25"/>
        <v/>
      </c>
      <c r="Q137" s="32" t="str">
        <f t="shared" si="23"/>
        <v/>
      </c>
      <c r="R137" s="33"/>
      <c r="T137" s="34">
        <f t="shared" si="26"/>
        <v>0</v>
      </c>
      <c r="U137" s="34">
        <f t="shared" si="27"/>
        <v>0</v>
      </c>
      <c r="X137" s="72" t="str">
        <f t="shared" si="20"/>
        <v/>
      </c>
      <c r="Y137" s="35"/>
      <c r="Z137" s="34" t="str">
        <f t="shared" si="21"/>
        <v/>
      </c>
      <c r="AA137" s="80" t="str">
        <f t="shared" si="28"/>
        <v/>
      </c>
    </row>
    <row r="138" spans="2:27" ht="25.5" customHeight="1" x14ac:dyDescent="0.25">
      <c r="B138" s="78" t="str">
        <f t="shared" si="24"/>
        <v/>
      </c>
      <c r="L138" s="31" t="str">
        <f t="shared" si="22"/>
        <v/>
      </c>
      <c r="N138" s="50" t="str">
        <f t="shared" si="25"/>
        <v/>
      </c>
      <c r="Q138" s="32" t="str">
        <f t="shared" si="23"/>
        <v/>
      </c>
      <c r="R138" s="33"/>
      <c r="T138" s="34">
        <f t="shared" si="26"/>
        <v>0</v>
      </c>
      <c r="U138" s="34">
        <f t="shared" si="27"/>
        <v>0</v>
      </c>
      <c r="X138" s="72" t="str">
        <f t="shared" ref="X138:X201" si="29">IF(K138&lt;&gt;"",8,"")</f>
        <v/>
      </c>
      <c r="Y138" s="35"/>
      <c r="Z138" s="34" t="str">
        <f t="shared" ref="Z138:Z201" si="30">IF(K138&lt;&gt;"",ROUND(U138*X138*1%,0),"")</f>
        <v/>
      </c>
      <c r="AA138" s="80" t="str">
        <f t="shared" si="28"/>
        <v/>
      </c>
    </row>
    <row r="139" spans="2:27" ht="25.5" customHeight="1" x14ac:dyDescent="0.25">
      <c r="B139" s="78" t="str">
        <f t="shared" si="24"/>
        <v/>
      </c>
      <c r="L139" s="31" t="str">
        <f t="shared" si="22"/>
        <v/>
      </c>
      <c r="N139" s="50" t="str">
        <f t="shared" si="25"/>
        <v/>
      </c>
      <c r="Q139" s="32" t="str">
        <f t="shared" si="23"/>
        <v/>
      </c>
      <c r="R139" s="33"/>
      <c r="T139" s="34">
        <f t="shared" si="26"/>
        <v>0</v>
      </c>
      <c r="U139" s="34">
        <f t="shared" si="27"/>
        <v>0</v>
      </c>
      <c r="X139" s="72" t="str">
        <f t="shared" si="29"/>
        <v/>
      </c>
      <c r="Y139" s="35"/>
      <c r="Z139" s="34" t="str">
        <f t="shared" si="30"/>
        <v/>
      </c>
      <c r="AA139" s="80" t="str">
        <f t="shared" si="28"/>
        <v/>
      </c>
    </row>
    <row r="140" spans="2:27" ht="25.5" customHeight="1" x14ac:dyDescent="0.25">
      <c r="B140" s="78" t="str">
        <f t="shared" si="24"/>
        <v/>
      </c>
      <c r="L140" s="31" t="str">
        <f t="shared" si="22"/>
        <v/>
      </c>
      <c r="N140" s="50" t="str">
        <f t="shared" si="25"/>
        <v/>
      </c>
      <c r="Q140" s="32" t="str">
        <f t="shared" si="23"/>
        <v/>
      </c>
      <c r="R140" s="33"/>
      <c r="T140" s="34">
        <f t="shared" si="26"/>
        <v>0</v>
      </c>
      <c r="U140" s="34">
        <f t="shared" si="27"/>
        <v>0</v>
      </c>
      <c r="X140" s="72" t="str">
        <f t="shared" si="29"/>
        <v/>
      </c>
      <c r="Y140" s="35"/>
      <c r="Z140" s="34" t="str">
        <f t="shared" si="30"/>
        <v/>
      </c>
      <c r="AA140" s="80" t="str">
        <f t="shared" si="28"/>
        <v/>
      </c>
    </row>
    <row r="141" spans="2:27" ht="25.5" customHeight="1" x14ac:dyDescent="0.25">
      <c r="B141" s="78" t="str">
        <f t="shared" si="24"/>
        <v/>
      </c>
      <c r="L141" s="31" t="str">
        <f t="shared" si="22"/>
        <v/>
      </c>
      <c r="N141" s="50" t="str">
        <f t="shared" si="25"/>
        <v/>
      </c>
      <c r="Q141" s="32" t="str">
        <f t="shared" si="23"/>
        <v/>
      </c>
      <c r="R141" s="33"/>
      <c r="T141" s="34">
        <f t="shared" si="26"/>
        <v>0</v>
      </c>
      <c r="U141" s="34">
        <f t="shared" si="27"/>
        <v>0</v>
      </c>
      <c r="X141" s="72" t="str">
        <f t="shared" si="29"/>
        <v/>
      </c>
      <c r="Y141" s="35"/>
      <c r="Z141" s="34" t="str">
        <f t="shared" si="30"/>
        <v/>
      </c>
      <c r="AA141" s="80" t="str">
        <f t="shared" si="28"/>
        <v/>
      </c>
    </row>
    <row r="142" spans="2:27" ht="25.5" customHeight="1" x14ac:dyDescent="0.25">
      <c r="B142" s="78" t="str">
        <f t="shared" si="24"/>
        <v/>
      </c>
      <c r="L142" s="31" t="str">
        <f t="shared" si="22"/>
        <v/>
      </c>
      <c r="N142" s="50" t="str">
        <f t="shared" si="25"/>
        <v/>
      </c>
      <c r="Q142" s="32" t="str">
        <f t="shared" si="23"/>
        <v/>
      </c>
      <c r="R142" s="33"/>
      <c r="T142" s="34">
        <f t="shared" si="26"/>
        <v>0</v>
      </c>
      <c r="U142" s="34">
        <f t="shared" si="27"/>
        <v>0</v>
      </c>
      <c r="X142" s="72" t="str">
        <f t="shared" si="29"/>
        <v/>
      </c>
      <c r="Y142" s="35"/>
      <c r="Z142" s="34" t="str">
        <f t="shared" si="30"/>
        <v/>
      </c>
      <c r="AA142" s="80" t="str">
        <f t="shared" si="28"/>
        <v/>
      </c>
    </row>
    <row r="143" spans="2:27" ht="25.5" customHeight="1" x14ac:dyDescent="0.25">
      <c r="B143" s="78" t="str">
        <f t="shared" si="24"/>
        <v/>
      </c>
      <c r="L143" s="31" t="str">
        <f t="shared" si="22"/>
        <v/>
      </c>
      <c r="N143" s="50" t="str">
        <f t="shared" si="25"/>
        <v/>
      </c>
      <c r="Q143" s="32" t="str">
        <f t="shared" si="23"/>
        <v/>
      </c>
      <c r="R143" s="33"/>
      <c r="T143" s="34">
        <f t="shared" si="26"/>
        <v>0</v>
      </c>
      <c r="U143" s="34">
        <f t="shared" si="27"/>
        <v>0</v>
      </c>
      <c r="X143" s="72" t="str">
        <f t="shared" si="29"/>
        <v/>
      </c>
      <c r="Y143" s="35"/>
      <c r="Z143" s="34" t="str">
        <f t="shared" si="30"/>
        <v/>
      </c>
      <c r="AA143" s="80" t="str">
        <f t="shared" si="28"/>
        <v/>
      </c>
    </row>
    <row r="144" spans="2:27" ht="25.5" customHeight="1" x14ac:dyDescent="0.25">
      <c r="B144" s="78" t="str">
        <f t="shared" si="24"/>
        <v/>
      </c>
      <c r="L144" s="31" t="str">
        <f t="shared" si="22"/>
        <v/>
      </c>
      <c r="N144" s="50" t="str">
        <f t="shared" si="25"/>
        <v/>
      </c>
      <c r="Q144" s="32" t="str">
        <f t="shared" si="23"/>
        <v/>
      </c>
      <c r="R144" s="33"/>
      <c r="T144" s="34">
        <f t="shared" si="26"/>
        <v>0</v>
      </c>
      <c r="U144" s="34">
        <f t="shared" si="27"/>
        <v>0</v>
      </c>
      <c r="X144" s="72" t="str">
        <f t="shared" si="29"/>
        <v/>
      </c>
      <c r="Y144" s="35"/>
      <c r="Z144" s="34" t="str">
        <f t="shared" si="30"/>
        <v/>
      </c>
      <c r="AA144" s="80" t="str">
        <f t="shared" si="28"/>
        <v/>
      </c>
    </row>
    <row r="145" spans="2:27" ht="25.5" customHeight="1" x14ac:dyDescent="0.25">
      <c r="B145" s="78" t="str">
        <f t="shared" si="24"/>
        <v/>
      </c>
      <c r="L145" s="31" t="str">
        <f t="shared" si="22"/>
        <v/>
      </c>
      <c r="N145" s="50" t="str">
        <f t="shared" si="25"/>
        <v/>
      </c>
      <c r="Q145" s="32" t="str">
        <f t="shared" si="23"/>
        <v/>
      </c>
      <c r="R145" s="33"/>
      <c r="T145" s="34">
        <f t="shared" si="26"/>
        <v>0</v>
      </c>
      <c r="U145" s="34">
        <f t="shared" si="27"/>
        <v>0</v>
      </c>
      <c r="X145" s="72" t="str">
        <f t="shared" si="29"/>
        <v/>
      </c>
      <c r="Y145" s="35"/>
      <c r="Z145" s="34" t="str">
        <f t="shared" si="30"/>
        <v/>
      </c>
      <c r="AA145" s="80" t="str">
        <f t="shared" si="28"/>
        <v/>
      </c>
    </row>
    <row r="146" spans="2:27" ht="25.5" customHeight="1" x14ac:dyDescent="0.25">
      <c r="B146" s="78" t="str">
        <f t="shared" si="24"/>
        <v/>
      </c>
      <c r="L146" s="31" t="str">
        <f t="shared" si="22"/>
        <v/>
      </c>
      <c r="N146" s="50" t="str">
        <f t="shared" si="25"/>
        <v/>
      </c>
      <c r="Q146" s="32" t="str">
        <f t="shared" si="23"/>
        <v/>
      </c>
      <c r="R146" s="33"/>
      <c r="T146" s="34">
        <f t="shared" si="26"/>
        <v>0</v>
      </c>
      <c r="U146" s="34">
        <f t="shared" si="27"/>
        <v>0</v>
      </c>
      <c r="X146" s="72" t="str">
        <f t="shared" si="29"/>
        <v/>
      </c>
      <c r="Y146" s="35"/>
      <c r="Z146" s="34" t="str">
        <f t="shared" si="30"/>
        <v/>
      </c>
      <c r="AA146" s="80" t="str">
        <f t="shared" si="28"/>
        <v/>
      </c>
    </row>
    <row r="147" spans="2:27" ht="25.5" customHeight="1" x14ac:dyDescent="0.25">
      <c r="B147" s="78" t="str">
        <f t="shared" si="24"/>
        <v/>
      </c>
      <c r="L147" s="31" t="str">
        <f t="shared" si="22"/>
        <v/>
      </c>
      <c r="N147" s="50" t="str">
        <f t="shared" si="25"/>
        <v/>
      </c>
      <c r="Q147" s="32" t="str">
        <f t="shared" si="23"/>
        <v/>
      </c>
      <c r="R147" s="33"/>
      <c r="T147" s="34">
        <f t="shared" si="26"/>
        <v>0</v>
      </c>
      <c r="U147" s="34">
        <f t="shared" si="27"/>
        <v>0</v>
      </c>
      <c r="X147" s="72" t="str">
        <f t="shared" si="29"/>
        <v/>
      </c>
      <c r="Y147" s="35"/>
      <c r="Z147" s="34" t="str">
        <f t="shared" si="30"/>
        <v/>
      </c>
      <c r="AA147" s="80" t="str">
        <f t="shared" si="28"/>
        <v/>
      </c>
    </row>
    <row r="148" spans="2:27" ht="25.5" customHeight="1" x14ac:dyDescent="0.25">
      <c r="B148" s="78" t="str">
        <f t="shared" si="24"/>
        <v/>
      </c>
      <c r="L148" s="31" t="str">
        <f t="shared" si="22"/>
        <v/>
      </c>
      <c r="N148" s="50" t="str">
        <f t="shared" si="25"/>
        <v/>
      </c>
      <c r="Q148" s="32" t="str">
        <f t="shared" si="23"/>
        <v/>
      </c>
      <c r="R148" s="33"/>
      <c r="T148" s="34">
        <f t="shared" si="26"/>
        <v>0</v>
      </c>
      <c r="U148" s="34">
        <f t="shared" si="27"/>
        <v>0</v>
      </c>
      <c r="X148" s="72" t="str">
        <f t="shared" si="29"/>
        <v/>
      </c>
      <c r="Y148" s="35"/>
      <c r="Z148" s="34" t="str">
        <f t="shared" si="30"/>
        <v/>
      </c>
      <c r="AA148" s="80" t="str">
        <f t="shared" si="28"/>
        <v/>
      </c>
    </row>
    <row r="149" spans="2:27" ht="25.5" customHeight="1" x14ac:dyDescent="0.25">
      <c r="B149" s="78" t="str">
        <f t="shared" si="24"/>
        <v/>
      </c>
      <c r="L149" s="31" t="str">
        <f t="shared" si="22"/>
        <v/>
      </c>
      <c r="N149" s="50" t="str">
        <f t="shared" si="25"/>
        <v/>
      </c>
      <c r="Q149" s="32" t="str">
        <f t="shared" si="23"/>
        <v/>
      </c>
      <c r="R149" s="33"/>
      <c r="T149" s="34">
        <f t="shared" si="26"/>
        <v>0</v>
      </c>
      <c r="U149" s="34">
        <f t="shared" si="27"/>
        <v>0</v>
      </c>
      <c r="X149" s="72" t="str">
        <f t="shared" si="29"/>
        <v/>
      </c>
      <c r="Y149" s="35"/>
      <c r="Z149" s="34" t="str">
        <f t="shared" si="30"/>
        <v/>
      </c>
      <c r="AA149" s="80" t="str">
        <f t="shared" si="28"/>
        <v/>
      </c>
    </row>
    <row r="150" spans="2:27" ht="25.5" customHeight="1" x14ac:dyDescent="0.25">
      <c r="B150" s="78" t="str">
        <f t="shared" si="24"/>
        <v/>
      </c>
      <c r="L150" s="31" t="str">
        <f t="shared" si="22"/>
        <v/>
      </c>
      <c r="N150" s="50" t="str">
        <f t="shared" si="25"/>
        <v/>
      </c>
      <c r="Q150" s="32" t="str">
        <f t="shared" si="23"/>
        <v/>
      </c>
      <c r="R150" s="33"/>
      <c r="T150" s="34">
        <f t="shared" si="26"/>
        <v>0</v>
      </c>
      <c r="U150" s="34">
        <f t="shared" si="27"/>
        <v>0</v>
      </c>
      <c r="X150" s="72" t="str">
        <f t="shared" si="29"/>
        <v/>
      </c>
      <c r="Y150" s="35"/>
      <c r="Z150" s="34" t="str">
        <f t="shared" si="30"/>
        <v/>
      </c>
      <c r="AA150" s="80" t="str">
        <f t="shared" si="28"/>
        <v/>
      </c>
    </row>
    <row r="151" spans="2:27" ht="25.5" customHeight="1" x14ac:dyDescent="0.25">
      <c r="B151" s="78" t="str">
        <f t="shared" si="24"/>
        <v/>
      </c>
      <c r="L151" s="31" t="str">
        <f t="shared" si="22"/>
        <v/>
      </c>
      <c r="N151" s="50" t="str">
        <f t="shared" si="25"/>
        <v/>
      </c>
      <c r="Q151" s="32" t="str">
        <f t="shared" si="23"/>
        <v/>
      </c>
      <c r="T151" s="34">
        <f t="shared" si="26"/>
        <v>0</v>
      </c>
      <c r="U151" s="34">
        <f t="shared" si="27"/>
        <v>0</v>
      </c>
      <c r="X151" s="72" t="str">
        <f t="shared" si="29"/>
        <v/>
      </c>
      <c r="Y151" s="35"/>
      <c r="Z151" s="34" t="str">
        <f t="shared" si="30"/>
        <v/>
      </c>
      <c r="AA151" s="80" t="str">
        <f t="shared" si="28"/>
        <v/>
      </c>
    </row>
    <row r="152" spans="2:27" ht="25.5" customHeight="1" x14ac:dyDescent="0.25">
      <c r="B152" s="78" t="str">
        <f t="shared" si="24"/>
        <v/>
      </c>
      <c r="L152" s="31" t="str">
        <f t="shared" si="22"/>
        <v/>
      </c>
      <c r="N152" s="50" t="str">
        <f t="shared" si="25"/>
        <v/>
      </c>
      <c r="Q152" s="32" t="str">
        <f t="shared" si="23"/>
        <v/>
      </c>
      <c r="T152" s="34">
        <f t="shared" si="26"/>
        <v>0</v>
      </c>
      <c r="U152" s="34">
        <f t="shared" si="27"/>
        <v>0</v>
      </c>
      <c r="X152" s="72" t="str">
        <f t="shared" si="29"/>
        <v/>
      </c>
      <c r="Y152" s="35"/>
      <c r="Z152" s="34" t="str">
        <f t="shared" si="30"/>
        <v/>
      </c>
      <c r="AA152" s="80" t="str">
        <f t="shared" si="28"/>
        <v/>
      </c>
    </row>
    <row r="153" spans="2:27" ht="25.5" customHeight="1" x14ac:dyDescent="0.25">
      <c r="B153" s="78" t="str">
        <f t="shared" si="24"/>
        <v/>
      </c>
      <c r="L153" s="31" t="str">
        <f t="shared" si="22"/>
        <v/>
      </c>
      <c r="N153" s="50" t="str">
        <f t="shared" si="25"/>
        <v/>
      </c>
      <c r="Q153" s="32" t="str">
        <f t="shared" si="23"/>
        <v/>
      </c>
      <c r="T153" s="34">
        <f t="shared" si="26"/>
        <v>0</v>
      </c>
      <c r="U153" s="34">
        <f t="shared" si="27"/>
        <v>0</v>
      </c>
      <c r="X153" s="72" t="str">
        <f t="shared" si="29"/>
        <v/>
      </c>
      <c r="Y153" s="35"/>
      <c r="Z153" s="34" t="str">
        <f t="shared" si="30"/>
        <v/>
      </c>
      <c r="AA153" s="80" t="str">
        <f t="shared" si="28"/>
        <v/>
      </c>
    </row>
    <row r="154" spans="2:27" ht="25.5" customHeight="1" x14ac:dyDescent="0.25">
      <c r="B154" s="78" t="str">
        <f t="shared" si="24"/>
        <v/>
      </c>
      <c r="L154" s="31" t="str">
        <f t="shared" si="22"/>
        <v/>
      </c>
      <c r="N154" s="50" t="str">
        <f t="shared" si="25"/>
        <v/>
      </c>
      <c r="Q154" s="32" t="str">
        <f t="shared" si="23"/>
        <v/>
      </c>
      <c r="T154" s="34">
        <f t="shared" si="26"/>
        <v>0</v>
      </c>
      <c r="U154" s="34">
        <f t="shared" si="27"/>
        <v>0</v>
      </c>
      <c r="X154" s="72" t="str">
        <f t="shared" si="29"/>
        <v/>
      </c>
      <c r="Y154" s="35"/>
      <c r="Z154" s="34" t="str">
        <f t="shared" si="30"/>
        <v/>
      </c>
      <c r="AA154" s="80" t="str">
        <f t="shared" si="28"/>
        <v/>
      </c>
    </row>
    <row r="155" spans="2:27" ht="25.5" customHeight="1" x14ac:dyDescent="0.25">
      <c r="B155" s="78" t="str">
        <f t="shared" si="24"/>
        <v/>
      </c>
      <c r="L155" s="31" t="str">
        <f t="shared" si="22"/>
        <v/>
      </c>
      <c r="N155" s="50" t="str">
        <f t="shared" si="25"/>
        <v/>
      </c>
      <c r="Q155" s="32" t="str">
        <f t="shared" si="23"/>
        <v/>
      </c>
      <c r="T155" s="34">
        <f t="shared" si="26"/>
        <v>0</v>
      </c>
      <c r="U155" s="34">
        <f t="shared" si="27"/>
        <v>0</v>
      </c>
      <c r="X155" s="72" t="str">
        <f t="shared" si="29"/>
        <v/>
      </c>
      <c r="Y155" s="35"/>
      <c r="Z155" s="34" t="str">
        <f t="shared" si="30"/>
        <v/>
      </c>
      <c r="AA155" s="80" t="str">
        <f t="shared" si="28"/>
        <v/>
      </c>
    </row>
    <row r="156" spans="2:27" ht="25.5" customHeight="1" x14ac:dyDescent="0.25">
      <c r="B156" s="78" t="str">
        <f t="shared" si="24"/>
        <v/>
      </c>
      <c r="L156" s="31" t="str">
        <f t="shared" si="22"/>
        <v/>
      </c>
      <c r="N156" s="50" t="str">
        <f t="shared" si="25"/>
        <v/>
      </c>
      <c r="Q156" s="32" t="str">
        <f t="shared" si="23"/>
        <v/>
      </c>
      <c r="T156" s="34">
        <f t="shared" si="26"/>
        <v>0</v>
      </c>
      <c r="U156" s="34">
        <f t="shared" si="27"/>
        <v>0</v>
      </c>
      <c r="X156" s="72" t="str">
        <f t="shared" si="29"/>
        <v/>
      </c>
      <c r="Y156" s="35"/>
      <c r="Z156" s="34" t="str">
        <f t="shared" si="30"/>
        <v/>
      </c>
      <c r="AA156" s="80" t="str">
        <f t="shared" si="28"/>
        <v/>
      </c>
    </row>
    <row r="157" spans="2:27" ht="25.5" customHeight="1" x14ac:dyDescent="0.25">
      <c r="B157" s="78" t="str">
        <f t="shared" si="24"/>
        <v/>
      </c>
      <c r="L157" s="31" t="str">
        <f t="shared" si="22"/>
        <v/>
      </c>
      <c r="N157" s="50" t="str">
        <f t="shared" si="25"/>
        <v/>
      </c>
      <c r="Q157" s="32" t="str">
        <f t="shared" si="23"/>
        <v/>
      </c>
      <c r="T157" s="34">
        <f t="shared" si="26"/>
        <v>0</v>
      </c>
      <c r="U157" s="34">
        <f t="shared" si="27"/>
        <v>0</v>
      </c>
      <c r="X157" s="72" t="str">
        <f t="shared" si="29"/>
        <v/>
      </c>
      <c r="Y157" s="35"/>
      <c r="Z157" s="34" t="str">
        <f t="shared" si="30"/>
        <v/>
      </c>
      <c r="AA157" s="80" t="str">
        <f t="shared" si="28"/>
        <v/>
      </c>
    </row>
    <row r="158" spans="2:27" ht="25.5" customHeight="1" x14ac:dyDescent="0.25">
      <c r="B158" s="78" t="str">
        <f t="shared" si="24"/>
        <v/>
      </c>
      <c r="L158" s="31" t="str">
        <f t="shared" si="22"/>
        <v/>
      </c>
      <c r="N158" s="50" t="str">
        <f t="shared" si="25"/>
        <v/>
      </c>
      <c r="Q158" s="32" t="str">
        <f t="shared" si="23"/>
        <v/>
      </c>
      <c r="T158" s="34">
        <f t="shared" si="26"/>
        <v>0</v>
      </c>
      <c r="U158" s="34">
        <f t="shared" si="27"/>
        <v>0</v>
      </c>
      <c r="X158" s="72" t="str">
        <f t="shared" si="29"/>
        <v/>
      </c>
      <c r="Y158" s="35"/>
      <c r="Z158" s="34" t="str">
        <f t="shared" si="30"/>
        <v/>
      </c>
      <c r="AA158" s="80" t="str">
        <f t="shared" si="28"/>
        <v/>
      </c>
    </row>
    <row r="159" spans="2:27" ht="25.5" customHeight="1" x14ac:dyDescent="0.25">
      <c r="B159" s="78" t="str">
        <f t="shared" si="24"/>
        <v/>
      </c>
      <c r="L159" s="31" t="str">
        <f t="shared" si="22"/>
        <v/>
      </c>
      <c r="N159" s="50" t="str">
        <f t="shared" si="25"/>
        <v/>
      </c>
      <c r="Q159" s="32" t="str">
        <f t="shared" si="23"/>
        <v/>
      </c>
      <c r="T159" s="34">
        <f t="shared" si="26"/>
        <v>0</v>
      </c>
      <c r="U159" s="34">
        <f t="shared" si="27"/>
        <v>0</v>
      </c>
      <c r="X159" s="72" t="str">
        <f t="shared" si="29"/>
        <v/>
      </c>
      <c r="Y159" s="35"/>
      <c r="Z159" s="34" t="str">
        <f t="shared" si="30"/>
        <v/>
      </c>
      <c r="AA159" s="80" t="str">
        <f t="shared" si="28"/>
        <v/>
      </c>
    </row>
    <row r="160" spans="2:27" ht="25.5" customHeight="1" x14ac:dyDescent="0.25">
      <c r="B160" s="78" t="str">
        <f t="shared" si="24"/>
        <v/>
      </c>
      <c r="L160" s="31" t="str">
        <f t="shared" si="22"/>
        <v/>
      </c>
      <c r="N160" s="50" t="str">
        <f t="shared" si="25"/>
        <v/>
      </c>
      <c r="Q160" s="32" t="str">
        <f t="shared" si="23"/>
        <v/>
      </c>
      <c r="T160" s="34">
        <f t="shared" si="26"/>
        <v>0</v>
      </c>
      <c r="U160" s="34">
        <f t="shared" si="27"/>
        <v>0</v>
      </c>
      <c r="X160" s="72" t="str">
        <f t="shared" si="29"/>
        <v/>
      </c>
      <c r="Y160" s="35"/>
      <c r="Z160" s="34" t="str">
        <f t="shared" si="30"/>
        <v/>
      </c>
      <c r="AA160" s="80" t="str">
        <f t="shared" si="28"/>
        <v/>
      </c>
    </row>
    <row r="161" spans="2:27" ht="25.5" customHeight="1" x14ac:dyDescent="0.25">
      <c r="B161" s="78" t="str">
        <f t="shared" si="24"/>
        <v/>
      </c>
      <c r="L161" s="31" t="str">
        <f t="shared" si="22"/>
        <v/>
      </c>
      <c r="N161" s="50" t="str">
        <f t="shared" si="25"/>
        <v/>
      </c>
      <c r="Q161" s="32" t="str">
        <f t="shared" si="23"/>
        <v/>
      </c>
      <c r="T161" s="34">
        <f t="shared" si="26"/>
        <v>0</v>
      </c>
      <c r="U161" s="34">
        <f t="shared" si="27"/>
        <v>0</v>
      </c>
      <c r="X161" s="72" t="str">
        <f t="shared" si="29"/>
        <v/>
      </c>
      <c r="Y161" s="35"/>
      <c r="Z161" s="34" t="str">
        <f t="shared" si="30"/>
        <v/>
      </c>
      <c r="AA161" s="80" t="str">
        <f t="shared" si="28"/>
        <v/>
      </c>
    </row>
    <row r="162" spans="2:27" ht="25.5" customHeight="1" x14ac:dyDescent="0.25">
      <c r="B162" s="78" t="str">
        <f t="shared" si="24"/>
        <v/>
      </c>
      <c r="L162" s="31" t="str">
        <f t="shared" si="22"/>
        <v/>
      </c>
      <c r="N162" s="50" t="str">
        <f t="shared" si="25"/>
        <v/>
      </c>
      <c r="Q162" s="32" t="str">
        <f t="shared" si="23"/>
        <v/>
      </c>
      <c r="T162" s="34">
        <f t="shared" si="26"/>
        <v>0</v>
      </c>
      <c r="U162" s="34">
        <f t="shared" si="27"/>
        <v>0</v>
      </c>
      <c r="X162" s="72" t="str">
        <f t="shared" si="29"/>
        <v/>
      </c>
      <c r="Y162" s="35"/>
      <c r="Z162" s="34" t="str">
        <f t="shared" si="30"/>
        <v/>
      </c>
      <c r="AA162" s="80" t="str">
        <f t="shared" si="28"/>
        <v/>
      </c>
    </row>
    <row r="163" spans="2:27" ht="25.5" customHeight="1" x14ac:dyDescent="0.25">
      <c r="B163" s="78" t="str">
        <f t="shared" si="24"/>
        <v/>
      </c>
      <c r="L163" s="31" t="str">
        <f t="shared" si="22"/>
        <v/>
      </c>
      <c r="N163" s="50" t="str">
        <f t="shared" si="25"/>
        <v/>
      </c>
      <c r="Q163" s="32" t="str">
        <f t="shared" si="23"/>
        <v/>
      </c>
      <c r="T163" s="34">
        <f t="shared" si="26"/>
        <v>0</v>
      </c>
      <c r="U163" s="34">
        <f t="shared" si="27"/>
        <v>0</v>
      </c>
      <c r="X163" s="72" t="str">
        <f t="shared" si="29"/>
        <v/>
      </c>
      <c r="Y163" s="35"/>
      <c r="Z163" s="34" t="str">
        <f t="shared" si="30"/>
        <v/>
      </c>
      <c r="AA163" s="80" t="str">
        <f t="shared" si="28"/>
        <v/>
      </c>
    </row>
    <row r="164" spans="2:27" ht="25.5" customHeight="1" x14ac:dyDescent="0.25">
      <c r="B164" s="78" t="str">
        <f t="shared" si="24"/>
        <v/>
      </c>
      <c r="L164" s="31" t="str">
        <f t="shared" si="22"/>
        <v/>
      </c>
      <c r="N164" s="50" t="str">
        <f t="shared" si="25"/>
        <v/>
      </c>
      <c r="Q164" s="32" t="str">
        <f t="shared" si="23"/>
        <v/>
      </c>
      <c r="T164" s="34">
        <f t="shared" si="26"/>
        <v>0</v>
      </c>
      <c r="U164" s="34">
        <f t="shared" si="27"/>
        <v>0</v>
      </c>
      <c r="X164" s="72" t="str">
        <f t="shared" si="29"/>
        <v/>
      </c>
      <c r="Y164" s="35"/>
      <c r="Z164" s="34" t="str">
        <f t="shared" si="30"/>
        <v/>
      </c>
      <c r="AA164" s="80" t="str">
        <f t="shared" si="28"/>
        <v/>
      </c>
    </row>
    <row r="165" spans="2:27" ht="25.5" customHeight="1" x14ac:dyDescent="0.25">
      <c r="B165" s="78" t="str">
        <f t="shared" si="24"/>
        <v/>
      </c>
      <c r="L165" s="31" t="str">
        <f t="shared" si="22"/>
        <v/>
      </c>
      <c r="N165" s="50" t="str">
        <f t="shared" si="25"/>
        <v/>
      </c>
      <c r="Q165" s="32" t="str">
        <f t="shared" si="23"/>
        <v/>
      </c>
      <c r="T165" s="34">
        <f t="shared" si="26"/>
        <v>0</v>
      </c>
      <c r="U165" s="34">
        <f t="shared" si="27"/>
        <v>0</v>
      </c>
      <c r="X165" s="72" t="str">
        <f t="shared" si="29"/>
        <v/>
      </c>
      <c r="Y165" s="35"/>
      <c r="Z165" s="34" t="str">
        <f t="shared" si="30"/>
        <v/>
      </c>
      <c r="AA165" s="80" t="str">
        <f t="shared" si="28"/>
        <v/>
      </c>
    </row>
    <row r="166" spans="2:27" ht="25.5" customHeight="1" x14ac:dyDescent="0.25">
      <c r="B166" s="78" t="str">
        <f t="shared" si="24"/>
        <v/>
      </c>
      <c r="L166" s="31" t="str">
        <f t="shared" si="22"/>
        <v/>
      </c>
      <c r="N166" s="50" t="str">
        <f t="shared" si="25"/>
        <v/>
      </c>
      <c r="Q166" s="32" t="str">
        <f t="shared" si="23"/>
        <v/>
      </c>
      <c r="T166" s="34">
        <f t="shared" si="26"/>
        <v>0</v>
      </c>
      <c r="U166" s="34">
        <f t="shared" si="27"/>
        <v>0</v>
      </c>
      <c r="X166" s="72" t="str">
        <f t="shared" si="29"/>
        <v/>
      </c>
      <c r="Y166" s="35"/>
      <c r="Z166" s="34" t="str">
        <f t="shared" si="30"/>
        <v/>
      </c>
      <c r="AA166" s="80" t="str">
        <f t="shared" si="28"/>
        <v/>
      </c>
    </row>
    <row r="167" spans="2:27" ht="25.5" customHeight="1" x14ac:dyDescent="0.25">
      <c r="B167" s="78" t="str">
        <f t="shared" si="24"/>
        <v/>
      </c>
      <c r="L167" s="31" t="str">
        <f t="shared" si="22"/>
        <v/>
      </c>
      <c r="N167" s="50" t="str">
        <f t="shared" si="25"/>
        <v/>
      </c>
      <c r="Q167" s="32" t="str">
        <f t="shared" si="23"/>
        <v/>
      </c>
      <c r="T167" s="34">
        <f t="shared" si="26"/>
        <v>0</v>
      </c>
      <c r="U167" s="34">
        <f t="shared" si="27"/>
        <v>0</v>
      </c>
      <c r="X167" s="72" t="str">
        <f t="shared" si="29"/>
        <v/>
      </c>
      <c r="Y167" s="35"/>
      <c r="Z167" s="34" t="str">
        <f t="shared" si="30"/>
        <v/>
      </c>
      <c r="AA167" s="80" t="str">
        <f t="shared" si="28"/>
        <v/>
      </c>
    </row>
    <row r="168" spans="2:27" ht="25.5" customHeight="1" x14ac:dyDescent="0.25">
      <c r="B168" s="78" t="str">
        <f t="shared" si="24"/>
        <v/>
      </c>
      <c r="L168" s="31" t="str">
        <f t="shared" si="22"/>
        <v/>
      </c>
      <c r="N168" s="50" t="str">
        <f t="shared" si="25"/>
        <v/>
      </c>
      <c r="Q168" s="32" t="str">
        <f t="shared" si="23"/>
        <v/>
      </c>
      <c r="T168" s="34">
        <f t="shared" si="26"/>
        <v>0</v>
      </c>
      <c r="U168" s="34">
        <f t="shared" si="27"/>
        <v>0</v>
      </c>
      <c r="X168" s="72" t="str">
        <f t="shared" si="29"/>
        <v/>
      </c>
      <c r="Y168" s="35"/>
      <c r="Z168" s="34" t="str">
        <f t="shared" si="30"/>
        <v/>
      </c>
      <c r="AA168" s="80" t="str">
        <f t="shared" si="28"/>
        <v/>
      </c>
    </row>
    <row r="169" spans="2:27" ht="25.5" customHeight="1" x14ac:dyDescent="0.25">
      <c r="B169" s="78" t="str">
        <f t="shared" si="24"/>
        <v/>
      </c>
      <c r="L169" s="31" t="str">
        <f t="shared" si="22"/>
        <v/>
      </c>
      <c r="N169" s="50" t="str">
        <f t="shared" si="25"/>
        <v/>
      </c>
      <c r="Q169" s="32" t="str">
        <f t="shared" si="23"/>
        <v/>
      </c>
      <c r="T169" s="34">
        <f t="shared" si="26"/>
        <v>0</v>
      </c>
      <c r="U169" s="34">
        <f t="shared" si="27"/>
        <v>0</v>
      </c>
      <c r="X169" s="72" t="str">
        <f t="shared" si="29"/>
        <v/>
      </c>
      <c r="Y169" s="35"/>
      <c r="Z169" s="34" t="str">
        <f t="shared" si="30"/>
        <v/>
      </c>
      <c r="AA169" s="80" t="str">
        <f t="shared" si="28"/>
        <v/>
      </c>
    </row>
    <row r="170" spans="2:27" ht="25.5" customHeight="1" x14ac:dyDescent="0.25">
      <c r="B170" s="78" t="str">
        <f t="shared" si="24"/>
        <v/>
      </c>
      <c r="L170" s="31" t="str">
        <f t="shared" si="22"/>
        <v/>
      </c>
      <c r="N170" s="50" t="str">
        <f t="shared" si="25"/>
        <v/>
      </c>
      <c r="Q170" s="32" t="str">
        <f t="shared" si="23"/>
        <v/>
      </c>
      <c r="T170" s="34">
        <f t="shared" si="26"/>
        <v>0</v>
      </c>
      <c r="U170" s="34">
        <f t="shared" si="27"/>
        <v>0</v>
      </c>
      <c r="X170" s="72" t="str">
        <f t="shared" si="29"/>
        <v/>
      </c>
      <c r="Y170" s="35"/>
      <c r="Z170" s="34" t="str">
        <f t="shared" si="30"/>
        <v/>
      </c>
      <c r="AA170" s="80" t="str">
        <f t="shared" si="28"/>
        <v/>
      </c>
    </row>
    <row r="171" spans="2:27" ht="25.5" customHeight="1" x14ac:dyDescent="0.25">
      <c r="B171" s="78" t="str">
        <f t="shared" si="24"/>
        <v/>
      </c>
      <c r="L171" s="31" t="str">
        <f t="shared" si="22"/>
        <v/>
      </c>
      <c r="N171" s="50" t="str">
        <f t="shared" si="25"/>
        <v/>
      </c>
      <c r="Q171" s="32" t="str">
        <f t="shared" si="23"/>
        <v/>
      </c>
      <c r="T171" s="34">
        <f t="shared" si="26"/>
        <v>0</v>
      </c>
      <c r="U171" s="34">
        <f t="shared" si="27"/>
        <v>0</v>
      </c>
      <c r="X171" s="72" t="str">
        <f t="shared" si="29"/>
        <v/>
      </c>
      <c r="Y171" s="35"/>
      <c r="Z171" s="34" t="str">
        <f t="shared" si="30"/>
        <v/>
      </c>
      <c r="AA171" s="80" t="str">
        <f t="shared" si="28"/>
        <v/>
      </c>
    </row>
    <row r="172" spans="2:27" ht="25.5" customHeight="1" x14ac:dyDescent="0.25">
      <c r="B172" s="78" t="str">
        <f t="shared" si="24"/>
        <v/>
      </c>
      <c r="L172" s="31" t="str">
        <f t="shared" si="22"/>
        <v/>
      </c>
      <c r="N172" s="50" t="str">
        <f t="shared" si="25"/>
        <v/>
      </c>
      <c r="Q172" s="32" t="str">
        <f t="shared" si="23"/>
        <v/>
      </c>
      <c r="T172" s="34">
        <f t="shared" si="26"/>
        <v>0</v>
      </c>
      <c r="U172" s="34">
        <f t="shared" si="27"/>
        <v>0</v>
      </c>
      <c r="X172" s="72" t="str">
        <f t="shared" si="29"/>
        <v/>
      </c>
      <c r="Y172" s="35"/>
      <c r="Z172" s="34" t="str">
        <f t="shared" si="30"/>
        <v/>
      </c>
      <c r="AA172" s="80" t="str">
        <f t="shared" si="28"/>
        <v/>
      </c>
    </row>
    <row r="173" spans="2:27" ht="25.5" customHeight="1" x14ac:dyDescent="0.25">
      <c r="B173" s="78" t="str">
        <f t="shared" si="24"/>
        <v/>
      </c>
      <c r="L173" s="31" t="str">
        <f t="shared" si="22"/>
        <v/>
      </c>
      <c r="N173" s="50" t="str">
        <f t="shared" si="25"/>
        <v/>
      </c>
      <c r="Q173" s="32" t="str">
        <f t="shared" si="23"/>
        <v/>
      </c>
      <c r="T173" s="34">
        <f t="shared" si="26"/>
        <v>0</v>
      </c>
      <c r="U173" s="34">
        <f t="shared" si="27"/>
        <v>0</v>
      </c>
      <c r="X173" s="72" t="str">
        <f t="shared" si="29"/>
        <v/>
      </c>
      <c r="Y173" s="35"/>
      <c r="Z173" s="34" t="str">
        <f t="shared" si="30"/>
        <v/>
      </c>
      <c r="AA173" s="80" t="str">
        <f t="shared" si="28"/>
        <v/>
      </c>
    </row>
    <row r="174" spans="2:27" ht="25.5" customHeight="1" x14ac:dyDescent="0.25">
      <c r="B174" s="78" t="str">
        <f t="shared" si="24"/>
        <v/>
      </c>
      <c r="L174" s="31" t="str">
        <f t="shared" si="22"/>
        <v/>
      </c>
      <c r="N174" s="50" t="str">
        <f t="shared" si="25"/>
        <v/>
      </c>
      <c r="Q174" s="32" t="str">
        <f t="shared" si="23"/>
        <v/>
      </c>
      <c r="T174" s="34">
        <f t="shared" si="26"/>
        <v>0</v>
      </c>
      <c r="U174" s="34">
        <f t="shared" si="27"/>
        <v>0</v>
      </c>
      <c r="X174" s="72" t="str">
        <f t="shared" si="29"/>
        <v/>
      </c>
      <c r="Y174" s="35"/>
      <c r="Z174" s="34" t="str">
        <f t="shared" si="30"/>
        <v/>
      </c>
      <c r="AA174" s="80" t="str">
        <f t="shared" si="28"/>
        <v/>
      </c>
    </row>
    <row r="175" spans="2:27" ht="25.5" customHeight="1" x14ac:dyDescent="0.25">
      <c r="B175" s="78" t="str">
        <f t="shared" si="24"/>
        <v/>
      </c>
      <c r="L175" s="31" t="str">
        <f t="shared" si="22"/>
        <v/>
      </c>
      <c r="N175" s="50" t="str">
        <f t="shared" si="25"/>
        <v/>
      </c>
      <c r="Q175" s="32" t="str">
        <f t="shared" si="23"/>
        <v/>
      </c>
      <c r="T175" s="34">
        <f t="shared" si="26"/>
        <v>0</v>
      </c>
      <c r="U175" s="34">
        <f t="shared" si="27"/>
        <v>0</v>
      </c>
      <c r="X175" s="72" t="str">
        <f t="shared" si="29"/>
        <v/>
      </c>
      <c r="Y175" s="35"/>
      <c r="Z175" s="34" t="str">
        <f t="shared" si="30"/>
        <v/>
      </c>
      <c r="AA175" s="80" t="str">
        <f t="shared" si="28"/>
        <v/>
      </c>
    </row>
    <row r="176" spans="2:27" ht="25.5" customHeight="1" x14ac:dyDescent="0.25">
      <c r="B176" s="78" t="str">
        <f t="shared" si="24"/>
        <v/>
      </c>
      <c r="L176" s="31" t="str">
        <f t="shared" si="22"/>
        <v/>
      </c>
      <c r="N176" s="50" t="str">
        <f t="shared" si="25"/>
        <v/>
      </c>
      <c r="Q176" s="32" t="str">
        <f t="shared" si="23"/>
        <v/>
      </c>
      <c r="T176" s="34">
        <f t="shared" si="26"/>
        <v>0</v>
      </c>
      <c r="U176" s="34">
        <f t="shared" si="27"/>
        <v>0</v>
      </c>
      <c r="X176" s="72" t="str">
        <f t="shared" si="29"/>
        <v/>
      </c>
      <c r="Y176" s="35"/>
      <c r="Z176" s="34" t="str">
        <f t="shared" si="30"/>
        <v/>
      </c>
      <c r="AA176" s="80" t="str">
        <f t="shared" si="28"/>
        <v/>
      </c>
    </row>
    <row r="177" spans="2:27" ht="25.5" customHeight="1" x14ac:dyDescent="0.25">
      <c r="B177" s="78" t="str">
        <f t="shared" si="24"/>
        <v/>
      </c>
      <c r="L177" s="31" t="str">
        <f t="shared" si="22"/>
        <v/>
      </c>
      <c r="N177" s="50" t="str">
        <f t="shared" si="25"/>
        <v/>
      </c>
      <c r="Q177" s="32" t="str">
        <f t="shared" si="23"/>
        <v/>
      </c>
      <c r="T177" s="34">
        <f t="shared" si="26"/>
        <v>0</v>
      </c>
      <c r="U177" s="34">
        <f t="shared" si="27"/>
        <v>0</v>
      </c>
      <c r="X177" s="72" t="str">
        <f t="shared" si="29"/>
        <v/>
      </c>
      <c r="Y177" s="35"/>
      <c r="Z177" s="34" t="str">
        <f t="shared" si="30"/>
        <v/>
      </c>
      <c r="AA177" s="80" t="str">
        <f t="shared" si="28"/>
        <v/>
      </c>
    </row>
    <row r="178" spans="2:27" ht="25.5" customHeight="1" x14ac:dyDescent="0.25">
      <c r="B178" s="78" t="str">
        <f t="shared" si="24"/>
        <v/>
      </c>
      <c r="L178" s="31" t="str">
        <f t="shared" si="22"/>
        <v/>
      </c>
      <c r="N178" s="50" t="str">
        <f t="shared" si="25"/>
        <v/>
      </c>
      <c r="Q178" s="32" t="str">
        <f t="shared" si="23"/>
        <v/>
      </c>
      <c r="T178" s="34">
        <f t="shared" si="26"/>
        <v>0</v>
      </c>
      <c r="U178" s="34">
        <f t="shared" si="27"/>
        <v>0</v>
      </c>
      <c r="X178" s="72" t="str">
        <f t="shared" si="29"/>
        <v/>
      </c>
      <c r="Y178" s="35"/>
      <c r="Z178" s="34" t="str">
        <f t="shared" si="30"/>
        <v/>
      </c>
      <c r="AA178" s="80" t="str">
        <f t="shared" si="28"/>
        <v/>
      </c>
    </row>
    <row r="179" spans="2:27" ht="25.5" customHeight="1" x14ac:dyDescent="0.25">
      <c r="B179" s="78" t="str">
        <f t="shared" si="24"/>
        <v/>
      </c>
      <c r="L179" s="31" t="str">
        <f t="shared" si="22"/>
        <v/>
      </c>
      <c r="N179" s="50" t="str">
        <f t="shared" si="25"/>
        <v/>
      </c>
      <c r="Q179" s="32" t="str">
        <f t="shared" si="23"/>
        <v/>
      </c>
      <c r="T179" s="34">
        <f t="shared" si="26"/>
        <v>0</v>
      </c>
      <c r="U179" s="34">
        <f t="shared" si="27"/>
        <v>0</v>
      </c>
      <c r="X179" s="72" t="str">
        <f t="shared" si="29"/>
        <v/>
      </c>
      <c r="Y179" s="35"/>
      <c r="Z179" s="34" t="str">
        <f t="shared" si="30"/>
        <v/>
      </c>
      <c r="AA179" s="80" t="str">
        <f t="shared" si="28"/>
        <v/>
      </c>
    </row>
    <row r="180" spans="2:27" ht="25.5" customHeight="1" x14ac:dyDescent="0.25">
      <c r="B180" s="78" t="str">
        <f t="shared" si="24"/>
        <v/>
      </c>
      <c r="L180" s="31" t="str">
        <f t="shared" si="22"/>
        <v/>
      </c>
      <c r="N180" s="50" t="str">
        <f t="shared" si="25"/>
        <v/>
      </c>
      <c r="Q180" s="32" t="str">
        <f t="shared" si="23"/>
        <v/>
      </c>
      <c r="T180" s="34">
        <f t="shared" si="26"/>
        <v>0</v>
      </c>
      <c r="U180" s="34">
        <f t="shared" si="27"/>
        <v>0</v>
      </c>
      <c r="X180" s="72" t="str">
        <f t="shared" si="29"/>
        <v/>
      </c>
      <c r="Y180" s="35"/>
      <c r="Z180" s="34" t="str">
        <f t="shared" si="30"/>
        <v/>
      </c>
      <c r="AA180" s="80" t="str">
        <f t="shared" si="28"/>
        <v/>
      </c>
    </row>
    <row r="181" spans="2:27" ht="25.5" customHeight="1" x14ac:dyDescent="0.25">
      <c r="B181" s="78" t="str">
        <f t="shared" si="24"/>
        <v/>
      </c>
      <c r="L181" s="31" t="str">
        <f t="shared" si="22"/>
        <v/>
      </c>
      <c r="N181" s="50" t="str">
        <f t="shared" si="25"/>
        <v/>
      </c>
      <c r="Q181" s="32" t="str">
        <f t="shared" si="23"/>
        <v/>
      </c>
      <c r="T181" s="34">
        <f t="shared" si="26"/>
        <v>0</v>
      </c>
      <c r="U181" s="34">
        <f t="shared" si="27"/>
        <v>0</v>
      </c>
      <c r="X181" s="72" t="str">
        <f t="shared" si="29"/>
        <v/>
      </c>
      <c r="Y181" s="35"/>
      <c r="Z181" s="34" t="str">
        <f t="shared" si="30"/>
        <v/>
      </c>
      <c r="AA181" s="80" t="str">
        <f t="shared" si="28"/>
        <v/>
      </c>
    </row>
    <row r="182" spans="2:27" ht="25.5" customHeight="1" x14ac:dyDescent="0.25">
      <c r="B182" s="78" t="str">
        <f t="shared" si="24"/>
        <v/>
      </c>
      <c r="L182" s="31" t="str">
        <f t="shared" si="22"/>
        <v/>
      </c>
      <c r="N182" s="50" t="str">
        <f t="shared" si="25"/>
        <v/>
      </c>
      <c r="Q182" s="32" t="str">
        <f t="shared" si="23"/>
        <v/>
      </c>
      <c r="T182" s="34">
        <f t="shared" si="26"/>
        <v>0</v>
      </c>
      <c r="U182" s="34">
        <f t="shared" si="27"/>
        <v>0</v>
      </c>
      <c r="X182" s="72" t="str">
        <f t="shared" si="29"/>
        <v/>
      </c>
      <c r="Y182" s="35"/>
      <c r="Z182" s="34" t="str">
        <f t="shared" si="30"/>
        <v/>
      </c>
      <c r="AA182" s="80" t="str">
        <f t="shared" si="28"/>
        <v/>
      </c>
    </row>
    <row r="183" spans="2:27" ht="25.5" customHeight="1" x14ac:dyDescent="0.25">
      <c r="B183" s="78" t="str">
        <f t="shared" si="24"/>
        <v/>
      </c>
      <c r="L183" s="31" t="str">
        <f t="shared" si="22"/>
        <v/>
      </c>
      <c r="N183" s="50" t="str">
        <f t="shared" si="25"/>
        <v/>
      </c>
      <c r="Q183" s="32" t="str">
        <f t="shared" si="23"/>
        <v/>
      </c>
      <c r="T183" s="34">
        <f t="shared" si="26"/>
        <v>0</v>
      </c>
      <c r="U183" s="34">
        <f t="shared" si="27"/>
        <v>0</v>
      </c>
      <c r="X183" s="72" t="str">
        <f t="shared" si="29"/>
        <v/>
      </c>
      <c r="Y183" s="35"/>
      <c r="Z183" s="34" t="str">
        <f t="shared" si="30"/>
        <v/>
      </c>
      <c r="AA183" s="80" t="str">
        <f t="shared" si="28"/>
        <v/>
      </c>
    </row>
    <row r="184" spans="2:27" ht="25.5" customHeight="1" x14ac:dyDescent="0.25">
      <c r="B184" s="78" t="str">
        <f t="shared" si="24"/>
        <v/>
      </c>
      <c r="L184" s="31" t="str">
        <f t="shared" si="22"/>
        <v/>
      </c>
      <c r="N184" s="50" t="str">
        <f t="shared" si="25"/>
        <v/>
      </c>
      <c r="Q184" s="32" t="str">
        <f t="shared" si="23"/>
        <v/>
      </c>
      <c r="T184" s="34">
        <f t="shared" si="26"/>
        <v>0</v>
      </c>
      <c r="U184" s="34">
        <f t="shared" si="27"/>
        <v>0</v>
      </c>
      <c r="X184" s="72" t="str">
        <f t="shared" si="29"/>
        <v/>
      </c>
      <c r="Y184" s="35"/>
      <c r="Z184" s="34" t="str">
        <f t="shared" si="30"/>
        <v/>
      </c>
      <c r="AA184" s="80" t="str">
        <f t="shared" si="28"/>
        <v/>
      </c>
    </row>
    <row r="185" spans="2:27" ht="25.5" customHeight="1" x14ac:dyDescent="0.25">
      <c r="B185" s="78" t="str">
        <f t="shared" si="24"/>
        <v/>
      </c>
      <c r="L185" s="31" t="str">
        <f t="shared" si="22"/>
        <v/>
      </c>
      <c r="N185" s="50" t="str">
        <f t="shared" si="25"/>
        <v/>
      </c>
      <c r="Q185" s="32" t="str">
        <f t="shared" si="23"/>
        <v/>
      </c>
      <c r="T185" s="34">
        <f t="shared" si="26"/>
        <v>0</v>
      </c>
      <c r="U185" s="34">
        <f t="shared" si="27"/>
        <v>0</v>
      </c>
      <c r="X185" s="72" t="str">
        <f t="shared" si="29"/>
        <v/>
      </c>
      <c r="Y185" s="35"/>
      <c r="Z185" s="34" t="str">
        <f t="shared" si="30"/>
        <v/>
      </c>
      <c r="AA185" s="80" t="str">
        <f t="shared" si="28"/>
        <v/>
      </c>
    </row>
    <row r="186" spans="2:27" ht="25.5" customHeight="1" x14ac:dyDescent="0.25">
      <c r="B186" s="78" t="str">
        <f t="shared" si="24"/>
        <v/>
      </c>
      <c r="L186" s="31" t="str">
        <f t="shared" si="22"/>
        <v/>
      </c>
      <c r="N186" s="50" t="str">
        <f t="shared" si="25"/>
        <v/>
      </c>
      <c r="Q186" s="32" t="str">
        <f t="shared" si="23"/>
        <v/>
      </c>
      <c r="T186" s="34">
        <f t="shared" si="26"/>
        <v>0</v>
      </c>
      <c r="U186" s="34">
        <f t="shared" si="27"/>
        <v>0</v>
      </c>
      <c r="X186" s="72" t="str">
        <f t="shared" si="29"/>
        <v/>
      </c>
      <c r="Y186" s="35"/>
      <c r="Z186" s="34" t="str">
        <f t="shared" si="30"/>
        <v/>
      </c>
      <c r="AA186" s="80" t="str">
        <f t="shared" si="28"/>
        <v/>
      </c>
    </row>
    <row r="187" spans="2:27" ht="25.5" customHeight="1" x14ac:dyDescent="0.25">
      <c r="B187" s="78" t="str">
        <f t="shared" si="24"/>
        <v/>
      </c>
      <c r="L187" s="31" t="str">
        <f t="shared" si="22"/>
        <v/>
      </c>
      <c r="N187" s="50" t="str">
        <f t="shared" si="25"/>
        <v/>
      </c>
      <c r="Q187" s="32" t="str">
        <f t="shared" si="23"/>
        <v/>
      </c>
      <c r="T187" s="34">
        <f t="shared" si="26"/>
        <v>0</v>
      </c>
      <c r="U187" s="34">
        <f t="shared" si="27"/>
        <v>0</v>
      </c>
      <c r="X187" s="72" t="str">
        <f t="shared" si="29"/>
        <v/>
      </c>
      <c r="Y187" s="35"/>
      <c r="Z187" s="34" t="str">
        <f t="shared" si="30"/>
        <v/>
      </c>
      <c r="AA187" s="80" t="str">
        <f t="shared" si="28"/>
        <v/>
      </c>
    </row>
    <row r="188" spans="2:27" ht="25.5" customHeight="1" x14ac:dyDescent="0.25">
      <c r="B188" s="78" t="str">
        <f t="shared" si="24"/>
        <v/>
      </c>
      <c r="L188" s="31" t="str">
        <f t="shared" si="22"/>
        <v/>
      </c>
      <c r="N188" s="50" t="str">
        <f t="shared" si="25"/>
        <v/>
      </c>
      <c r="Q188" s="32" t="str">
        <f t="shared" si="23"/>
        <v/>
      </c>
      <c r="T188" s="34">
        <f t="shared" si="26"/>
        <v>0</v>
      </c>
      <c r="U188" s="34">
        <f t="shared" si="27"/>
        <v>0</v>
      </c>
      <c r="X188" s="72" t="str">
        <f t="shared" si="29"/>
        <v/>
      </c>
      <c r="Y188" s="35"/>
      <c r="Z188" s="34" t="str">
        <f t="shared" si="30"/>
        <v/>
      </c>
      <c r="AA188" s="80" t="str">
        <f t="shared" si="28"/>
        <v/>
      </c>
    </row>
    <row r="189" spans="2:27" ht="25.5" customHeight="1" x14ac:dyDescent="0.25">
      <c r="B189" s="78" t="str">
        <f t="shared" si="24"/>
        <v/>
      </c>
      <c r="L189" s="31" t="str">
        <f t="shared" si="22"/>
        <v/>
      </c>
      <c r="N189" s="50" t="str">
        <f t="shared" si="25"/>
        <v/>
      </c>
      <c r="Q189" s="32" t="str">
        <f t="shared" si="23"/>
        <v/>
      </c>
      <c r="T189" s="34">
        <f t="shared" si="26"/>
        <v>0</v>
      </c>
      <c r="U189" s="34">
        <f t="shared" si="27"/>
        <v>0</v>
      </c>
      <c r="X189" s="72" t="str">
        <f t="shared" si="29"/>
        <v/>
      </c>
      <c r="Y189" s="35"/>
      <c r="Z189" s="34" t="str">
        <f t="shared" si="30"/>
        <v/>
      </c>
      <c r="AA189" s="80" t="str">
        <f t="shared" si="28"/>
        <v/>
      </c>
    </row>
    <row r="190" spans="2:27" ht="25.5" customHeight="1" x14ac:dyDescent="0.25">
      <c r="B190" s="78" t="str">
        <f t="shared" si="24"/>
        <v/>
      </c>
      <c r="L190" s="31" t="str">
        <f t="shared" si="22"/>
        <v/>
      </c>
      <c r="N190" s="50" t="str">
        <f t="shared" si="25"/>
        <v/>
      </c>
      <c r="Q190" s="32" t="str">
        <f t="shared" si="23"/>
        <v/>
      </c>
      <c r="T190" s="34">
        <f t="shared" si="26"/>
        <v>0</v>
      </c>
      <c r="U190" s="34">
        <f t="shared" si="27"/>
        <v>0</v>
      </c>
      <c r="X190" s="72" t="str">
        <f t="shared" si="29"/>
        <v/>
      </c>
      <c r="Y190" s="35"/>
      <c r="Z190" s="34" t="str">
        <f t="shared" si="30"/>
        <v/>
      </c>
      <c r="AA190" s="80" t="str">
        <f t="shared" si="28"/>
        <v/>
      </c>
    </row>
    <row r="191" spans="2:27" ht="25.5" customHeight="1" x14ac:dyDescent="0.25">
      <c r="B191" s="78" t="str">
        <f t="shared" si="24"/>
        <v/>
      </c>
      <c r="L191" s="31" t="str">
        <f t="shared" si="22"/>
        <v/>
      </c>
      <c r="N191" s="50" t="str">
        <f t="shared" si="25"/>
        <v/>
      </c>
      <c r="Q191" s="32" t="str">
        <f t="shared" si="23"/>
        <v/>
      </c>
      <c r="T191" s="34">
        <f t="shared" si="26"/>
        <v>0</v>
      </c>
      <c r="U191" s="34">
        <f t="shared" si="27"/>
        <v>0</v>
      </c>
      <c r="X191" s="72" t="str">
        <f t="shared" si="29"/>
        <v/>
      </c>
      <c r="Y191" s="35"/>
      <c r="Z191" s="34" t="str">
        <f t="shared" si="30"/>
        <v/>
      </c>
      <c r="AA191" s="80" t="str">
        <f t="shared" si="28"/>
        <v/>
      </c>
    </row>
    <row r="192" spans="2:27" ht="25.5" customHeight="1" x14ac:dyDescent="0.25">
      <c r="B192" s="78" t="str">
        <f t="shared" si="24"/>
        <v/>
      </c>
      <c r="L192" s="31" t="str">
        <f t="shared" si="22"/>
        <v/>
      </c>
      <c r="N192" s="50" t="str">
        <f t="shared" si="25"/>
        <v/>
      </c>
      <c r="Q192" s="32" t="str">
        <f t="shared" si="23"/>
        <v/>
      </c>
      <c r="T192" s="34">
        <f t="shared" si="26"/>
        <v>0</v>
      </c>
      <c r="U192" s="34">
        <f t="shared" si="27"/>
        <v>0</v>
      </c>
      <c r="X192" s="72" t="str">
        <f t="shared" si="29"/>
        <v/>
      </c>
      <c r="Y192" s="35"/>
      <c r="Z192" s="34" t="str">
        <f t="shared" si="30"/>
        <v/>
      </c>
      <c r="AA192" s="80" t="str">
        <f t="shared" si="28"/>
        <v/>
      </c>
    </row>
    <row r="193" spans="2:27" ht="25.5" customHeight="1" x14ac:dyDescent="0.25">
      <c r="B193" s="78" t="str">
        <f t="shared" si="24"/>
        <v/>
      </c>
      <c r="L193" s="31" t="str">
        <f t="shared" si="22"/>
        <v/>
      </c>
      <c r="N193" s="50" t="str">
        <f t="shared" si="25"/>
        <v/>
      </c>
      <c r="Q193" s="32" t="str">
        <f t="shared" si="23"/>
        <v/>
      </c>
      <c r="T193" s="34">
        <f t="shared" si="26"/>
        <v>0</v>
      </c>
      <c r="U193" s="34">
        <f t="shared" si="27"/>
        <v>0</v>
      </c>
      <c r="X193" s="72" t="str">
        <f t="shared" si="29"/>
        <v/>
      </c>
      <c r="Y193" s="35"/>
      <c r="Z193" s="34" t="str">
        <f t="shared" si="30"/>
        <v/>
      </c>
      <c r="AA193" s="80" t="str">
        <f t="shared" si="28"/>
        <v/>
      </c>
    </row>
    <row r="194" spans="2:27" ht="25.5" customHeight="1" x14ac:dyDescent="0.25">
      <c r="B194" s="78" t="str">
        <f t="shared" si="24"/>
        <v/>
      </c>
      <c r="L194" s="31" t="str">
        <f t="shared" ref="L194:L257" si="31">IF(K194&lt;&gt;"",VLOOKUP(K194,tenhang,2,0),"")</f>
        <v/>
      </c>
      <c r="N194" s="50" t="str">
        <f t="shared" si="25"/>
        <v/>
      </c>
      <c r="Q194" s="32" t="str">
        <f t="shared" ref="Q194:Q257" si="32">IF(K194&lt;&gt;"",VLOOKUP(K194,tenhang,3,0),"")</f>
        <v/>
      </c>
      <c r="T194" s="34">
        <f t="shared" si="26"/>
        <v>0</v>
      </c>
      <c r="U194" s="34">
        <f t="shared" si="27"/>
        <v>0</v>
      </c>
      <c r="X194" s="72" t="str">
        <f t="shared" si="29"/>
        <v/>
      </c>
      <c r="Y194" s="35"/>
      <c r="Z194" s="34" t="str">
        <f t="shared" si="30"/>
        <v/>
      </c>
      <c r="AA194" s="80" t="str">
        <f t="shared" si="28"/>
        <v/>
      </c>
    </row>
    <row r="195" spans="2:27" ht="25.5" customHeight="1" x14ac:dyDescent="0.25">
      <c r="B195" s="78" t="str">
        <f t="shared" ref="B195:B258" si="33">IF(I195&lt;&gt;"",IF(AA195&lt;10,"PO2211/0000"&amp;AA195,IF(AA195&lt;100,"PO2211/000"&amp;AA195,IF(AA195&lt;1000,"PO2211/00"&amp;AA195,IF(AA195&lt;10000,"PO2211/0"&amp;AA195,"PO2211/0"&amp;AA195)))),"")</f>
        <v/>
      </c>
      <c r="L195" s="31" t="str">
        <f t="shared" si="31"/>
        <v/>
      </c>
      <c r="N195" s="50" t="str">
        <f t="shared" ref="N195:N258" si="34">IF(K195&lt;&gt;"","K-HCM","")</f>
        <v/>
      </c>
      <c r="Q195" s="32" t="str">
        <f t="shared" si="32"/>
        <v/>
      </c>
      <c r="T195" s="34">
        <f t="shared" ref="T195:T258" si="35">IF(K195&lt;&gt;"",VLOOKUP(K195,tenhang,4,0),0)</f>
        <v>0</v>
      </c>
      <c r="U195" s="34">
        <f t="shared" ref="U195:U258" si="36">R195*T195</f>
        <v>0</v>
      </c>
      <c r="X195" s="72" t="str">
        <f t="shared" si="29"/>
        <v/>
      </c>
      <c r="Y195" s="35"/>
      <c r="Z195" s="34" t="str">
        <f t="shared" si="30"/>
        <v/>
      </c>
      <c r="AA195" s="80" t="str">
        <f t="shared" si="28"/>
        <v/>
      </c>
    </row>
    <row r="196" spans="2:27" ht="25.5" customHeight="1" x14ac:dyDescent="0.25">
      <c r="B196" s="78" t="str">
        <f t="shared" si="33"/>
        <v/>
      </c>
      <c r="L196" s="31" t="str">
        <f t="shared" si="31"/>
        <v/>
      </c>
      <c r="N196" s="50" t="str">
        <f t="shared" si="34"/>
        <v/>
      </c>
      <c r="Q196" s="32" t="str">
        <f t="shared" si="32"/>
        <v/>
      </c>
      <c r="T196" s="34">
        <f t="shared" si="35"/>
        <v>0</v>
      </c>
      <c r="U196" s="34">
        <f t="shared" si="36"/>
        <v>0</v>
      </c>
      <c r="X196" s="72" t="str">
        <f t="shared" si="29"/>
        <v/>
      </c>
      <c r="Y196" s="35"/>
      <c r="Z196" s="34" t="str">
        <f t="shared" si="30"/>
        <v/>
      </c>
      <c r="AA196" s="80" t="str">
        <f t="shared" ref="AA196:AA259" si="37">IF(I196&lt;&gt;"",IF(I196=I195,AA195,AA195+1),"")</f>
        <v/>
      </c>
    </row>
    <row r="197" spans="2:27" ht="25.5" customHeight="1" x14ac:dyDescent="0.25">
      <c r="B197" s="78" t="str">
        <f t="shared" si="33"/>
        <v/>
      </c>
      <c r="L197" s="31" t="str">
        <f t="shared" si="31"/>
        <v/>
      </c>
      <c r="N197" s="50" t="str">
        <f t="shared" si="34"/>
        <v/>
      </c>
      <c r="Q197" s="32" t="str">
        <f t="shared" si="32"/>
        <v/>
      </c>
      <c r="T197" s="34">
        <f t="shared" si="35"/>
        <v>0</v>
      </c>
      <c r="U197" s="34">
        <f t="shared" si="36"/>
        <v>0</v>
      </c>
      <c r="X197" s="72" t="str">
        <f t="shared" si="29"/>
        <v/>
      </c>
      <c r="Y197" s="35"/>
      <c r="Z197" s="34" t="str">
        <f t="shared" si="30"/>
        <v/>
      </c>
      <c r="AA197" s="80" t="str">
        <f t="shared" si="37"/>
        <v/>
      </c>
    </row>
    <row r="198" spans="2:27" ht="25.5" customHeight="1" x14ac:dyDescent="0.25">
      <c r="B198" s="78" t="str">
        <f t="shared" si="33"/>
        <v/>
      </c>
      <c r="L198" s="31" t="str">
        <f t="shared" si="31"/>
        <v/>
      </c>
      <c r="N198" s="50" t="str">
        <f t="shared" si="34"/>
        <v/>
      </c>
      <c r="Q198" s="32" t="str">
        <f t="shared" si="32"/>
        <v/>
      </c>
      <c r="T198" s="34">
        <f t="shared" si="35"/>
        <v>0</v>
      </c>
      <c r="U198" s="34">
        <f t="shared" si="36"/>
        <v>0</v>
      </c>
      <c r="X198" s="72" t="str">
        <f t="shared" si="29"/>
        <v/>
      </c>
      <c r="Y198" s="35"/>
      <c r="Z198" s="34" t="str">
        <f t="shared" si="30"/>
        <v/>
      </c>
      <c r="AA198" s="80" t="str">
        <f t="shared" si="37"/>
        <v/>
      </c>
    </row>
    <row r="199" spans="2:27" ht="25.5" customHeight="1" x14ac:dyDescent="0.25">
      <c r="B199" s="78" t="str">
        <f t="shared" si="33"/>
        <v/>
      </c>
      <c r="L199" s="31" t="str">
        <f t="shared" si="31"/>
        <v/>
      </c>
      <c r="N199" s="50" t="str">
        <f t="shared" si="34"/>
        <v/>
      </c>
      <c r="Q199" s="32" t="str">
        <f t="shared" si="32"/>
        <v/>
      </c>
      <c r="T199" s="34">
        <f t="shared" si="35"/>
        <v>0</v>
      </c>
      <c r="U199" s="34">
        <f t="shared" si="36"/>
        <v>0</v>
      </c>
      <c r="X199" s="72" t="str">
        <f t="shared" si="29"/>
        <v/>
      </c>
      <c r="Y199" s="35"/>
      <c r="Z199" s="34" t="str">
        <f t="shared" si="30"/>
        <v/>
      </c>
      <c r="AA199" s="80" t="str">
        <f t="shared" si="37"/>
        <v/>
      </c>
    </row>
    <row r="200" spans="2:27" ht="25.5" customHeight="1" x14ac:dyDescent="0.25">
      <c r="B200" s="78" t="str">
        <f t="shared" si="33"/>
        <v/>
      </c>
      <c r="L200" s="31" t="str">
        <f t="shared" si="31"/>
        <v/>
      </c>
      <c r="N200" s="50" t="str">
        <f t="shared" si="34"/>
        <v/>
      </c>
      <c r="Q200" s="32" t="str">
        <f t="shared" si="32"/>
        <v/>
      </c>
      <c r="T200" s="34">
        <f t="shared" si="35"/>
        <v>0</v>
      </c>
      <c r="U200" s="34">
        <f t="shared" si="36"/>
        <v>0</v>
      </c>
      <c r="X200" s="72" t="str">
        <f t="shared" si="29"/>
        <v/>
      </c>
      <c r="Y200" s="35"/>
      <c r="Z200" s="34" t="str">
        <f t="shared" si="30"/>
        <v/>
      </c>
      <c r="AA200" s="80" t="str">
        <f t="shared" si="37"/>
        <v/>
      </c>
    </row>
    <row r="201" spans="2:27" ht="25.5" customHeight="1" x14ac:dyDescent="0.25">
      <c r="B201" s="78" t="str">
        <f t="shared" si="33"/>
        <v/>
      </c>
      <c r="L201" s="31" t="str">
        <f t="shared" si="31"/>
        <v/>
      </c>
      <c r="N201" s="50" t="str">
        <f t="shared" si="34"/>
        <v/>
      </c>
      <c r="Q201" s="32" t="str">
        <f t="shared" si="32"/>
        <v/>
      </c>
      <c r="T201" s="34">
        <f t="shared" si="35"/>
        <v>0</v>
      </c>
      <c r="U201" s="34">
        <f t="shared" si="36"/>
        <v>0</v>
      </c>
      <c r="X201" s="72" t="str">
        <f t="shared" si="29"/>
        <v/>
      </c>
      <c r="Y201" s="35"/>
      <c r="Z201" s="34" t="str">
        <f t="shared" si="30"/>
        <v/>
      </c>
      <c r="AA201" s="80" t="str">
        <f t="shared" si="37"/>
        <v/>
      </c>
    </row>
    <row r="202" spans="2:27" ht="25.5" customHeight="1" x14ac:dyDescent="0.25">
      <c r="B202" s="78" t="str">
        <f t="shared" si="33"/>
        <v/>
      </c>
      <c r="L202" s="31" t="str">
        <f t="shared" si="31"/>
        <v/>
      </c>
      <c r="N202" s="50" t="str">
        <f t="shared" si="34"/>
        <v/>
      </c>
      <c r="Q202" s="32" t="str">
        <f t="shared" si="32"/>
        <v/>
      </c>
      <c r="T202" s="34">
        <f t="shared" si="35"/>
        <v>0</v>
      </c>
      <c r="U202" s="34">
        <f t="shared" si="36"/>
        <v>0</v>
      </c>
      <c r="X202" s="72" t="str">
        <f t="shared" ref="X202:X265" si="38">IF(K202&lt;&gt;"",8,"")</f>
        <v/>
      </c>
      <c r="Y202" s="35"/>
      <c r="Z202" s="34" t="str">
        <f t="shared" ref="Z202:Z265" si="39">IF(K202&lt;&gt;"",ROUND(U202*X202*1%,0),"")</f>
        <v/>
      </c>
      <c r="AA202" s="80" t="str">
        <f t="shared" si="37"/>
        <v/>
      </c>
    </row>
    <row r="203" spans="2:27" ht="25.5" customHeight="1" x14ac:dyDescent="0.25">
      <c r="B203" s="78" t="str">
        <f t="shared" si="33"/>
        <v/>
      </c>
      <c r="L203" s="31" t="str">
        <f t="shared" si="31"/>
        <v/>
      </c>
      <c r="N203" s="50" t="str">
        <f t="shared" si="34"/>
        <v/>
      </c>
      <c r="Q203" s="32" t="str">
        <f t="shared" si="32"/>
        <v/>
      </c>
      <c r="T203" s="34">
        <f t="shared" si="35"/>
        <v>0</v>
      </c>
      <c r="U203" s="34">
        <f t="shared" si="36"/>
        <v>0</v>
      </c>
      <c r="X203" s="72" t="str">
        <f t="shared" si="38"/>
        <v/>
      </c>
      <c r="Y203" s="35"/>
      <c r="Z203" s="34" t="str">
        <f t="shared" si="39"/>
        <v/>
      </c>
      <c r="AA203" s="80" t="str">
        <f t="shared" si="37"/>
        <v/>
      </c>
    </row>
    <row r="204" spans="2:27" ht="25.5" customHeight="1" x14ac:dyDescent="0.25">
      <c r="B204" s="78" t="str">
        <f t="shared" si="33"/>
        <v/>
      </c>
      <c r="L204" s="31" t="str">
        <f t="shared" si="31"/>
        <v/>
      </c>
      <c r="N204" s="50" t="str">
        <f t="shared" si="34"/>
        <v/>
      </c>
      <c r="Q204" s="32" t="str">
        <f t="shared" si="32"/>
        <v/>
      </c>
      <c r="T204" s="34">
        <f t="shared" si="35"/>
        <v>0</v>
      </c>
      <c r="U204" s="34">
        <f t="shared" si="36"/>
        <v>0</v>
      </c>
      <c r="X204" s="72" t="str">
        <f t="shared" si="38"/>
        <v/>
      </c>
      <c r="Y204" s="35"/>
      <c r="Z204" s="34" t="str">
        <f t="shared" si="39"/>
        <v/>
      </c>
      <c r="AA204" s="80" t="str">
        <f t="shared" si="37"/>
        <v/>
      </c>
    </row>
    <row r="205" spans="2:27" ht="25.5" customHeight="1" x14ac:dyDescent="0.25">
      <c r="B205" s="78" t="str">
        <f t="shared" si="33"/>
        <v/>
      </c>
      <c r="L205" s="31" t="str">
        <f t="shared" si="31"/>
        <v/>
      </c>
      <c r="N205" s="50" t="str">
        <f t="shared" si="34"/>
        <v/>
      </c>
      <c r="Q205" s="32" t="str">
        <f t="shared" si="32"/>
        <v/>
      </c>
      <c r="T205" s="34">
        <f t="shared" si="35"/>
        <v>0</v>
      </c>
      <c r="U205" s="34">
        <f t="shared" si="36"/>
        <v>0</v>
      </c>
      <c r="X205" s="72" t="str">
        <f t="shared" si="38"/>
        <v/>
      </c>
      <c r="Y205" s="35"/>
      <c r="Z205" s="34" t="str">
        <f t="shared" si="39"/>
        <v/>
      </c>
      <c r="AA205" s="80" t="str">
        <f t="shared" si="37"/>
        <v/>
      </c>
    </row>
    <row r="206" spans="2:27" ht="25.5" customHeight="1" x14ac:dyDescent="0.25">
      <c r="B206" s="78" t="str">
        <f t="shared" si="33"/>
        <v/>
      </c>
      <c r="L206" s="31" t="str">
        <f t="shared" si="31"/>
        <v/>
      </c>
      <c r="N206" s="50" t="str">
        <f t="shared" si="34"/>
        <v/>
      </c>
      <c r="Q206" s="32" t="str">
        <f t="shared" si="32"/>
        <v/>
      </c>
      <c r="T206" s="34">
        <f t="shared" si="35"/>
        <v>0</v>
      </c>
      <c r="U206" s="34">
        <f t="shared" si="36"/>
        <v>0</v>
      </c>
      <c r="X206" s="72" t="str">
        <f t="shared" si="38"/>
        <v/>
      </c>
      <c r="Y206" s="35"/>
      <c r="Z206" s="34" t="str">
        <f t="shared" si="39"/>
        <v/>
      </c>
      <c r="AA206" s="80" t="str">
        <f t="shared" si="37"/>
        <v/>
      </c>
    </row>
    <row r="207" spans="2:27" ht="25.5" customHeight="1" x14ac:dyDescent="0.25">
      <c r="B207" s="78" t="str">
        <f t="shared" si="33"/>
        <v/>
      </c>
      <c r="L207" s="31" t="str">
        <f t="shared" si="31"/>
        <v/>
      </c>
      <c r="N207" s="50" t="str">
        <f t="shared" si="34"/>
        <v/>
      </c>
      <c r="Q207" s="32" t="str">
        <f t="shared" si="32"/>
        <v/>
      </c>
      <c r="T207" s="34">
        <f t="shared" si="35"/>
        <v>0</v>
      </c>
      <c r="U207" s="34">
        <f t="shared" si="36"/>
        <v>0</v>
      </c>
      <c r="X207" s="72" t="str">
        <f t="shared" si="38"/>
        <v/>
      </c>
      <c r="Y207" s="35"/>
      <c r="Z207" s="34" t="str">
        <f t="shared" si="39"/>
        <v/>
      </c>
      <c r="AA207" s="80" t="str">
        <f t="shared" si="37"/>
        <v/>
      </c>
    </row>
    <row r="208" spans="2:27" ht="25.5" customHeight="1" x14ac:dyDescent="0.25">
      <c r="B208" s="78" t="str">
        <f t="shared" si="33"/>
        <v/>
      </c>
      <c r="L208" s="31" t="str">
        <f t="shared" si="31"/>
        <v/>
      </c>
      <c r="N208" s="50" t="str">
        <f t="shared" si="34"/>
        <v/>
      </c>
      <c r="Q208" s="32" t="str">
        <f t="shared" si="32"/>
        <v/>
      </c>
      <c r="T208" s="34">
        <f t="shared" si="35"/>
        <v>0</v>
      </c>
      <c r="U208" s="34">
        <f t="shared" si="36"/>
        <v>0</v>
      </c>
      <c r="X208" s="72" t="str">
        <f t="shared" si="38"/>
        <v/>
      </c>
      <c r="Y208" s="35"/>
      <c r="Z208" s="34" t="str">
        <f t="shared" si="39"/>
        <v/>
      </c>
      <c r="AA208" s="80" t="str">
        <f t="shared" si="37"/>
        <v/>
      </c>
    </row>
    <row r="209" spans="2:27" ht="25.5" customHeight="1" x14ac:dyDescent="0.25">
      <c r="B209" s="78" t="str">
        <f t="shared" si="33"/>
        <v/>
      </c>
      <c r="L209" s="31" t="str">
        <f t="shared" si="31"/>
        <v/>
      </c>
      <c r="N209" s="50" t="str">
        <f t="shared" si="34"/>
        <v/>
      </c>
      <c r="Q209" s="32" t="str">
        <f t="shared" si="32"/>
        <v/>
      </c>
      <c r="T209" s="34">
        <f t="shared" si="35"/>
        <v>0</v>
      </c>
      <c r="U209" s="34">
        <f t="shared" si="36"/>
        <v>0</v>
      </c>
      <c r="X209" s="72" t="str">
        <f t="shared" si="38"/>
        <v/>
      </c>
      <c r="Y209" s="35"/>
      <c r="Z209" s="34" t="str">
        <f t="shared" si="39"/>
        <v/>
      </c>
      <c r="AA209" s="80" t="str">
        <f t="shared" si="37"/>
        <v/>
      </c>
    </row>
    <row r="210" spans="2:27" ht="25.5" customHeight="1" x14ac:dyDescent="0.25">
      <c r="B210" s="78" t="str">
        <f t="shared" si="33"/>
        <v/>
      </c>
      <c r="L210" s="31" t="str">
        <f t="shared" si="31"/>
        <v/>
      </c>
      <c r="N210" s="50" t="str">
        <f t="shared" si="34"/>
        <v/>
      </c>
      <c r="Q210" s="32" t="str">
        <f t="shared" si="32"/>
        <v/>
      </c>
      <c r="T210" s="34">
        <f t="shared" si="35"/>
        <v>0</v>
      </c>
      <c r="U210" s="34">
        <f t="shared" si="36"/>
        <v>0</v>
      </c>
      <c r="X210" s="72" t="str">
        <f t="shared" si="38"/>
        <v/>
      </c>
      <c r="Y210" s="35"/>
      <c r="Z210" s="34" t="str">
        <f t="shared" si="39"/>
        <v/>
      </c>
      <c r="AA210" s="80" t="str">
        <f t="shared" si="37"/>
        <v/>
      </c>
    </row>
    <row r="211" spans="2:27" ht="25.5" customHeight="1" x14ac:dyDescent="0.25">
      <c r="B211" s="78" t="str">
        <f t="shared" si="33"/>
        <v/>
      </c>
      <c r="L211" s="31" t="str">
        <f t="shared" si="31"/>
        <v/>
      </c>
      <c r="N211" s="50" t="str">
        <f t="shared" si="34"/>
        <v/>
      </c>
      <c r="Q211" s="32" t="str">
        <f t="shared" si="32"/>
        <v/>
      </c>
      <c r="T211" s="34">
        <f t="shared" si="35"/>
        <v>0</v>
      </c>
      <c r="U211" s="34">
        <f t="shared" si="36"/>
        <v>0</v>
      </c>
      <c r="X211" s="72" t="str">
        <f t="shared" si="38"/>
        <v/>
      </c>
      <c r="Y211" s="35"/>
      <c r="Z211" s="34" t="str">
        <f t="shared" si="39"/>
        <v/>
      </c>
      <c r="AA211" s="80" t="str">
        <f t="shared" si="37"/>
        <v/>
      </c>
    </row>
    <row r="212" spans="2:27" ht="25.5" customHeight="1" x14ac:dyDescent="0.25">
      <c r="B212" s="78" t="str">
        <f t="shared" si="33"/>
        <v/>
      </c>
      <c r="L212" s="31" t="str">
        <f t="shared" si="31"/>
        <v/>
      </c>
      <c r="N212" s="50" t="str">
        <f t="shared" si="34"/>
        <v/>
      </c>
      <c r="Q212" s="32" t="str">
        <f t="shared" si="32"/>
        <v/>
      </c>
      <c r="T212" s="34">
        <f t="shared" si="35"/>
        <v>0</v>
      </c>
      <c r="U212" s="34">
        <f t="shared" si="36"/>
        <v>0</v>
      </c>
      <c r="X212" s="72" t="str">
        <f t="shared" si="38"/>
        <v/>
      </c>
      <c r="Y212" s="35"/>
      <c r="Z212" s="34" t="str">
        <f t="shared" si="39"/>
        <v/>
      </c>
      <c r="AA212" s="80" t="str">
        <f t="shared" si="37"/>
        <v/>
      </c>
    </row>
    <row r="213" spans="2:27" ht="25.5" customHeight="1" x14ac:dyDescent="0.25">
      <c r="B213" s="78" t="str">
        <f t="shared" si="33"/>
        <v/>
      </c>
      <c r="L213" s="31" t="str">
        <f t="shared" si="31"/>
        <v/>
      </c>
      <c r="N213" s="50" t="str">
        <f t="shared" si="34"/>
        <v/>
      </c>
      <c r="Q213" s="32" t="str">
        <f t="shared" si="32"/>
        <v/>
      </c>
      <c r="T213" s="34">
        <f t="shared" si="35"/>
        <v>0</v>
      </c>
      <c r="U213" s="34">
        <f t="shared" si="36"/>
        <v>0</v>
      </c>
      <c r="X213" s="72" t="str">
        <f t="shared" si="38"/>
        <v/>
      </c>
      <c r="Y213" s="35"/>
      <c r="Z213" s="34" t="str">
        <f t="shared" si="39"/>
        <v/>
      </c>
      <c r="AA213" s="80" t="str">
        <f t="shared" si="37"/>
        <v/>
      </c>
    </row>
    <row r="214" spans="2:27" ht="25.5" customHeight="1" x14ac:dyDescent="0.25">
      <c r="B214" s="78" t="str">
        <f t="shared" si="33"/>
        <v/>
      </c>
      <c r="L214" s="31" t="str">
        <f t="shared" si="31"/>
        <v/>
      </c>
      <c r="N214" s="50" t="str">
        <f t="shared" si="34"/>
        <v/>
      </c>
      <c r="Q214" s="32" t="str">
        <f t="shared" si="32"/>
        <v/>
      </c>
      <c r="T214" s="34">
        <f t="shared" si="35"/>
        <v>0</v>
      </c>
      <c r="U214" s="34">
        <f t="shared" si="36"/>
        <v>0</v>
      </c>
      <c r="X214" s="72" t="str">
        <f t="shared" si="38"/>
        <v/>
      </c>
      <c r="Y214" s="35"/>
      <c r="Z214" s="34" t="str">
        <f t="shared" si="39"/>
        <v/>
      </c>
      <c r="AA214" s="80" t="str">
        <f t="shared" si="37"/>
        <v/>
      </c>
    </row>
    <row r="215" spans="2:27" ht="25.5" customHeight="1" x14ac:dyDescent="0.25">
      <c r="B215" s="78" t="str">
        <f t="shared" si="33"/>
        <v/>
      </c>
      <c r="L215" s="31" t="str">
        <f t="shared" si="31"/>
        <v/>
      </c>
      <c r="N215" s="50" t="str">
        <f t="shared" si="34"/>
        <v/>
      </c>
      <c r="Q215" s="32" t="str">
        <f t="shared" si="32"/>
        <v/>
      </c>
      <c r="T215" s="34">
        <f t="shared" si="35"/>
        <v>0</v>
      </c>
      <c r="U215" s="34">
        <f t="shared" si="36"/>
        <v>0</v>
      </c>
      <c r="X215" s="72" t="str">
        <f t="shared" si="38"/>
        <v/>
      </c>
      <c r="Y215" s="35"/>
      <c r="Z215" s="34" t="str">
        <f t="shared" si="39"/>
        <v/>
      </c>
      <c r="AA215" s="80" t="str">
        <f t="shared" si="37"/>
        <v/>
      </c>
    </row>
    <row r="216" spans="2:27" ht="25.5" customHeight="1" x14ac:dyDescent="0.25">
      <c r="B216" s="78" t="str">
        <f t="shared" si="33"/>
        <v/>
      </c>
      <c r="L216" s="31" t="str">
        <f t="shared" si="31"/>
        <v/>
      </c>
      <c r="N216" s="50" t="str">
        <f t="shared" si="34"/>
        <v/>
      </c>
      <c r="Q216" s="32" t="str">
        <f t="shared" si="32"/>
        <v/>
      </c>
      <c r="T216" s="34">
        <f t="shared" si="35"/>
        <v>0</v>
      </c>
      <c r="U216" s="34">
        <f t="shared" si="36"/>
        <v>0</v>
      </c>
      <c r="X216" s="72" t="str">
        <f t="shared" si="38"/>
        <v/>
      </c>
      <c r="Y216" s="35"/>
      <c r="Z216" s="34" t="str">
        <f t="shared" si="39"/>
        <v/>
      </c>
      <c r="AA216" s="80" t="str">
        <f t="shared" si="37"/>
        <v/>
      </c>
    </row>
    <row r="217" spans="2:27" ht="25.5" customHeight="1" x14ac:dyDescent="0.25">
      <c r="B217" s="78" t="str">
        <f t="shared" si="33"/>
        <v/>
      </c>
      <c r="L217" s="31" t="str">
        <f t="shared" si="31"/>
        <v/>
      </c>
      <c r="N217" s="50" t="str">
        <f t="shared" si="34"/>
        <v/>
      </c>
      <c r="Q217" s="32" t="str">
        <f t="shared" si="32"/>
        <v/>
      </c>
      <c r="T217" s="34">
        <f t="shared" si="35"/>
        <v>0</v>
      </c>
      <c r="U217" s="34">
        <f t="shared" si="36"/>
        <v>0</v>
      </c>
      <c r="X217" s="72" t="str">
        <f t="shared" si="38"/>
        <v/>
      </c>
      <c r="Y217" s="35"/>
      <c r="Z217" s="34" t="str">
        <f t="shared" si="39"/>
        <v/>
      </c>
      <c r="AA217" s="80" t="str">
        <f t="shared" si="37"/>
        <v/>
      </c>
    </row>
    <row r="218" spans="2:27" ht="25.5" customHeight="1" x14ac:dyDescent="0.25">
      <c r="B218" s="78" t="str">
        <f t="shared" si="33"/>
        <v/>
      </c>
      <c r="L218" s="31" t="str">
        <f t="shared" si="31"/>
        <v/>
      </c>
      <c r="N218" s="50" t="str">
        <f t="shared" si="34"/>
        <v/>
      </c>
      <c r="Q218" s="32" t="str">
        <f t="shared" si="32"/>
        <v/>
      </c>
      <c r="T218" s="34">
        <f t="shared" si="35"/>
        <v>0</v>
      </c>
      <c r="U218" s="34">
        <f t="shared" si="36"/>
        <v>0</v>
      </c>
      <c r="X218" s="72" t="str">
        <f t="shared" si="38"/>
        <v/>
      </c>
      <c r="Y218" s="35"/>
      <c r="Z218" s="34" t="str">
        <f t="shared" si="39"/>
        <v/>
      </c>
      <c r="AA218" s="80" t="str">
        <f t="shared" si="37"/>
        <v/>
      </c>
    </row>
    <row r="219" spans="2:27" ht="25.5" customHeight="1" x14ac:dyDescent="0.25">
      <c r="B219" s="78" t="str">
        <f t="shared" si="33"/>
        <v/>
      </c>
      <c r="L219" s="31" t="str">
        <f t="shared" si="31"/>
        <v/>
      </c>
      <c r="N219" s="50" t="str">
        <f t="shared" si="34"/>
        <v/>
      </c>
      <c r="Q219" s="32" t="str">
        <f t="shared" si="32"/>
        <v/>
      </c>
      <c r="T219" s="34">
        <f t="shared" si="35"/>
        <v>0</v>
      </c>
      <c r="U219" s="34">
        <f t="shared" si="36"/>
        <v>0</v>
      </c>
      <c r="X219" s="72" t="str">
        <f t="shared" si="38"/>
        <v/>
      </c>
      <c r="Y219" s="35"/>
      <c r="Z219" s="34" t="str">
        <f t="shared" si="39"/>
        <v/>
      </c>
      <c r="AA219" s="80" t="str">
        <f t="shared" si="37"/>
        <v/>
      </c>
    </row>
    <row r="220" spans="2:27" ht="25.5" customHeight="1" x14ac:dyDescent="0.25">
      <c r="B220" s="78" t="str">
        <f t="shared" si="33"/>
        <v/>
      </c>
      <c r="L220" s="31" t="str">
        <f t="shared" si="31"/>
        <v/>
      </c>
      <c r="N220" s="50" t="str">
        <f t="shared" si="34"/>
        <v/>
      </c>
      <c r="Q220" s="32" t="str">
        <f t="shared" si="32"/>
        <v/>
      </c>
      <c r="T220" s="34">
        <f t="shared" si="35"/>
        <v>0</v>
      </c>
      <c r="U220" s="34">
        <f t="shared" si="36"/>
        <v>0</v>
      </c>
      <c r="X220" s="72" t="str">
        <f t="shared" si="38"/>
        <v/>
      </c>
      <c r="Y220" s="35"/>
      <c r="Z220" s="34" t="str">
        <f t="shared" si="39"/>
        <v/>
      </c>
      <c r="AA220" s="80" t="str">
        <f t="shared" si="37"/>
        <v/>
      </c>
    </row>
    <row r="221" spans="2:27" ht="25.5" customHeight="1" x14ac:dyDescent="0.25">
      <c r="B221" s="78" t="str">
        <f t="shared" si="33"/>
        <v/>
      </c>
      <c r="L221" s="31" t="str">
        <f t="shared" si="31"/>
        <v/>
      </c>
      <c r="N221" s="50" t="str">
        <f t="shared" si="34"/>
        <v/>
      </c>
      <c r="Q221" s="32" t="str">
        <f t="shared" si="32"/>
        <v/>
      </c>
      <c r="T221" s="34">
        <f t="shared" si="35"/>
        <v>0</v>
      </c>
      <c r="U221" s="34">
        <f t="shared" si="36"/>
        <v>0</v>
      </c>
      <c r="X221" s="72" t="str">
        <f t="shared" si="38"/>
        <v/>
      </c>
      <c r="Y221" s="35"/>
      <c r="Z221" s="34" t="str">
        <f t="shared" si="39"/>
        <v/>
      </c>
      <c r="AA221" s="80" t="str">
        <f t="shared" si="37"/>
        <v/>
      </c>
    </row>
    <row r="222" spans="2:27" ht="25.5" customHeight="1" x14ac:dyDescent="0.25">
      <c r="B222" s="78" t="str">
        <f t="shared" si="33"/>
        <v/>
      </c>
      <c r="L222" s="31" t="str">
        <f t="shared" si="31"/>
        <v/>
      </c>
      <c r="N222" s="50" t="str">
        <f t="shared" si="34"/>
        <v/>
      </c>
      <c r="Q222" s="32" t="str">
        <f t="shared" si="32"/>
        <v/>
      </c>
      <c r="T222" s="34">
        <f t="shared" si="35"/>
        <v>0</v>
      </c>
      <c r="U222" s="34">
        <f t="shared" si="36"/>
        <v>0</v>
      </c>
      <c r="X222" s="72" t="str">
        <f t="shared" si="38"/>
        <v/>
      </c>
      <c r="Y222" s="35"/>
      <c r="Z222" s="34" t="str">
        <f t="shared" si="39"/>
        <v/>
      </c>
      <c r="AA222" s="80" t="str">
        <f t="shared" si="37"/>
        <v/>
      </c>
    </row>
    <row r="223" spans="2:27" ht="25.5" customHeight="1" x14ac:dyDescent="0.25">
      <c r="B223" s="78" t="str">
        <f t="shared" si="33"/>
        <v/>
      </c>
      <c r="L223" s="31" t="str">
        <f t="shared" si="31"/>
        <v/>
      </c>
      <c r="N223" s="50" t="str">
        <f t="shared" si="34"/>
        <v/>
      </c>
      <c r="Q223" s="32" t="str">
        <f t="shared" si="32"/>
        <v/>
      </c>
      <c r="T223" s="34">
        <f t="shared" si="35"/>
        <v>0</v>
      </c>
      <c r="U223" s="34">
        <f t="shared" si="36"/>
        <v>0</v>
      </c>
      <c r="X223" s="72" t="str">
        <f t="shared" si="38"/>
        <v/>
      </c>
      <c r="Y223" s="35"/>
      <c r="Z223" s="34" t="str">
        <f t="shared" si="39"/>
        <v/>
      </c>
      <c r="AA223" s="80" t="str">
        <f t="shared" si="37"/>
        <v/>
      </c>
    </row>
    <row r="224" spans="2:27" ht="25.5" customHeight="1" x14ac:dyDescent="0.25">
      <c r="B224" s="78" t="str">
        <f t="shared" si="33"/>
        <v/>
      </c>
      <c r="L224" s="31" t="str">
        <f t="shared" si="31"/>
        <v/>
      </c>
      <c r="N224" s="50" t="str">
        <f t="shared" si="34"/>
        <v/>
      </c>
      <c r="Q224" s="32" t="str">
        <f t="shared" si="32"/>
        <v/>
      </c>
      <c r="T224" s="34">
        <f t="shared" si="35"/>
        <v>0</v>
      </c>
      <c r="U224" s="34">
        <f t="shared" si="36"/>
        <v>0</v>
      </c>
      <c r="X224" s="72" t="str">
        <f t="shared" si="38"/>
        <v/>
      </c>
      <c r="Y224" s="35"/>
      <c r="Z224" s="34" t="str">
        <f t="shared" si="39"/>
        <v/>
      </c>
      <c r="AA224" s="80" t="str">
        <f t="shared" si="37"/>
        <v/>
      </c>
    </row>
    <row r="225" spans="2:27" ht="25.5" customHeight="1" x14ac:dyDescent="0.25">
      <c r="B225" s="78" t="str">
        <f t="shared" si="33"/>
        <v/>
      </c>
      <c r="L225" s="31" t="str">
        <f t="shared" si="31"/>
        <v/>
      </c>
      <c r="N225" s="50" t="str">
        <f t="shared" si="34"/>
        <v/>
      </c>
      <c r="Q225" s="32" t="str">
        <f t="shared" si="32"/>
        <v/>
      </c>
      <c r="T225" s="34">
        <f t="shared" si="35"/>
        <v>0</v>
      </c>
      <c r="U225" s="34">
        <f t="shared" si="36"/>
        <v>0</v>
      </c>
      <c r="X225" s="72" t="str">
        <f t="shared" si="38"/>
        <v/>
      </c>
      <c r="Y225" s="35"/>
      <c r="Z225" s="34" t="str">
        <f t="shared" si="39"/>
        <v/>
      </c>
      <c r="AA225" s="80" t="str">
        <f t="shared" si="37"/>
        <v/>
      </c>
    </row>
    <row r="226" spans="2:27" ht="25.5" customHeight="1" x14ac:dyDescent="0.25">
      <c r="B226" s="78" t="str">
        <f t="shared" si="33"/>
        <v/>
      </c>
      <c r="L226" s="31" t="str">
        <f t="shared" si="31"/>
        <v/>
      </c>
      <c r="N226" s="50" t="str">
        <f t="shared" si="34"/>
        <v/>
      </c>
      <c r="Q226" s="32" t="str">
        <f t="shared" si="32"/>
        <v/>
      </c>
      <c r="T226" s="34">
        <f t="shared" si="35"/>
        <v>0</v>
      </c>
      <c r="U226" s="34">
        <f t="shared" si="36"/>
        <v>0</v>
      </c>
      <c r="X226" s="72" t="str">
        <f t="shared" si="38"/>
        <v/>
      </c>
      <c r="Y226" s="35"/>
      <c r="Z226" s="34" t="str">
        <f t="shared" si="39"/>
        <v/>
      </c>
      <c r="AA226" s="80" t="str">
        <f t="shared" si="37"/>
        <v/>
      </c>
    </row>
    <row r="227" spans="2:27" ht="25.5" customHeight="1" x14ac:dyDescent="0.25">
      <c r="B227" s="78" t="str">
        <f t="shared" si="33"/>
        <v/>
      </c>
      <c r="L227" s="31" t="str">
        <f t="shared" si="31"/>
        <v/>
      </c>
      <c r="N227" s="50" t="str">
        <f t="shared" si="34"/>
        <v/>
      </c>
      <c r="Q227" s="32" t="str">
        <f t="shared" si="32"/>
        <v/>
      </c>
      <c r="T227" s="34">
        <f t="shared" si="35"/>
        <v>0</v>
      </c>
      <c r="U227" s="34">
        <f t="shared" si="36"/>
        <v>0</v>
      </c>
      <c r="X227" s="72" t="str">
        <f t="shared" si="38"/>
        <v/>
      </c>
      <c r="Y227" s="35"/>
      <c r="Z227" s="34" t="str">
        <f t="shared" si="39"/>
        <v/>
      </c>
      <c r="AA227" s="80" t="str">
        <f t="shared" si="37"/>
        <v/>
      </c>
    </row>
    <row r="228" spans="2:27" ht="25.5" customHeight="1" x14ac:dyDescent="0.25">
      <c r="B228" s="78" t="str">
        <f t="shared" si="33"/>
        <v/>
      </c>
      <c r="L228" s="31" t="str">
        <f t="shared" si="31"/>
        <v/>
      </c>
      <c r="N228" s="50" t="str">
        <f t="shared" si="34"/>
        <v/>
      </c>
      <c r="Q228" s="32" t="str">
        <f t="shared" si="32"/>
        <v/>
      </c>
      <c r="T228" s="34">
        <f t="shared" si="35"/>
        <v>0</v>
      </c>
      <c r="U228" s="34">
        <f t="shared" si="36"/>
        <v>0</v>
      </c>
      <c r="X228" s="72" t="str">
        <f t="shared" si="38"/>
        <v/>
      </c>
      <c r="Y228" s="35"/>
      <c r="Z228" s="34" t="str">
        <f t="shared" si="39"/>
        <v/>
      </c>
      <c r="AA228" s="80" t="str">
        <f t="shared" si="37"/>
        <v/>
      </c>
    </row>
    <row r="229" spans="2:27" ht="25.5" customHeight="1" x14ac:dyDescent="0.25">
      <c r="B229" s="78" t="str">
        <f t="shared" si="33"/>
        <v/>
      </c>
      <c r="L229" s="31" t="str">
        <f t="shared" si="31"/>
        <v/>
      </c>
      <c r="N229" s="50" t="str">
        <f t="shared" si="34"/>
        <v/>
      </c>
      <c r="Q229" s="32" t="str">
        <f t="shared" si="32"/>
        <v/>
      </c>
      <c r="T229" s="34">
        <f t="shared" si="35"/>
        <v>0</v>
      </c>
      <c r="U229" s="34">
        <f t="shared" si="36"/>
        <v>0</v>
      </c>
      <c r="X229" s="72" t="str">
        <f t="shared" si="38"/>
        <v/>
      </c>
      <c r="Y229" s="35"/>
      <c r="Z229" s="34" t="str">
        <f t="shared" si="39"/>
        <v/>
      </c>
      <c r="AA229" s="80" t="str">
        <f t="shared" si="37"/>
        <v/>
      </c>
    </row>
    <row r="230" spans="2:27" ht="25.5" customHeight="1" x14ac:dyDescent="0.25">
      <c r="B230" s="78" t="str">
        <f t="shared" si="33"/>
        <v/>
      </c>
      <c r="L230" s="31" t="str">
        <f t="shared" si="31"/>
        <v/>
      </c>
      <c r="N230" s="50" t="str">
        <f t="shared" si="34"/>
        <v/>
      </c>
      <c r="Q230" s="32" t="str">
        <f t="shared" si="32"/>
        <v/>
      </c>
      <c r="T230" s="34">
        <f t="shared" si="35"/>
        <v>0</v>
      </c>
      <c r="U230" s="34">
        <f t="shared" si="36"/>
        <v>0</v>
      </c>
      <c r="X230" s="72" t="str">
        <f t="shared" si="38"/>
        <v/>
      </c>
      <c r="Y230" s="35"/>
      <c r="Z230" s="34" t="str">
        <f t="shared" si="39"/>
        <v/>
      </c>
      <c r="AA230" s="80" t="str">
        <f t="shared" si="37"/>
        <v/>
      </c>
    </row>
    <row r="231" spans="2:27" ht="25.5" customHeight="1" x14ac:dyDescent="0.25">
      <c r="B231" s="78" t="str">
        <f t="shared" si="33"/>
        <v/>
      </c>
      <c r="L231" s="31" t="str">
        <f t="shared" si="31"/>
        <v/>
      </c>
      <c r="N231" s="50" t="str">
        <f t="shared" si="34"/>
        <v/>
      </c>
      <c r="Q231" s="32" t="str">
        <f t="shared" si="32"/>
        <v/>
      </c>
      <c r="T231" s="34">
        <f t="shared" si="35"/>
        <v>0</v>
      </c>
      <c r="U231" s="34">
        <f t="shared" si="36"/>
        <v>0</v>
      </c>
      <c r="X231" s="72" t="str">
        <f t="shared" si="38"/>
        <v/>
      </c>
      <c r="Y231" s="35"/>
      <c r="Z231" s="34" t="str">
        <f t="shared" si="39"/>
        <v/>
      </c>
      <c r="AA231" s="80" t="str">
        <f t="shared" si="37"/>
        <v/>
      </c>
    </row>
    <row r="232" spans="2:27" ht="25.5" customHeight="1" x14ac:dyDescent="0.25">
      <c r="B232" s="78" t="str">
        <f t="shared" si="33"/>
        <v/>
      </c>
      <c r="L232" s="31" t="str">
        <f t="shared" si="31"/>
        <v/>
      </c>
      <c r="N232" s="50" t="str">
        <f t="shared" si="34"/>
        <v/>
      </c>
      <c r="Q232" s="32" t="str">
        <f t="shared" si="32"/>
        <v/>
      </c>
      <c r="T232" s="34">
        <f t="shared" si="35"/>
        <v>0</v>
      </c>
      <c r="U232" s="34">
        <f t="shared" si="36"/>
        <v>0</v>
      </c>
      <c r="X232" s="72" t="str">
        <f t="shared" si="38"/>
        <v/>
      </c>
      <c r="Y232" s="35"/>
      <c r="Z232" s="34" t="str">
        <f t="shared" si="39"/>
        <v/>
      </c>
      <c r="AA232" s="80" t="str">
        <f t="shared" si="37"/>
        <v/>
      </c>
    </row>
    <row r="233" spans="2:27" ht="25.5" customHeight="1" x14ac:dyDescent="0.25">
      <c r="B233" s="78" t="str">
        <f t="shared" si="33"/>
        <v/>
      </c>
      <c r="L233" s="31" t="str">
        <f t="shared" si="31"/>
        <v/>
      </c>
      <c r="N233" s="50" t="str">
        <f t="shared" si="34"/>
        <v/>
      </c>
      <c r="Q233" s="32" t="str">
        <f t="shared" si="32"/>
        <v/>
      </c>
      <c r="T233" s="34">
        <f t="shared" si="35"/>
        <v>0</v>
      </c>
      <c r="U233" s="34">
        <f t="shared" si="36"/>
        <v>0</v>
      </c>
      <c r="X233" s="72" t="str">
        <f t="shared" si="38"/>
        <v/>
      </c>
      <c r="Y233" s="35"/>
      <c r="Z233" s="34" t="str">
        <f t="shared" si="39"/>
        <v/>
      </c>
      <c r="AA233" s="80" t="str">
        <f t="shared" si="37"/>
        <v/>
      </c>
    </row>
    <row r="234" spans="2:27" ht="25.5" customHeight="1" x14ac:dyDescent="0.25">
      <c r="B234" s="78" t="str">
        <f t="shared" si="33"/>
        <v/>
      </c>
      <c r="L234" s="31" t="str">
        <f t="shared" si="31"/>
        <v/>
      </c>
      <c r="N234" s="50" t="str">
        <f t="shared" si="34"/>
        <v/>
      </c>
      <c r="Q234" s="32" t="str">
        <f t="shared" si="32"/>
        <v/>
      </c>
      <c r="T234" s="34">
        <f t="shared" si="35"/>
        <v>0</v>
      </c>
      <c r="U234" s="34">
        <f t="shared" si="36"/>
        <v>0</v>
      </c>
      <c r="X234" s="72" t="str">
        <f t="shared" si="38"/>
        <v/>
      </c>
      <c r="Y234" s="35"/>
      <c r="Z234" s="34" t="str">
        <f t="shared" si="39"/>
        <v/>
      </c>
      <c r="AA234" s="80" t="str">
        <f t="shared" si="37"/>
        <v/>
      </c>
    </row>
    <row r="235" spans="2:27" ht="25.5" customHeight="1" x14ac:dyDescent="0.25">
      <c r="B235" s="78" t="str">
        <f t="shared" si="33"/>
        <v/>
      </c>
      <c r="L235" s="31" t="str">
        <f t="shared" si="31"/>
        <v/>
      </c>
      <c r="N235" s="50" t="str">
        <f t="shared" si="34"/>
        <v/>
      </c>
      <c r="Q235" s="32" t="str">
        <f t="shared" si="32"/>
        <v/>
      </c>
      <c r="T235" s="34">
        <f t="shared" si="35"/>
        <v>0</v>
      </c>
      <c r="U235" s="34">
        <f t="shared" si="36"/>
        <v>0</v>
      </c>
      <c r="X235" s="72" t="str">
        <f t="shared" si="38"/>
        <v/>
      </c>
      <c r="Y235" s="35"/>
      <c r="Z235" s="34" t="str">
        <f t="shared" si="39"/>
        <v/>
      </c>
      <c r="AA235" s="80" t="str">
        <f t="shared" si="37"/>
        <v/>
      </c>
    </row>
    <row r="236" spans="2:27" ht="25.5" customHeight="1" x14ac:dyDescent="0.25">
      <c r="B236" s="78" t="str">
        <f t="shared" si="33"/>
        <v/>
      </c>
      <c r="L236" s="31" t="str">
        <f t="shared" si="31"/>
        <v/>
      </c>
      <c r="N236" s="50" t="str">
        <f t="shared" si="34"/>
        <v/>
      </c>
      <c r="Q236" s="32" t="str">
        <f t="shared" si="32"/>
        <v/>
      </c>
      <c r="T236" s="34">
        <f t="shared" si="35"/>
        <v>0</v>
      </c>
      <c r="U236" s="34">
        <f t="shared" si="36"/>
        <v>0</v>
      </c>
      <c r="X236" s="72" t="str">
        <f t="shared" si="38"/>
        <v/>
      </c>
      <c r="Y236" s="35"/>
      <c r="Z236" s="34" t="str">
        <f t="shared" si="39"/>
        <v/>
      </c>
      <c r="AA236" s="80" t="str">
        <f t="shared" si="37"/>
        <v/>
      </c>
    </row>
    <row r="237" spans="2:27" ht="25.5" customHeight="1" x14ac:dyDescent="0.25">
      <c r="B237" s="78" t="str">
        <f t="shared" si="33"/>
        <v/>
      </c>
      <c r="L237" s="31" t="str">
        <f t="shared" si="31"/>
        <v/>
      </c>
      <c r="N237" s="50" t="str">
        <f t="shared" si="34"/>
        <v/>
      </c>
      <c r="Q237" s="32" t="str">
        <f t="shared" si="32"/>
        <v/>
      </c>
      <c r="T237" s="34">
        <f t="shared" si="35"/>
        <v>0</v>
      </c>
      <c r="U237" s="34">
        <f t="shared" si="36"/>
        <v>0</v>
      </c>
      <c r="X237" s="72" t="str">
        <f t="shared" si="38"/>
        <v/>
      </c>
      <c r="Y237" s="35"/>
      <c r="Z237" s="34" t="str">
        <f t="shared" si="39"/>
        <v/>
      </c>
      <c r="AA237" s="80" t="str">
        <f t="shared" si="37"/>
        <v/>
      </c>
    </row>
    <row r="238" spans="2:27" ht="25.5" customHeight="1" x14ac:dyDescent="0.25">
      <c r="B238" s="78" t="str">
        <f t="shared" si="33"/>
        <v/>
      </c>
      <c r="L238" s="31" t="str">
        <f t="shared" si="31"/>
        <v/>
      </c>
      <c r="N238" s="50" t="str">
        <f t="shared" si="34"/>
        <v/>
      </c>
      <c r="Q238" s="32" t="str">
        <f t="shared" si="32"/>
        <v/>
      </c>
      <c r="T238" s="34">
        <f t="shared" si="35"/>
        <v>0</v>
      </c>
      <c r="U238" s="34">
        <f t="shared" si="36"/>
        <v>0</v>
      </c>
      <c r="X238" s="72" t="str">
        <f t="shared" si="38"/>
        <v/>
      </c>
      <c r="Y238" s="35"/>
      <c r="Z238" s="34" t="str">
        <f t="shared" si="39"/>
        <v/>
      </c>
      <c r="AA238" s="80" t="str">
        <f t="shared" si="37"/>
        <v/>
      </c>
    </row>
    <row r="239" spans="2:27" ht="25.5" customHeight="1" x14ac:dyDescent="0.25">
      <c r="B239" s="78" t="str">
        <f t="shared" si="33"/>
        <v/>
      </c>
      <c r="L239" s="31" t="str">
        <f t="shared" si="31"/>
        <v/>
      </c>
      <c r="N239" s="50" t="str">
        <f t="shared" si="34"/>
        <v/>
      </c>
      <c r="Q239" s="32" t="str">
        <f t="shared" si="32"/>
        <v/>
      </c>
      <c r="T239" s="34">
        <f t="shared" si="35"/>
        <v>0</v>
      </c>
      <c r="U239" s="34">
        <f t="shared" si="36"/>
        <v>0</v>
      </c>
      <c r="X239" s="72" t="str">
        <f t="shared" si="38"/>
        <v/>
      </c>
      <c r="Y239" s="35"/>
      <c r="Z239" s="34" t="str">
        <f t="shared" si="39"/>
        <v/>
      </c>
      <c r="AA239" s="80" t="str">
        <f t="shared" si="37"/>
        <v/>
      </c>
    </row>
    <row r="240" spans="2:27" ht="25.5" customHeight="1" x14ac:dyDescent="0.25">
      <c r="B240" s="78" t="str">
        <f t="shared" si="33"/>
        <v/>
      </c>
      <c r="L240" s="31" t="str">
        <f t="shared" si="31"/>
        <v/>
      </c>
      <c r="N240" s="50" t="str">
        <f t="shared" si="34"/>
        <v/>
      </c>
      <c r="Q240" s="32" t="str">
        <f t="shared" si="32"/>
        <v/>
      </c>
      <c r="T240" s="34">
        <f t="shared" si="35"/>
        <v>0</v>
      </c>
      <c r="U240" s="34">
        <f t="shared" si="36"/>
        <v>0</v>
      </c>
      <c r="X240" s="72" t="str">
        <f t="shared" si="38"/>
        <v/>
      </c>
      <c r="Y240" s="35"/>
      <c r="Z240" s="34" t="str">
        <f t="shared" si="39"/>
        <v/>
      </c>
      <c r="AA240" s="80" t="str">
        <f t="shared" si="37"/>
        <v/>
      </c>
    </row>
    <row r="241" spans="2:27" ht="25.5" customHeight="1" x14ac:dyDescent="0.25">
      <c r="B241" s="78" t="str">
        <f t="shared" si="33"/>
        <v/>
      </c>
      <c r="L241" s="31" t="str">
        <f t="shared" si="31"/>
        <v/>
      </c>
      <c r="N241" s="50" t="str">
        <f t="shared" si="34"/>
        <v/>
      </c>
      <c r="Q241" s="32" t="str">
        <f t="shared" si="32"/>
        <v/>
      </c>
      <c r="T241" s="34">
        <f t="shared" si="35"/>
        <v>0</v>
      </c>
      <c r="U241" s="34">
        <f t="shared" si="36"/>
        <v>0</v>
      </c>
      <c r="X241" s="72" t="str">
        <f t="shared" si="38"/>
        <v/>
      </c>
      <c r="Y241" s="35"/>
      <c r="Z241" s="34" t="str">
        <f t="shared" si="39"/>
        <v/>
      </c>
      <c r="AA241" s="80" t="str">
        <f t="shared" si="37"/>
        <v/>
      </c>
    </row>
    <row r="242" spans="2:27" ht="25.5" customHeight="1" x14ac:dyDescent="0.25">
      <c r="B242" s="78" t="str">
        <f t="shared" si="33"/>
        <v/>
      </c>
      <c r="L242" s="31" t="str">
        <f t="shared" si="31"/>
        <v/>
      </c>
      <c r="N242" s="50" t="str">
        <f t="shared" si="34"/>
        <v/>
      </c>
      <c r="Q242" s="32" t="str">
        <f t="shared" si="32"/>
        <v/>
      </c>
      <c r="T242" s="34">
        <f t="shared" si="35"/>
        <v>0</v>
      </c>
      <c r="U242" s="34">
        <f t="shared" si="36"/>
        <v>0</v>
      </c>
      <c r="X242" s="72" t="str">
        <f t="shared" si="38"/>
        <v/>
      </c>
      <c r="Y242" s="35"/>
      <c r="Z242" s="34" t="str">
        <f t="shared" si="39"/>
        <v/>
      </c>
      <c r="AA242" s="80" t="str">
        <f t="shared" si="37"/>
        <v/>
      </c>
    </row>
    <row r="243" spans="2:27" ht="25.5" customHeight="1" x14ac:dyDescent="0.25">
      <c r="B243" s="78" t="str">
        <f t="shared" si="33"/>
        <v/>
      </c>
      <c r="L243" s="31" t="str">
        <f t="shared" si="31"/>
        <v/>
      </c>
      <c r="N243" s="50" t="str">
        <f t="shared" si="34"/>
        <v/>
      </c>
      <c r="Q243" s="32" t="str">
        <f t="shared" si="32"/>
        <v/>
      </c>
      <c r="T243" s="34">
        <f t="shared" si="35"/>
        <v>0</v>
      </c>
      <c r="U243" s="34">
        <f t="shared" si="36"/>
        <v>0</v>
      </c>
      <c r="X243" s="72" t="str">
        <f t="shared" si="38"/>
        <v/>
      </c>
      <c r="Y243" s="35"/>
      <c r="Z243" s="34" t="str">
        <f t="shared" si="39"/>
        <v/>
      </c>
      <c r="AA243" s="80" t="str">
        <f t="shared" si="37"/>
        <v/>
      </c>
    </row>
    <row r="244" spans="2:27" ht="25.5" customHeight="1" x14ac:dyDescent="0.25">
      <c r="B244" s="78" t="str">
        <f t="shared" si="33"/>
        <v/>
      </c>
      <c r="L244" s="31" t="str">
        <f t="shared" si="31"/>
        <v/>
      </c>
      <c r="N244" s="50" t="str">
        <f t="shared" si="34"/>
        <v/>
      </c>
      <c r="Q244" s="32" t="str">
        <f t="shared" si="32"/>
        <v/>
      </c>
      <c r="T244" s="34">
        <f t="shared" si="35"/>
        <v>0</v>
      </c>
      <c r="U244" s="34">
        <f t="shared" si="36"/>
        <v>0</v>
      </c>
      <c r="X244" s="72" t="str">
        <f t="shared" si="38"/>
        <v/>
      </c>
      <c r="Y244" s="35"/>
      <c r="Z244" s="34" t="str">
        <f t="shared" si="39"/>
        <v/>
      </c>
      <c r="AA244" s="80" t="str">
        <f t="shared" si="37"/>
        <v/>
      </c>
    </row>
    <row r="245" spans="2:27" ht="25.5" customHeight="1" x14ac:dyDescent="0.25">
      <c r="B245" s="78" t="str">
        <f t="shared" si="33"/>
        <v/>
      </c>
      <c r="L245" s="31" t="str">
        <f t="shared" si="31"/>
        <v/>
      </c>
      <c r="N245" s="50" t="str">
        <f t="shared" si="34"/>
        <v/>
      </c>
      <c r="Q245" s="32" t="str">
        <f t="shared" si="32"/>
        <v/>
      </c>
      <c r="T245" s="34">
        <f t="shared" si="35"/>
        <v>0</v>
      </c>
      <c r="U245" s="34">
        <f t="shared" si="36"/>
        <v>0</v>
      </c>
      <c r="X245" s="72" t="str">
        <f t="shared" si="38"/>
        <v/>
      </c>
      <c r="Y245" s="35"/>
      <c r="Z245" s="34" t="str">
        <f t="shared" si="39"/>
        <v/>
      </c>
      <c r="AA245" s="80" t="str">
        <f t="shared" si="37"/>
        <v/>
      </c>
    </row>
    <row r="246" spans="2:27" ht="25.5" customHeight="1" x14ac:dyDescent="0.25">
      <c r="B246" s="78" t="str">
        <f t="shared" si="33"/>
        <v/>
      </c>
      <c r="L246" s="31" t="str">
        <f t="shared" si="31"/>
        <v/>
      </c>
      <c r="N246" s="50" t="str">
        <f t="shared" si="34"/>
        <v/>
      </c>
      <c r="Q246" s="32" t="str">
        <f t="shared" si="32"/>
        <v/>
      </c>
      <c r="T246" s="34">
        <f t="shared" si="35"/>
        <v>0</v>
      </c>
      <c r="U246" s="34">
        <f t="shared" si="36"/>
        <v>0</v>
      </c>
      <c r="X246" s="72" t="str">
        <f t="shared" si="38"/>
        <v/>
      </c>
      <c r="Y246" s="35"/>
      <c r="Z246" s="34" t="str">
        <f t="shared" si="39"/>
        <v/>
      </c>
      <c r="AA246" s="80" t="str">
        <f t="shared" si="37"/>
        <v/>
      </c>
    </row>
    <row r="247" spans="2:27" ht="25.5" customHeight="1" x14ac:dyDescent="0.25">
      <c r="B247" s="78" t="str">
        <f t="shared" si="33"/>
        <v/>
      </c>
      <c r="L247" s="31" t="str">
        <f t="shared" si="31"/>
        <v/>
      </c>
      <c r="N247" s="50" t="str">
        <f t="shared" si="34"/>
        <v/>
      </c>
      <c r="Q247" s="32" t="str">
        <f t="shared" si="32"/>
        <v/>
      </c>
      <c r="T247" s="34">
        <f t="shared" si="35"/>
        <v>0</v>
      </c>
      <c r="U247" s="34">
        <f t="shared" si="36"/>
        <v>0</v>
      </c>
      <c r="X247" s="72" t="str">
        <f t="shared" si="38"/>
        <v/>
      </c>
      <c r="Y247" s="35"/>
      <c r="Z247" s="34" t="str">
        <f t="shared" si="39"/>
        <v/>
      </c>
      <c r="AA247" s="80" t="str">
        <f t="shared" si="37"/>
        <v/>
      </c>
    </row>
    <row r="248" spans="2:27" ht="25.5" customHeight="1" x14ac:dyDescent="0.25">
      <c r="B248" s="78" t="str">
        <f t="shared" si="33"/>
        <v/>
      </c>
      <c r="L248" s="31" t="str">
        <f t="shared" si="31"/>
        <v/>
      </c>
      <c r="N248" s="50" t="str">
        <f t="shared" si="34"/>
        <v/>
      </c>
      <c r="Q248" s="32" t="str">
        <f t="shared" si="32"/>
        <v/>
      </c>
      <c r="T248" s="34">
        <f t="shared" si="35"/>
        <v>0</v>
      </c>
      <c r="U248" s="34">
        <f t="shared" si="36"/>
        <v>0</v>
      </c>
      <c r="X248" s="72" t="str">
        <f t="shared" si="38"/>
        <v/>
      </c>
      <c r="Y248" s="35"/>
      <c r="Z248" s="34" t="str">
        <f t="shared" si="39"/>
        <v/>
      </c>
      <c r="AA248" s="80" t="str">
        <f t="shared" si="37"/>
        <v/>
      </c>
    </row>
    <row r="249" spans="2:27" ht="25.5" customHeight="1" x14ac:dyDescent="0.25">
      <c r="B249" s="78" t="str">
        <f t="shared" si="33"/>
        <v/>
      </c>
      <c r="L249" s="31" t="str">
        <f t="shared" si="31"/>
        <v/>
      </c>
      <c r="N249" s="50" t="str">
        <f t="shared" si="34"/>
        <v/>
      </c>
      <c r="Q249" s="32" t="str">
        <f t="shared" si="32"/>
        <v/>
      </c>
      <c r="T249" s="34">
        <f t="shared" si="35"/>
        <v>0</v>
      </c>
      <c r="U249" s="34">
        <f t="shared" si="36"/>
        <v>0</v>
      </c>
      <c r="X249" s="72" t="str">
        <f t="shared" si="38"/>
        <v/>
      </c>
      <c r="Y249" s="35"/>
      <c r="Z249" s="34" t="str">
        <f t="shared" si="39"/>
        <v/>
      </c>
      <c r="AA249" s="80" t="str">
        <f t="shared" si="37"/>
        <v/>
      </c>
    </row>
    <row r="250" spans="2:27" ht="25.5" customHeight="1" x14ac:dyDescent="0.25">
      <c r="B250" s="78" t="str">
        <f t="shared" si="33"/>
        <v/>
      </c>
      <c r="L250" s="31" t="str">
        <f t="shared" si="31"/>
        <v/>
      </c>
      <c r="N250" s="50" t="str">
        <f t="shared" si="34"/>
        <v/>
      </c>
      <c r="Q250" s="32" t="str">
        <f t="shared" si="32"/>
        <v/>
      </c>
      <c r="T250" s="34">
        <f t="shared" si="35"/>
        <v>0</v>
      </c>
      <c r="U250" s="34">
        <f t="shared" si="36"/>
        <v>0</v>
      </c>
      <c r="X250" s="72" t="str">
        <f t="shared" si="38"/>
        <v/>
      </c>
      <c r="Y250" s="35"/>
      <c r="Z250" s="34" t="str">
        <f t="shared" si="39"/>
        <v/>
      </c>
      <c r="AA250" s="80" t="str">
        <f t="shared" si="37"/>
        <v/>
      </c>
    </row>
    <row r="251" spans="2:27" ht="25.5" customHeight="1" x14ac:dyDescent="0.25">
      <c r="B251" s="78" t="str">
        <f t="shared" si="33"/>
        <v/>
      </c>
      <c r="L251" s="31" t="str">
        <f t="shared" si="31"/>
        <v/>
      </c>
      <c r="N251" s="50" t="str">
        <f t="shared" si="34"/>
        <v/>
      </c>
      <c r="Q251" s="32" t="str">
        <f t="shared" si="32"/>
        <v/>
      </c>
      <c r="T251" s="34">
        <f t="shared" si="35"/>
        <v>0</v>
      </c>
      <c r="U251" s="34">
        <f t="shared" si="36"/>
        <v>0</v>
      </c>
      <c r="X251" s="72" t="str">
        <f t="shared" si="38"/>
        <v/>
      </c>
      <c r="Y251" s="35"/>
      <c r="Z251" s="34" t="str">
        <f t="shared" si="39"/>
        <v/>
      </c>
      <c r="AA251" s="80" t="str">
        <f t="shared" si="37"/>
        <v/>
      </c>
    </row>
    <row r="252" spans="2:27" ht="25.5" customHeight="1" x14ac:dyDescent="0.25">
      <c r="B252" s="78" t="str">
        <f t="shared" si="33"/>
        <v/>
      </c>
      <c r="L252" s="31" t="str">
        <f t="shared" si="31"/>
        <v/>
      </c>
      <c r="N252" s="50" t="str">
        <f t="shared" si="34"/>
        <v/>
      </c>
      <c r="Q252" s="32" t="str">
        <f t="shared" si="32"/>
        <v/>
      </c>
      <c r="T252" s="34">
        <f t="shared" si="35"/>
        <v>0</v>
      </c>
      <c r="U252" s="34">
        <f t="shared" si="36"/>
        <v>0</v>
      </c>
      <c r="X252" s="72" t="str">
        <f t="shared" si="38"/>
        <v/>
      </c>
      <c r="Y252" s="35"/>
      <c r="Z252" s="34" t="str">
        <f t="shared" si="39"/>
        <v/>
      </c>
      <c r="AA252" s="80" t="str">
        <f t="shared" si="37"/>
        <v/>
      </c>
    </row>
    <row r="253" spans="2:27" ht="25.5" customHeight="1" x14ac:dyDescent="0.25">
      <c r="B253" s="78" t="str">
        <f t="shared" si="33"/>
        <v/>
      </c>
      <c r="L253" s="31" t="str">
        <f t="shared" si="31"/>
        <v/>
      </c>
      <c r="N253" s="50" t="str">
        <f t="shared" si="34"/>
        <v/>
      </c>
      <c r="Q253" s="32" t="str">
        <f t="shared" si="32"/>
        <v/>
      </c>
      <c r="T253" s="34">
        <f t="shared" si="35"/>
        <v>0</v>
      </c>
      <c r="U253" s="34">
        <f t="shared" si="36"/>
        <v>0</v>
      </c>
      <c r="X253" s="72" t="str">
        <f t="shared" si="38"/>
        <v/>
      </c>
      <c r="Y253" s="35"/>
      <c r="Z253" s="34" t="str">
        <f t="shared" si="39"/>
        <v/>
      </c>
      <c r="AA253" s="80" t="str">
        <f t="shared" si="37"/>
        <v/>
      </c>
    </row>
    <row r="254" spans="2:27" ht="25.5" customHeight="1" x14ac:dyDescent="0.25">
      <c r="B254" s="78" t="str">
        <f t="shared" si="33"/>
        <v/>
      </c>
      <c r="L254" s="31" t="str">
        <f t="shared" si="31"/>
        <v/>
      </c>
      <c r="N254" s="50" t="str">
        <f t="shared" si="34"/>
        <v/>
      </c>
      <c r="Q254" s="32" t="str">
        <f t="shared" si="32"/>
        <v/>
      </c>
      <c r="T254" s="34">
        <f t="shared" si="35"/>
        <v>0</v>
      </c>
      <c r="U254" s="34">
        <f t="shared" si="36"/>
        <v>0</v>
      </c>
      <c r="X254" s="72" t="str">
        <f t="shared" si="38"/>
        <v/>
      </c>
      <c r="Y254" s="35"/>
      <c r="Z254" s="34" t="str">
        <f t="shared" si="39"/>
        <v/>
      </c>
      <c r="AA254" s="80" t="str">
        <f t="shared" si="37"/>
        <v/>
      </c>
    </row>
    <row r="255" spans="2:27" ht="25.5" customHeight="1" x14ac:dyDescent="0.25">
      <c r="B255" s="78" t="str">
        <f t="shared" si="33"/>
        <v/>
      </c>
      <c r="L255" s="31" t="str">
        <f t="shared" si="31"/>
        <v/>
      </c>
      <c r="N255" s="50" t="str">
        <f t="shared" si="34"/>
        <v/>
      </c>
      <c r="Q255" s="32" t="str">
        <f t="shared" si="32"/>
        <v/>
      </c>
      <c r="T255" s="34">
        <f t="shared" si="35"/>
        <v>0</v>
      </c>
      <c r="U255" s="34">
        <f t="shared" si="36"/>
        <v>0</v>
      </c>
      <c r="X255" s="72" t="str">
        <f t="shared" si="38"/>
        <v/>
      </c>
      <c r="Y255" s="35"/>
      <c r="Z255" s="34" t="str">
        <f t="shared" si="39"/>
        <v/>
      </c>
      <c r="AA255" s="80" t="str">
        <f t="shared" si="37"/>
        <v/>
      </c>
    </row>
    <row r="256" spans="2:27" ht="25.5" customHeight="1" x14ac:dyDescent="0.25">
      <c r="B256" s="78" t="str">
        <f t="shared" si="33"/>
        <v/>
      </c>
      <c r="L256" s="31" t="str">
        <f t="shared" si="31"/>
        <v/>
      </c>
      <c r="N256" s="50" t="str">
        <f t="shared" si="34"/>
        <v/>
      </c>
      <c r="Q256" s="32" t="str">
        <f t="shared" si="32"/>
        <v/>
      </c>
      <c r="T256" s="34">
        <f t="shared" si="35"/>
        <v>0</v>
      </c>
      <c r="U256" s="34">
        <f t="shared" si="36"/>
        <v>0</v>
      </c>
      <c r="X256" s="72" t="str">
        <f t="shared" si="38"/>
        <v/>
      </c>
      <c r="Y256" s="35"/>
      <c r="Z256" s="34" t="str">
        <f t="shared" si="39"/>
        <v/>
      </c>
      <c r="AA256" s="80" t="str">
        <f t="shared" si="37"/>
        <v/>
      </c>
    </row>
    <row r="257" spans="2:27" ht="25.5" customHeight="1" x14ac:dyDescent="0.25">
      <c r="B257" s="78" t="str">
        <f t="shared" si="33"/>
        <v/>
      </c>
      <c r="L257" s="31" t="str">
        <f t="shared" si="31"/>
        <v/>
      </c>
      <c r="N257" s="50" t="str">
        <f t="shared" si="34"/>
        <v/>
      </c>
      <c r="Q257" s="32" t="str">
        <f t="shared" si="32"/>
        <v/>
      </c>
      <c r="T257" s="34">
        <f t="shared" si="35"/>
        <v>0</v>
      </c>
      <c r="U257" s="34">
        <f t="shared" si="36"/>
        <v>0</v>
      </c>
      <c r="X257" s="72" t="str">
        <f t="shared" si="38"/>
        <v/>
      </c>
      <c r="Y257" s="35"/>
      <c r="Z257" s="34" t="str">
        <f t="shared" si="39"/>
        <v/>
      </c>
      <c r="AA257" s="80" t="str">
        <f t="shared" si="37"/>
        <v/>
      </c>
    </row>
    <row r="258" spans="2:27" ht="25.5" customHeight="1" x14ac:dyDescent="0.25">
      <c r="B258" s="78" t="str">
        <f t="shared" si="33"/>
        <v/>
      </c>
      <c r="L258" s="31" t="str">
        <f t="shared" ref="L258:L321" si="40">IF(K258&lt;&gt;"",VLOOKUP(K258,tenhang,2,0),"")</f>
        <v/>
      </c>
      <c r="N258" s="50" t="str">
        <f t="shared" si="34"/>
        <v/>
      </c>
      <c r="Q258" s="32" t="str">
        <f t="shared" ref="Q258:Q321" si="41">IF(K258&lt;&gt;"",VLOOKUP(K258,tenhang,3,0),"")</f>
        <v/>
      </c>
      <c r="T258" s="34">
        <f t="shared" si="35"/>
        <v>0</v>
      </c>
      <c r="U258" s="34">
        <f t="shared" si="36"/>
        <v>0</v>
      </c>
      <c r="X258" s="72" t="str">
        <f t="shared" si="38"/>
        <v/>
      </c>
      <c r="Y258" s="35"/>
      <c r="Z258" s="34" t="str">
        <f t="shared" si="39"/>
        <v/>
      </c>
      <c r="AA258" s="80" t="str">
        <f t="shared" si="37"/>
        <v/>
      </c>
    </row>
    <row r="259" spans="2:27" ht="25.5" customHeight="1" x14ac:dyDescent="0.25">
      <c r="B259" s="78" t="str">
        <f t="shared" ref="B259:B322" si="42">IF(I259&lt;&gt;"",IF(AA259&lt;10,"PO2211/0000"&amp;AA259,IF(AA259&lt;100,"PO2211/000"&amp;AA259,IF(AA259&lt;1000,"PO2211/00"&amp;AA259,IF(AA259&lt;10000,"PO2211/0"&amp;AA259,"PO2211/0"&amp;AA259)))),"")</f>
        <v/>
      </c>
      <c r="L259" s="31" t="str">
        <f t="shared" si="40"/>
        <v/>
      </c>
      <c r="N259" s="50" t="str">
        <f t="shared" ref="N259:N322" si="43">IF(K259&lt;&gt;"","K-HCM","")</f>
        <v/>
      </c>
      <c r="Q259" s="32" t="str">
        <f t="shared" si="41"/>
        <v/>
      </c>
      <c r="T259" s="34">
        <f t="shared" ref="T259:T322" si="44">IF(K259&lt;&gt;"",VLOOKUP(K259,tenhang,4,0),0)</f>
        <v>0</v>
      </c>
      <c r="U259" s="34">
        <f t="shared" ref="U259:U322" si="45">R259*T259</f>
        <v>0</v>
      </c>
      <c r="X259" s="72" t="str">
        <f t="shared" si="38"/>
        <v/>
      </c>
      <c r="Y259" s="35"/>
      <c r="Z259" s="34" t="str">
        <f t="shared" si="39"/>
        <v/>
      </c>
      <c r="AA259" s="80" t="str">
        <f t="shared" si="37"/>
        <v/>
      </c>
    </row>
    <row r="260" spans="2:27" ht="25.5" customHeight="1" x14ac:dyDescent="0.25">
      <c r="B260" s="78" t="str">
        <f t="shared" si="42"/>
        <v/>
      </c>
      <c r="L260" s="31" t="str">
        <f t="shared" si="40"/>
        <v/>
      </c>
      <c r="N260" s="50" t="str">
        <f t="shared" si="43"/>
        <v/>
      </c>
      <c r="Q260" s="32" t="str">
        <f t="shared" si="41"/>
        <v/>
      </c>
      <c r="T260" s="34">
        <f t="shared" si="44"/>
        <v>0</v>
      </c>
      <c r="U260" s="34">
        <f t="shared" si="45"/>
        <v>0</v>
      </c>
      <c r="X260" s="72" t="str">
        <f t="shared" si="38"/>
        <v/>
      </c>
      <c r="Y260" s="35"/>
      <c r="Z260" s="34" t="str">
        <f t="shared" si="39"/>
        <v/>
      </c>
      <c r="AA260" s="80" t="str">
        <f t="shared" ref="AA260:AA323" si="46">IF(I260&lt;&gt;"",IF(I260=I259,AA259,AA259+1),"")</f>
        <v/>
      </c>
    </row>
    <row r="261" spans="2:27" ht="25.5" customHeight="1" x14ac:dyDescent="0.25">
      <c r="B261" s="78" t="str">
        <f t="shared" si="42"/>
        <v/>
      </c>
      <c r="L261" s="31" t="str">
        <f t="shared" si="40"/>
        <v/>
      </c>
      <c r="N261" s="50" t="str">
        <f t="shared" si="43"/>
        <v/>
      </c>
      <c r="Q261" s="32" t="str">
        <f t="shared" si="41"/>
        <v/>
      </c>
      <c r="T261" s="34">
        <f t="shared" si="44"/>
        <v>0</v>
      </c>
      <c r="U261" s="34">
        <f t="shared" si="45"/>
        <v>0</v>
      </c>
      <c r="X261" s="72" t="str">
        <f t="shared" si="38"/>
        <v/>
      </c>
      <c r="Y261" s="35"/>
      <c r="Z261" s="34" t="str">
        <f t="shared" si="39"/>
        <v/>
      </c>
      <c r="AA261" s="80" t="str">
        <f t="shared" si="46"/>
        <v/>
      </c>
    </row>
    <row r="262" spans="2:27" ht="25.5" customHeight="1" x14ac:dyDescent="0.25">
      <c r="B262" s="78" t="str">
        <f t="shared" si="42"/>
        <v/>
      </c>
      <c r="L262" s="31" t="str">
        <f t="shared" si="40"/>
        <v/>
      </c>
      <c r="N262" s="50" t="str">
        <f t="shared" si="43"/>
        <v/>
      </c>
      <c r="Q262" s="32" t="str">
        <f t="shared" si="41"/>
        <v/>
      </c>
      <c r="T262" s="34">
        <f t="shared" si="44"/>
        <v>0</v>
      </c>
      <c r="U262" s="34">
        <f t="shared" si="45"/>
        <v>0</v>
      </c>
      <c r="X262" s="72" t="str">
        <f t="shared" si="38"/>
        <v/>
      </c>
      <c r="Y262" s="35"/>
      <c r="Z262" s="34" t="str">
        <f t="shared" si="39"/>
        <v/>
      </c>
      <c r="AA262" s="80" t="str">
        <f t="shared" si="46"/>
        <v/>
      </c>
    </row>
    <row r="263" spans="2:27" ht="25.5" customHeight="1" x14ac:dyDescent="0.25">
      <c r="B263" s="78" t="str">
        <f t="shared" si="42"/>
        <v/>
      </c>
      <c r="L263" s="31" t="str">
        <f t="shared" si="40"/>
        <v/>
      </c>
      <c r="N263" s="50" t="str">
        <f t="shared" si="43"/>
        <v/>
      </c>
      <c r="Q263" s="32" t="str">
        <f t="shared" si="41"/>
        <v/>
      </c>
      <c r="T263" s="34">
        <f t="shared" si="44"/>
        <v>0</v>
      </c>
      <c r="U263" s="34">
        <f t="shared" si="45"/>
        <v>0</v>
      </c>
      <c r="X263" s="72" t="str">
        <f t="shared" si="38"/>
        <v/>
      </c>
      <c r="Y263" s="35"/>
      <c r="Z263" s="34" t="str">
        <f t="shared" si="39"/>
        <v/>
      </c>
      <c r="AA263" s="80" t="str">
        <f t="shared" si="46"/>
        <v/>
      </c>
    </row>
    <row r="264" spans="2:27" ht="25.5" customHeight="1" x14ac:dyDescent="0.25">
      <c r="B264" s="78" t="str">
        <f t="shared" si="42"/>
        <v/>
      </c>
      <c r="L264" s="31" t="str">
        <f t="shared" si="40"/>
        <v/>
      </c>
      <c r="N264" s="50" t="str">
        <f t="shared" si="43"/>
        <v/>
      </c>
      <c r="Q264" s="32" t="str">
        <f t="shared" si="41"/>
        <v/>
      </c>
      <c r="T264" s="34">
        <f t="shared" si="44"/>
        <v>0</v>
      </c>
      <c r="U264" s="34">
        <f t="shared" si="45"/>
        <v>0</v>
      </c>
      <c r="X264" s="72" t="str">
        <f t="shared" si="38"/>
        <v/>
      </c>
      <c r="Y264" s="35"/>
      <c r="Z264" s="34" t="str">
        <f t="shared" si="39"/>
        <v/>
      </c>
      <c r="AA264" s="80" t="str">
        <f t="shared" si="46"/>
        <v/>
      </c>
    </row>
    <row r="265" spans="2:27" ht="25.5" customHeight="1" x14ac:dyDescent="0.25">
      <c r="B265" s="78" t="str">
        <f t="shared" si="42"/>
        <v/>
      </c>
      <c r="L265" s="31" t="str">
        <f t="shared" si="40"/>
        <v/>
      </c>
      <c r="N265" s="50" t="str">
        <f t="shared" si="43"/>
        <v/>
      </c>
      <c r="Q265" s="32" t="str">
        <f t="shared" si="41"/>
        <v/>
      </c>
      <c r="T265" s="34">
        <f t="shared" si="44"/>
        <v>0</v>
      </c>
      <c r="U265" s="34">
        <f t="shared" si="45"/>
        <v>0</v>
      </c>
      <c r="X265" s="72" t="str">
        <f t="shared" si="38"/>
        <v/>
      </c>
      <c r="Y265" s="35"/>
      <c r="Z265" s="34" t="str">
        <f t="shared" si="39"/>
        <v/>
      </c>
      <c r="AA265" s="80" t="str">
        <f t="shared" si="46"/>
        <v/>
      </c>
    </row>
    <row r="266" spans="2:27" ht="25.5" customHeight="1" x14ac:dyDescent="0.25">
      <c r="B266" s="78" t="str">
        <f t="shared" si="42"/>
        <v/>
      </c>
      <c r="L266" s="31" t="str">
        <f t="shared" si="40"/>
        <v/>
      </c>
      <c r="N266" s="50" t="str">
        <f t="shared" si="43"/>
        <v/>
      </c>
      <c r="Q266" s="32" t="str">
        <f t="shared" si="41"/>
        <v/>
      </c>
      <c r="T266" s="34">
        <f t="shared" si="44"/>
        <v>0</v>
      </c>
      <c r="U266" s="34">
        <f t="shared" si="45"/>
        <v>0</v>
      </c>
      <c r="X266" s="72" t="str">
        <f t="shared" ref="X266:X329" si="47">IF(K266&lt;&gt;"",8,"")</f>
        <v/>
      </c>
      <c r="Y266" s="35"/>
      <c r="Z266" s="34" t="str">
        <f t="shared" ref="Z266:Z329" si="48">IF(K266&lt;&gt;"",ROUND(U266*X266*1%,0),"")</f>
        <v/>
      </c>
      <c r="AA266" s="80" t="str">
        <f t="shared" si="46"/>
        <v/>
      </c>
    </row>
    <row r="267" spans="2:27" ht="25.5" customHeight="1" x14ac:dyDescent="0.25">
      <c r="B267" s="78" t="str">
        <f t="shared" si="42"/>
        <v/>
      </c>
      <c r="L267" s="31" t="str">
        <f t="shared" si="40"/>
        <v/>
      </c>
      <c r="N267" s="50" t="str">
        <f t="shared" si="43"/>
        <v/>
      </c>
      <c r="Q267" s="32" t="str">
        <f t="shared" si="41"/>
        <v/>
      </c>
      <c r="T267" s="34">
        <f t="shared" si="44"/>
        <v>0</v>
      </c>
      <c r="U267" s="34">
        <f t="shared" si="45"/>
        <v>0</v>
      </c>
      <c r="X267" s="72" t="str">
        <f t="shared" si="47"/>
        <v/>
      </c>
      <c r="Y267" s="35"/>
      <c r="Z267" s="34" t="str">
        <f t="shared" si="48"/>
        <v/>
      </c>
      <c r="AA267" s="80" t="str">
        <f t="shared" si="46"/>
        <v/>
      </c>
    </row>
    <row r="268" spans="2:27" ht="25.5" customHeight="1" x14ac:dyDescent="0.25">
      <c r="B268" s="78" t="str">
        <f t="shared" si="42"/>
        <v/>
      </c>
      <c r="L268" s="31" t="str">
        <f t="shared" si="40"/>
        <v/>
      </c>
      <c r="N268" s="50" t="str">
        <f t="shared" si="43"/>
        <v/>
      </c>
      <c r="Q268" s="32" t="str">
        <f t="shared" si="41"/>
        <v/>
      </c>
      <c r="T268" s="34">
        <f t="shared" si="44"/>
        <v>0</v>
      </c>
      <c r="U268" s="34">
        <f t="shared" si="45"/>
        <v>0</v>
      </c>
      <c r="X268" s="72" t="str">
        <f t="shared" si="47"/>
        <v/>
      </c>
      <c r="Y268" s="35"/>
      <c r="Z268" s="34" t="str">
        <f t="shared" si="48"/>
        <v/>
      </c>
      <c r="AA268" s="80" t="str">
        <f t="shared" si="46"/>
        <v/>
      </c>
    </row>
    <row r="269" spans="2:27" ht="25.5" customHeight="1" x14ac:dyDescent="0.25">
      <c r="B269" s="78" t="str">
        <f t="shared" si="42"/>
        <v/>
      </c>
      <c r="L269" s="31" t="str">
        <f t="shared" si="40"/>
        <v/>
      </c>
      <c r="N269" s="50" t="str">
        <f t="shared" si="43"/>
        <v/>
      </c>
      <c r="Q269" s="32" t="str">
        <f t="shared" si="41"/>
        <v/>
      </c>
      <c r="T269" s="34">
        <f t="shared" si="44"/>
        <v>0</v>
      </c>
      <c r="U269" s="34">
        <f t="shared" si="45"/>
        <v>0</v>
      </c>
      <c r="X269" s="72" t="str">
        <f t="shared" si="47"/>
        <v/>
      </c>
      <c r="Y269" s="35"/>
      <c r="Z269" s="34" t="str">
        <f t="shared" si="48"/>
        <v/>
      </c>
      <c r="AA269" s="80" t="str">
        <f t="shared" si="46"/>
        <v/>
      </c>
    </row>
    <row r="270" spans="2:27" ht="25.5" customHeight="1" x14ac:dyDescent="0.25">
      <c r="B270" s="78" t="str">
        <f t="shared" si="42"/>
        <v/>
      </c>
      <c r="L270" s="31" t="str">
        <f t="shared" si="40"/>
        <v/>
      </c>
      <c r="N270" s="50" t="str">
        <f t="shared" si="43"/>
        <v/>
      </c>
      <c r="Q270" s="32" t="str">
        <f t="shared" si="41"/>
        <v/>
      </c>
      <c r="T270" s="34">
        <f t="shared" si="44"/>
        <v>0</v>
      </c>
      <c r="U270" s="34">
        <f t="shared" si="45"/>
        <v>0</v>
      </c>
      <c r="X270" s="72" t="str">
        <f t="shared" si="47"/>
        <v/>
      </c>
      <c r="Y270" s="35"/>
      <c r="Z270" s="34" t="str">
        <f t="shared" si="48"/>
        <v/>
      </c>
      <c r="AA270" s="80" t="str">
        <f t="shared" si="46"/>
        <v/>
      </c>
    </row>
    <row r="271" spans="2:27" ht="25.5" customHeight="1" x14ac:dyDescent="0.25">
      <c r="B271" s="78" t="str">
        <f t="shared" si="42"/>
        <v/>
      </c>
      <c r="L271" s="31" t="str">
        <f t="shared" si="40"/>
        <v/>
      </c>
      <c r="N271" s="50" t="str">
        <f t="shared" si="43"/>
        <v/>
      </c>
      <c r="Q271" s="32" t="str">
        <f t="shared" si="41"/>
        <v/>
      </c>
      <c r="T271" s="34">
        <f t="shared" si="44"/>
        <v>0</v>
      </c>
      <c r="U271" s="34">
        <f t="shared" si="45"/>
        <v>0</v>
      </c>
      <c r="X271" s="72" t="str">
        <f t="shared" si="47"/>
        <v/>
      </c>
      <c r="Y271" s="35"/>
      <c r="Z271" s="34" t="str">
        <f t="shared" si="48"/>
        <v/>
      </c>
      <c r="AA271" s="80" t="str">
        <f t="shared" si="46"/>
        <v/>
      </c>
    </row>
    <row r="272" spans="2:27" ht="25.5" customHeight="1" x14ac:dyDescent="0.25">
      <c r="B272" s="78" t="str">
        <f t="shared" si="42"/>
        <v/>
      </c>
      <c r="L272" s="31" t="str">
        <f t="shared" si="40"/>
        <v/>
      </c>
      <c r="N272" s="50" t="str">
        <f t="shared" si="43"/>
        <v/>
      </c>
      <c r="Q272" s="32" t="str">
        <f t="shared" si="41"/>
        <v/>
      </c>
      <c r="T272" s="34">
        <f t="shared" si="44"/>
        <v>0</v>
      </c>
      <c r="U272" s="34">
        <f t="shared" si="45"/>
        <v>0</v>
      </c>
      <c r="X272" s="72" t="str">
        <f t="shared" si="47"/>
        <v/>
      </c>
      <c r="Y272" s="35"/>
      <c r="Z272" s="34" t="str">
        <f t="shared" si="48"/>
        <v/>
      </c>
      <c r="AA272" s="80" t="str">
        <f t="shared" si="46"/>
        <v/>
      </c>
    </row>
    <row r="273" spans="2:27" ht="25.5" customHeight="1" x14ac:dyDescent="0.25">
      <c r="B273" s="78" t="str">
        <f t="shared" si="42"/>
        <v/>
      </c>
      <c r="L273" s="31" t="str">
        <f t="shared" si="40"/>
        <v/>
      </c>
      <c r="N273" s="50" t="str">
        <f t="shared" si="43"/>
        <v/>
      </c>
      <c r="Q273" s="32" t="str">
        <f t="shared" si="41"/>
        <v/>
      </c>
      <c r="T273" s="34">
        <f t="shared" si="44"/>
        <v>0</v>
      </c>
      <c r="U273" s="34">
        <f t="shared" si="45"/>
        <v>0</v>
      </c>
      <c r="X273" s="72" t="str">
        <f t="shared" si="47"/>
        <v/>
      </c>
      <c r="Y273" s="35"/>
      <c r="Z273" s="34" t="str">
        <f t="shared" si="48"/>
        <v/>
      </c>
      <c r="AA273" s="80" t="str">
        <f t="shared" si="46"/>
        <v/>
      </c>
    </row>
    <row r="274" spans="2:27" ht="25.5" customHeight="1" x14ac:dyDescent="0.25">
      <c r="B274" s="78" t="str">
        <f t="shared" si="42"/>
        <v/>
      </c>
      <c r="L274" s="31" t="str">
        <f t="shared" si="40"/>
        <v/>
      </c>
      <c r="N274" s="50" t="str">
        <f t="shared" si="43"/>
        <v/>
      </c>
      <c r="Q274" s="32" t="str">
        <f t="shared" si="41"/>
        <v/>
      </c>
      <c r="T274" s="34">
        <f t="shared" si="44"/>
        <v>0</v>
      </c>
      <c r="U274" s="34">
        <f t="shared" si="45"/>
        <v>0</v>
      </c>
      <c r="X274" s="72" t="str">
        <f t="shared" si="47"/>
        <v/>
      </c>
      <c r="Y274" s="35"/>
      <c r="Z274" s="34" t="str">
        <f t="shared" si="48"/>
        <v/>
      </c>
      <c r="AA274" s="80" t="str">
        <f t="shared" si="46"/>
        <v/>
      </c>
    </row>
    <row r="275" spans="2:27" ht="25.5" customHeight="1" x14ac:dyDescent="0.25">
      <c r="B275" s="78" t="str">
        <f t="shared" si="42"/>
        <v/>
      </c>
      <c r="L275" s="31" t="str">
        <f t="shared" si="40"/>
        <v/>
      </c>
      <c r="N275" s="50" t="str">
        <f t="shared" si="43"/>
        <v/>
      </c>
      <c r="Q275" s="32" t="str">
        <f t="shared" si="41"/>
        <v/>
      </c>
      <c r="T275" s="34">
        <f t="shared" si="44"/>
        <v>0</v>
      </c>
      <c r="U275" s="34">
        <f t="shared" si="45"/>
        <v>0</v>
      </c>
      <c r="X275" s="72" t="str">
        <f t="shared" si="47"/>
        <v/>
      </c>
      <c r="Y275" s="35"/>
      <c r="Z275" s="34" t="str">
        <f t="shared" si="48"/>
        <v/>
      </c>
      <c r="AA275" s="80" t="str">
        <f t="shared" si="46"/>
        <v/>
      </c>
    </row>
    <row r="276" spans="2:27" ht="25.5" customHeight="1" x14ac:dyDescent="0.25">
      <c r="B276" s="78" t="str">
        <f t="shared" si="42"/>
        <v/>
      </c>
      <c r="L276" s="31" t="str">
        <f t="shared" si="40"/>
        <v/>
      </c>
      <c r="N276" s="50" t="str">
        <f t="shared" si="43"/>
        <v/>
      </c>
      <c r="Q276" s="32" t="str">
        <f t="shared" si="41"/>
        <v/>
      </c>
      <c r="T276" s="34">
        <f t="shared" si="44"/>
        <v>0</v>
      </c>
      <c r="U276" s="34">
        <f t="shared" si="45"/>
        <v>0</v>
      </c>
      <c r="X276" s="72" t="str">
        <f t="shared" si="47"/>
        <v/>
      </c>
      <c r="Y276" s="35"/>
      <c r="Z276" s="34" t="str">
        <f t="shared" si="48"/>
        <v/>
      </c>
      <c r="AA276" s="80" t="str">
        <f t="shared" si="46"/>
        <v/>
      </c>
    </row>
    <row r="277" spans="2:27" ht="25.5" customHeight="1" x14ac:dyDescent="0.25">
      <c r="B277" s="78" t="str">
        <f t="shared" si="42"/>
        <v/>
      </c>
      <c r="L277" s="31" t="str">
        <f t="shared" si="40"/>
        <v/>
      </c>
      <c r="N277" s="50" t="str">
        <f t="shared" si="43"/>
        <v/>
      </c>
      <c r="Q277" s="32" t="str">
        <f t="shared" si="41"/>
        <v/>
      </c>
      <c r="T277" s="34">
        <f t="shared" si="44"/>
        <v>0</v>
      </c>
      <c r="U277" s="34">
        <f t="shared" si="45"/>
        <v>0</v>
      </c>
      <c r="X277" s="72" t="str">
        <f t="shared" si="47"/>
        <v/>
      </c>
      <c r="Y277" s="35"/>
      <c r="Z277" s="34" t="str">
        <f t="shared" si="48"/>
        <v/>
      </c>
      <c r="AA277" s="80" t="str">
        <f t="shared" si="46"/>
        <v/>
      </c>
    </row>
    <row r="278" spans="2:27" ht="25.5" customHeight="1" x14ac:dyDescent="0.25">
      <c r="B278" s="78" t="str">
        <f t="shared" si="42"/>
        <v/>
      </c>
      <c r="L278" s="31" t="str">
        <f t="shared" si="40"/>
        <v/>
      </c>
      <c r="N278" s="50" t="str">
        <f t="shared" si="43"/>
        <v/>
      </c>
      <c r="Q278" s="32" t="str">
        <f t="shared" si="41"/>
        <v/>
      </c>
      <c r="T278" s="34">
        <f t="shared" si="44"/>
        <v>0</v>
      </c>
      <c r="U278" s="34">
        <f t="shared" si="45"/>
        <v>0</v>
      </c>
      <c r="X278" s="72" t="str">
        <f t="shared" si="47"/>
        <v/>
      </c>
      <c r="Y278" s="35"/>
      <c r="Z278" s="34" t="str">
        <f t="shared" si="48"/>
        <v/>
      </c>
      <c r="AA278" s="80" t="str">
        <f t="shared" si="46"/>
        <v/>
      </c>
    </row>
    <row r="279" spans="2:27" ht="25.5" customHeight="1" x14ac:dyDescent="0.25">
      <c r="B279" s="78" t="str">
        <f t="shared" si="42"/>
        <v/>
      </c>
      <c r="L279" s="31" t="str">
        <f t="shared" si="40"/>
        <v/>
      </c>
      <c r="N279" s="50" t="str">
        <f t="shared" si="43"/>
        <v/>
      </c>
      <c r="Q279" s="32" t="str">
        <f t="shared" si="41"/>
        <v/>
      </c>
      <c r="T279" s="34">
        <f t="shared" si="44"/>
        <v>0</v>
      </c>
      <c r="U279" s="34">
        <f t="shared" si="45"/>
        <v>0</v>
      </c>
      <c r="X279" s="72" t="str">
        <f t="shared" si="47"/>
        <v/>
      </c>
      <c r="Y279" s="35"/>
      <c r="Z279" s="34" t="str">
        <f t="shared" si="48"/>
        <v/>
      </c>
      <c r="AA279" s="80" t="str">
        <f t="shared" si="46"/>
        <v/>
      </c>
    </row>
    <row r="280" spans="2:27" ht="25.5" customHeight="1" x14ac:dyDescent="0.25">
      <c r="B280" s="78" t="str">
        <f t="shared" si="42"/>
        <v/>
      </c>
      <c r="L280" s="31" t="str">
        <f t="shared" si="40"/>
        <v/>
      </c>
      <c r="N280" s="50" t="str">
        <f t="shared" si="43"/>
        <v/>
      </c>
      <c r="Q280" s="32" t="str">
        <f t="shared" si="41"/>
        <v/>
      </c>
      <c r="T280" s="34">
        <f t="shared" si="44"/>
        <v>0</v>
      </c>
      <c r="U280" s="34">
        <f t="shared" si="45"/>
        <v>0</v>
      </c>
      <c r="X280" s="72" t="str">
        <f t="shared" si="47"/>
        <v/>
      </c>
      <c r="Y280" s="35"/>
      <c r="Z280" s="34" t="str">
        <f t="shared" si="48"/>
        <v/>
      </c>
      <c r="AA280" s="80" t="str">
        <f t="shared" si="46"/>
        <v/>
      </c>
    </row>
    <row r="281" spans="2:27" ht="25.5" customHeight="1" x14ac:dyDescent="0.25">
      <c r="B281" s="78" t="str">
        <f t="shared" si="42"/>
        <v/>
      </c>
      <c r="L281" s="31" t="str">
        <f t="shared" si="40"/>
        <v/>
      </c>
      <c r="N281" s="50" t="str">
        <f t="shared" si="43"/>
        <v/>
      </c>
      <c r="Q281" s="32" t="str">
        <f t="shared" si="41"/>
        <v/>
      </c>
      <c r="T281" s="34">
        <f t="shared" si="44"/>
        <v>0</v>
      </c>
      <c r="U281" s="34">
        <f t="shared" si="45"/>
        <v>0</v>
      </c>
      <c r="X281" s="72" t="str">
        <f t="shared" si="47"/>
        <v/>
      </c>
      <c r="Y281" s="35"/>
      <c r="Z281" s="34" t="str">
        <f t="shared" si="48"/>
        <v/>
      </c>
      <c r="AA281" s="80" t="str">
        <f t="shared" si="46"/>
        <v/>
      </c>
    </row>
    <row r="282" spans="2:27" ht="25.5" customHeight="1" x14ac:dyDescent="0.25">
      <c r="B282" s="78" t="str">
        <f t="shared" si="42"/>
        <v/>
      </c>
      <c r="L282" s="31" t="str">
        <f t="shared" si="40"/>
        <v/>
      </c>
      <c r="N282" s="50" t="str">
        <f t="shared" si="43"/>
        <v/>
      </c>
      <c r="Q282" s="32" t="str">
        <f t="shared" si="41"/>
        <v/>
      </c>
      <c r="T282" s="34">
        <f t="shared" si="44"/>
        <v>0</v>
      </c>
      <c r="U282" s="34">
        <f t="shared" si="45"/>
        <v>0</v>
      </c>
      <c r="X282" s="72" t="str">
        <f t="shared" si="47"/>
        <v/>
      </c>
      <c r="Y282" s="35"/>
      <c r="Z282" s="34" t="str">
        <f t="shared" si="48"/>
        <v/>
      </c>
      <c r="AA282" s="80" t="str">
        <f t="shared" si="46"/>
        <v/>
      </c>
    </row>
    <row r="283" spans="2:27" ht="25.5" customHeight="1" x14ac:dyDescent="0.25">
      <c r="B283" s="78" t="str">
        <f t="shared" si="42"/>
        <v/>
      </c>
      <c r="L283" s="31" t="str">
        <f t="shared" si="40"/>
        <v/>
      </c>
      <c r="N283" s="50" t="str">
        <f t="shared" si="43"/>
        <v/>
      </c>
      <c r="Q283" s="32" t="str">
        <f t="shared" si="41"/>
        <v/>
      </c>
      <c r="T283" s="34">
        <f t="shared" si="44"/>
        <v>0</v>
      </c>
      <c r="U283" s="34">
        <f t="shared" si="45"/>
        <v>0</v>
      </c>
      <c r="X283" s="72" t="str">
        <f t="shared" si="47"/>
        <v/>
      </c>
      <c r="Y283" s="35"/>
      <c r="Z283" s="34" t="str">
        <f t="shared" si="48"/>
        <v/>
      </c>
      <c r="AA283" s="80" t="str">
        <f t="shared" si="46"/>
        <v/>
      </c>
    </row>
    <row r="284" spans="2:27" ht="25.5" customHeight="1" x14ac:dyDescent="0.25">
      <c r="B284" s="78" t="str">
        <f t="shared" si="42"/>
        <v/>
      </c>
      <c r="L284" s="31" t="str">
        <f t="shared" si="40"/>
        <v/>
      </c>
      <c r="N284" s="50" t="str">
        <f t="shared" si="43"/>
        <v/>
      </c>
      <c r="Q284" s="32" t="str">
        <f t="shared" si="41"/>
        <v/>
      </c>
      <c r="T284" s="34">
        <f t="shared" si="44"/>
        <v>0</v>
      </c>
      <c r="U284" s="34">
        <f t="shared" si="45"/>
        <v>0</v>
      </c>
      <c r="X284" s="72" t="str">
        <f t="shared" si="47"/>
        <v/>
      </c>
      <c r="Y284" s="35"/>
      <c r="Z284" s="34" t="str">
        <f t="shared" si="48"/>
        <v/>
      </c>
      <c r="AA284" s="80" t="str">
        <f t="shared" si="46"/>
        <v/>
      </c>
    </row>
    <row r="285" spans="2:27" ht="25.5" customHeight="1" x14ac:dyDescent="0.25">
      <c r="B285" s="78" t="str">
        <f t="shared" si="42"/>
        <v/>
      </c>
      <c r="L285" s="31" t="str">
        <f t="shared" si="40"/>
        <v/>
      </c>
      <c r="N285" s="50" t="str">
        <f t="shared" si="43"/>
        <v/>
      </c>
      <c r="Q285" s="32" t="str">
        <f t="shared" si="41"/>
        <v/>
      </c>
      <c r="T285" s="34">
        <f t="shared" si="44"/>
        <v>0</v>
      </c>
      <c r="U285" s="34">
        <f t="shared" si="45"/>
        <v>0</v>
      </c>
      <c r="X285" s="72" t="str">
        <f t="shared" si="47"/>
        <v/>
      </c>
      <c r="Y285" s="35"/>
      <c r="Z285" s="34" t="str">
        <f t="shared" si="48"/>
        <v/>
      </c>
      <c r="AA285" s="80" t="str">
        <f t="shared" si="46"/>
        <v/>
      </c>
    </row>
    <row r="286" spans="2:27" ht="25.5" customHeight="1" x14ac:dyDescent="0.25">
      <c r="B286" s="78" t="str">
        <f t="shared" si="42"/>
        <v/>
      </c>
      <c r="L286" s="31" t="str">
        <f t="shared" si="40"/>
        <v/>
      </c>
      <c r="N286" s="50" t="str">
        <f t="shared" si="43"/>
        <v/>
      </c>
      <c r="Q286" s="32" t="str">
        <f t="shared" si="41"/>
        <v/>
      </c>
      <c r="T286" s="34">
        <f t="shared" si="44"/>
        <v>0</v>
      </c>
      <c r="U286" s="34">
        <f t="shared" si="45"/>
        <v>0</v>
      </c>
      <c r="X286" s="72" t="str">
        <f t="shared" si="47"/>
        <v/>
      </c>
      <c r="Y286" s="35"/>
      <c r="Z286" s="34" t="str">
        <f t="shared" si="48"/>
        <v/>
      </c>
      <c r="AA286" s="80" t="str">
        <f t="shared" si="46"/>
        <v/>
      </c>
    </row>
    <row r="287" spans="2:27" ht="25.5" customHeight="1" x14ac:dyDescent="0.25">
      <c r="B287" s="78" t="str">
        <f t="shared" si="42"/>
        <v/>
      </c>
      <c r="L287" s="31" t="str">
        <f t="shared" si="40"/>
        <v/>
      </c>
      <c r="N287" s="50" t="str">
        <f t="shared" si="43"/>
        <v/>
      </c>
      <c r="Q287" s="32" t="str">
        <f t="shared" si="41"/>
        <v/>
      </c>
      <c r="T287" s="34">
        <f t="shared" si="44"/>
        <v>0</v>
      </c>
      <c r="U287" s="34">
        <f t="shared" si="45"/>
        <v>0</v>
      </c>
      <c r="X287" s="72" t="str">
        <f t="shared" si="47"/>
        <v/>
      </c>
      <c r="Y287" s="35"/>
      <c r="Z287" s="34" t="str">
        <f t="shared" si="48"/>
        <v/>
      </c>
      <c r="AA287" s="80" t="str">
        <f t="shared" si="46"/>
        <v/>
      </c>
    </row>
    <row r="288" spans="2:27" ht="25.5" customHeight="1" x14ac:dyDescent="0.25">
      <c r="B288" s="78" t="str">
        <f t="shared" si="42"/>
        <v/>
      </c>
      <c r="L288" s="31" t="str">
        <f t="shared" si="40"/>
        <v/>
      </c>
      <c r="N288" s="50" t="str">
        <f t="shared" si="43"/>
        <v/>
      </c>
      <c r="Q288" s="32" t="str">
        <f t="shared" si="41"/>
        <v/>
      </c>
      <c r="T288" s="34">
        <f t="shared" si="44"/>
        <v>0</v>
      </c>
      <c r="U288" s="34">
        <f t="shared" si="45"/>
        <v>0</v>
      </c>
      <c r="X288" s="72" t="str">
        <f t="shared" si="47"/>
        <v/>
      </c>
      <c r="Y288" s="35"/>
      <c r="Z288" s="34" t="str">
        <f t="shared" si="48"/>
        <v/>
      </c>
      <c r="AA288" s="80" t="str">
        <f t="shared" si="46"/>
        <v/>
      </c>
    </row>
    <row r="289" spans="2:27" ht="25.5" customHeight="1" x14ac:dyDescent="0.25">
      <c r="B289" s="78" t="str">
        <f t="shared" si="42"/>
        <v/>
      </c>
      <c r="L289" s="31" t="str">
        <f t="shared" si="40"/>
        <v/>
      </c>
      <c r="N289" s="50" t="str">
        <f t="shared" si="43"/>
        <v/>
      </c>
      <c r="Q289" s="32" t="str">
        <f t="shared" si="41"/>
        <v/>
      </c>
      <c r="T289" s="34">
        <f t="shared" si="44"/>
        <v>0</v>
      </c>
      <c r="U289" s="34">
        <f t="shared" si="45"/>
        <v>0</v>
      </c>
      <c r="X289" s="72" t="str">
        <f t="shared" si="47"/>
        <v/>
      </c>
      <c r="Y289" s="35"/>
      <c r="Z289" s="34" t="str">
        <f t="shared" si="48"/>
        <v/>
      </c>
      <c r="AA289" s="80" t="str">
        <f t="shared" si="46"/>
        <v/>
      </c>
    </row>
    <row r="290" spans="2:27" ht="25.5" customHeight="1" x14ac:dyDescent="0.25">
      <c r="B290" s="78" t="str">
        <f t="shared" si="42"/>
        <v/>
      </c>
      <c r="L290" s="31" t="str">
        <f t="shared" si="40"/>
        <v/>
      </c>
      <c r="N290" s="50" t="str">
        <f t="shared" si="43"/>
        <v/>
      </c>
      <c r="Q290" s="32" t="str">
        <f t="shared" si="41"/>
        <v/>
      </c>
      <c r="T290" s="34">
        <f t="shared" si="44"/>
        <v>0</v>
      </c>
      <c r="U290" s="34">
        <f t="shared" si="45"/>
        <v>0</v>
      </c>
      <c r="X290" s="72" t="str">
        <f t="shared" si="47"/>
        <v/>
      </c>
      <c r="Y290" s="35"/>
      <c r="Z290" s="34" t="str">
        <f t="shared" si="48"/>
        <v/>
      </c>
      <c r="AA290" s="80" t="str">
        <f t="shared" si="46"/>
        <v/>
      </c>
    </row>
    <row r="291" spans="2:27" ht="25.5" customHeight="1" x14ac:dyDescent="0.25">
      <c r="B291" s="78" t="str">
        <f t="shared" si="42"/>
        <v/>
      </c>
      <c r="L291" s="31" t="str">
        <f t="shared" si="40"/>
        <v/>
      </c>
      <c r="N291" s="50" t="str">
        <f t="shared" si="43"/>
        <v/>
      </c>
      <c r="Q291" s="32" t="str">
        <f t="shared" si="41"/>
        <v/>
      </c>
      <c r="T291" s="34">
        <f t="shared" si="44"/>
        <v>0</v>
      </c>
      <c r="U291" s="34">
        <f t="shared" si="45"/>
        <v>0</v>
      </c>
      <c r="X291" s="72" t="str">
        <f t="shared" si="47"/>
        <v/>
      </c>
      <c r="Y291" s="35"/>
      <c r="Z291" s="34" t="str">
        <f t="shared" si="48"/>
        <v/>
      </c>
      <c r="AA291" s="80" t="str">
        <f t="shared" si="46"/>
        <v/>
      </c>
    </row>
    <row r="292" spans="2:27" ht="25.5" customHeight="1" x14ac:dyDescent="0.25">
      <c r="B292" s="78" t="str">
        <f t="shared" si="42"/>
        <v/>
      </c>
      <c r="L292" s="31" t="str">
        <f t="shared" si="40"/>
        <v/>
      </c>
      <c r="N292" s="50" t="str">
        <f t="shared" si="43"/>
        <v/>
      </c>
      <c r="Q292" s="32" t="str">
        <f t="shared" si="41"/>
        <v/>
      </c>
      <c r="T292" s="34">
        <f t="shared" si="44"/>
        <v>0</v>
      </c>
      <c r="U292" s="34">
        <f t="shared" si="45"/>
        <v>0</v>
      </c>
      <c r="X292" s="72" t="str">
        <f t="shared" si="47"/>
        <v/>
      </c>
      <c r="Y292" s="35"/>
      <c r="Z292" s="34" t="str">
        <f t="shared" si="48"/>
        <v/>
      </c>
      <c r="AA292" s="80" t="str">
        <f t="shared" si="46"/>
        <v/>
      </c>
    </row>
    <row r="293" spans="2:27" ht="25.5" customHeight="1" x14ac:dyDescent="0.25">
      <c r="B293" s="78" t="str">
        <f t="shared" si="42"/>
        <v/>
      </c>
      <c r="L293" s="31" t="str">
        <f t="shared" si="40"/>
        <v/>
      </c>
      <c r="N293" s="50" t="str">
        <f t="shared" si="43"/>
        <v/>
      </c>
      <c r="Q293" s="32" t="str">
        <f t="shared" si="41"/>
        <v/>
      </c>
      <c r="T293" s="34">
        <f t="shared" si="44"/>
        <v>0</v>
      </c>
      <c r="U293" s="34">
        <f t="shared" si="45"/>
        <v>0</v>
      </c>
      <c r="X293" s="72" t="str">
        <f t="shared" si="47"/>
        <v/>
      </c>
      <c r="Y293" s="35"/>
      <c r="Z293" s="34" t="str">
        <f t="shared" si="48"/>
        <v/>
      </c>
      <c r="AA293" s="80" t="str">
        <f t="shared" si="46"/>
        <v/>
      </c>
    </row>
    <row r="294" spans="2:27" ht="25.5" customHeight="1" x14ac:dyDescent="0.25">
      <c r="B294" s="78" t="str">
        <f t="shared" si="42"/>
        <v/>
      </c>
      <c r="L294" s="31" t="str">
        <f t="shared" si="40"/>
        <v/>
      </c>
      <c r="N294" s="50" t="str">
        <f t="shared" si="43"/>
        <v/>
      </c>
      <c r="Q294" s="32" t="str">
        <f t="shared" si="41"/>
        <v/>
      </c>
      <c r="T294" s="34">
        <f t="shared" si="44"/>
        <v>0</v>
      </c>
      <c r="U294" s="34">
        <f t="shared" si="45"/>
        <v>0</v>
      </c>
      <c r="X294" s="72" t="str">
        <f t="shared" si="47"/>
        <v/>
      </c>
      <c r="Y294" s="35"/>
      <c r="Z294" s="34" t="str">
        <f t="shared" si="48"/>
        <v/>
      </c>
      <c r="AA294" s="80" t="str">
        <f t="shared" si="46"/>
        <v/>
      </c>
    </row>
    <row r="295" spans="2:27" ht="25.5" customHeight="1" x14ac:dyDescent="0.25">
      <c r="B295" s="78" t="str">
        <f t="shared" si="42"/>
        <v/>
      </c>
      <c r="L295" s="31" t="str">
        <f t="shared" si="40"/>
        <v/>
      </c>
      <c r="N295" s="50" t="str">
        <f t="shared" si="43"/>
        <v/>
      </c>
      <c r="Q295" s="32" t="str">
        <f t="shared" si="41"/>
        <v/>
      </c>
      <c r="T295" s="34">
        <f t="shared" si="44"/>
        <v>0</v>
      </c>
      <c r="U295" s="34">
        <f t="shared" si="45"/>
        <v>0</v>
      </c>
      <c r="X295" s="72" t="str">
        <f t="shared" si="47"/>
        <v/>
      </c>
      <c r="Y295" s="35"/>
      <c r="Z295" s="34" t="str">
        <f t="shared" si="48"/>
        <v/>
      </c>
      <c r="AA295" s="80" t="str">
        <f t="shared" si="46"/>
        <v/>
      </c>
    </row>
    <row r="296" spans="2:27" ht="25.5" customHeight="1" x14ac:dyDescent="0.25">
      <c r="B296" s="78" t="str">
        <f t="shared" si="42"/>
        <v/>
      </c>
      <c r="L296" s="31" t="str">
        <f t="shared" si="40"/>
        <v/>
      </c>
      <c r="N296" s="50" t="str">
        <f t="shared" si="43"/>
        <v/>
      </c>
      <c r="Q296" s="32" t="str">
        <f t="shared" si="41"/>
        <v/>
      </c>
      <c r="T296" s="34">
        <f t="shared" si="44"/>
        <v>0</v>
      </c>
      <c r="U296" s="34">
        <f t="shared" si="45"/>
        <v>0</v>
      </c>
      <c r="X296" s="72" t="str">
        <f t="shared" si="47"/>
        <v/>
      </c>
      <c r="Y296" s="35"/>
      <c r="Z296" s="34" t="str">
        <f t="shared" si="48"/>
        <v/>
      </c>
      <c r="AA296" s="80" t="str">
        <f t="shared" si="46"/>
        <v/>
      </c>
    </row>
    <row r="297" spans="2:27" ht="25.5" customHeight="1" x14ac:dyDescent="0.25">
      <c r="B297" s="78" t="str">
        <f t="shared" si="42"/>
        <v/>
      </c>
      <c r="L297" s="31" t="str">
        <f t="shared" si="40"/>
        <v/>
      </c>
      <c r="N297" s="50" t="str">
        <f t="shared" si="43"/>
        <v/>
      </c>
      <c r="Q297" s="32" t="str">
        <f t="shared" si="41"/>
        <v/>
      </c>
      <c r="T297" s="34">
        <f t="shared" si="44"/>
        <v>0</v>
      </c>
      <c r="U297" s="34">
        <f t="shared" si="45"/>
        <v>0</v>
      </c>
      <c r="X297" s="72" t="str">
        <f t="shared" si="47"/>
        <v/>
      </c>
      <c r="Y297" s="35"/>
      <c r="Z297" s="34" t="str">
        <f t="shared" si="48"/>
        <v/>
      </c>
      <c r="AA297" s="80" t="str">
        <f t="shared" si="46"/>
        <v/>
      </c>
    </row>
    <row r="298" spans="2:27" ht="25.5" customHeight="1" x14ac:dyDescent="0.25">
      <c r="B298" s="78" t="str">
        <f t="shared" si="42"/>
        <v/>
      </c>
      <c r="L298" s="31" t="str">
        <f t="shared" si="40"/>
        <v/>
      </c>
      <c r="N298" s="50" t="str">
        <f t="shared" si="43"/>
        <v/>
      </c>
      <c r="Q298" s="32" t="str">
        <f t="shared" si="41"/>
        <v/>
      </c>
      <c r="T298" s="34">
        <f t="shared" si="44"/>
        <v>0</v>
      </c>
      <c r="U298" s="34">
        <f t="shared" si="45"/>
        <v>0</v>
      </c>
      <c r="X298" s="72" t="str">
        <f t="shared" si="47"/>
        <v/>
      </c>
      <c r="Y298" s="35"/>
      <c r="Z298" s="34" t="str">
        <f t="shared" si="48"/>
        <v/>
      </c>
      <c r="AA298" s="80" t="str">
        <f t="shared" si="46"/>
        <v/>
      </c>
    </row>
    <row r="299" spans="2:27" ht="25.5" customHeight="1" x14ac:dyDescent="0.25">
      <c r="B299" s="78" t="str">
        <f t="shared" si="42"/>
        <v/>
      </c>
      <c r="L299" s="31" t="str">
        <f t="shared" si="40"/>
        <v/>
      </c>
      <c r="N299" s="50" t="str">
        <f t="shared" si="43"/>
        <v/>
      </c>
      <c r="Q299" s="32" t="str">
        <f t="shared" si="41"/>
        <v/>
      </c>
      <c r="T299" s="34">
        <f t="shared" si="44"/>
        <v>0</v>
      </c>
      <c r="U299" s="34">
        <f t="shared" si="45"/>
        <v>0</v>
      </c>
      <c r="X299" s="72" t="str">
        <f t="shared" si="47"/>
        <v/>
      </c>
      <c r="Y299" s="35"/>
      <c r="Z299" s="34" t="str">
        <f t="shared" si="48"/>
        <v/>
      </c>
      <c r="AA299" s="80" t="str">
        <f t="shared" si="46"/>
        <v/>
      </c>
    </row>
    <row r="300" spans="2:27" ht="25.5" customHeight="1" x14ac:dyDescent="0.25">
      <c r="B300" s="78" t="str">
        <f t="shared" si="42"/>
        <v/>
      </c>
      <c r="L300" s="31" t="str">
        <f t="shared" si="40"/>
        <v/>
      </c>
      <c r="N300" s="50" t="str">
        <f t="shared" si="43"/>
        <v/>
      </c>
      <c r="Q300" s="32" t="str">
        <f t="shared" si="41"/>
        <v/>
      </c>
      <c r="T300" s="34">
        <f t="shared" si="44"/>
        <v>0</v>
      </c>
      <c r="U300" s="34">
        <f t="shared" si="45"/>
        <v>0</v>
      </c>
      <c r="X300" s="72" t="str">
        <f t="shared" si="47"/>
        <v/>
      </c>
      <c r="Y300" s="35"/>
      <c r="Z300" s="34" t="str">
        <f t="shared" si="48"/>
        <v/>
      </c>
      <c r="AA300" s="80" t="str">
        <f t="shared" si="46"/>
        <v/>
      </c>
    </row>
    <row r="301" spans="2:27" ht="25.5" customHeight="1" x14ac:dyDescent="0.25">
      <c r="B301" s="78" t="str">
        <f t="shared" si="42"/>
        <v/>
      </c>
      <c r="L301" s="31" t="str">
        <f t="shared" si="40"/>
        <v/>
      </c>
      <c r="N301" s="50" t="str">
        <f t="shared" si="43"/>
        <v/>
      </c>
      <c r="Q301" s="32" t="str">
        <f t="shared" si="41"/>
        <v/>
      </c>
      <c r="T301" s="34">
        <f t="shared" si="44"/>
        <v>0</v>
      </c>
      <c r="U301" s="34">
        <f t="shared" si="45"/>
        <v>0</v>
      </c>
      <c r="X301" s="72" t="str">
        <f t="shared" si="47"/>
        <v/>
      </c>
      <c r="Y301" s="35"/>
      <c r="Z301" s="34" t="str">
        <f t="shared" si="48"/>
        <v/>
      </c>
      <c r="AA301" s="80" t="str">
        <f t="shared" si="46"/>
        <v/>
      </c>
    </row>
    <row r="302" spans="2:27" ht="25.5" customHeight="1" x14ac:dyDescent="0.25">
      <c r="B302" s="78" t="str">
        <f t="shared" si="42"/>
        <v/>
      </c>
      <c r="L302" s="31" t="str">
        <f t="shared" si="40"/>
        <v/>
      </c>
      <c r="N302" s="50" t="str">
        <f t="shared" si="43"/>
        <v/>
      </c>
      <c r="Q302" s="32" t="str">
        <f t="shared" si="41"/>
        <v/>
      </c>
      <c r="T302" s="34">
        <f t="shared" si="44"/>
        <v>0</v>
      </c>
      <c r="U302" s="34">
        <f t="shared" si="45"/>
        <v>0</v>
      </c>
      <c r="X302" s="72" t="str">
        <f t="shared" si="47"/>
        <v/>
      </c>
      <c r="Y302" s="35"/>
      <c r="Z302" s="34" t="str">
        <f t="shared" si="48"/>
        <v/>
      </c>
      <c r="AA302" s="80" t="str">
        <f t="shared" si="46"/>
        <v/>
      </c>
    </row>
    <row r="303" spans="2:27" ht="25.5" customHeight="1" x14ac:dyDescent="0.25">
      <c r="B303" s="78" t="str">
        <f t="shared" si="42"/>
        <v/>
      </c>
      <c r="L303" s="31" t="str">
        <f t="shared" si="40"/>
        <v/>
      </c>
      <c r="N303" s="50" t="str">
        <f t="shared" si="43"/>
        <v/>
      </c>
      <c r="Q303" s="32" t="str">
        <f t="shared" si="41"/>
        <v/>
      </c>
      <c r="T303" s="34">
        <f t="shared" si="44"/>
        <v>0</v>
      </c>
      <c r="U303" s="34">
        <f t="shared" si="45"/>
        <v>0</v>
      </c>
      <c r="X303" s="72" t="str">
        <f t="shared" si="47"/>
        <v/>
      </c>
      <c r="Y303" s="35"/>
      <c r="Z303" s="34" t="str">
        <f t="shared" si="48"/>
        <v/>
      </c>
      <c r="AA303" s="80" t="str">
        <f t="shared" si="46"/>
        <v/>
      </c>
    </row>
    <row r="304" spans="2:27" ht="25.5" customHeight="1" x14ac:dyDescent="0.25">
      <c r="B304" s="78" t="str">
        <f t="shared" si="42"/>
        <v/>
      </c>
      <c r="L304" s="31" t="str">
        <f t="shared" si="40"/>
        <v/>
      </c>
      <c r="N304" s="50" t="str">
        <f t="shared" si="43"/>
        <v/>
      </c>
      <c r="Q304" s="32" t="str">
        <f t="shared" si="41"/>
        <v/>
      </c>
      <c r="T304" s="34">
        <f t="shared" si="44"/>
        <v>0</v>
      </c>
      <c r="U304" s="34">
        <f t="shared" si="45"/>
        <v>0</v>
      </c>
      <c r="X304" s="72" t="str">
        <f t="shared" si="47"/>
        <v/>
      </c>
      <c r="Y304" s="35"/>
      <c r="Z304" s="34" t="str">
        <f t="shared" si="48"/>
        <v/>
      </c>
      <c r="AA304" s="80" t="str">
        <f t="shared" si="46"/>
        <v/>
      </c>
    </row>
    <row r="305" spans="2:27" ht="25.5" customHeight="1" x14ac:dyDescent="0.25">
      <c r="B305" s="78" t="str">
        <f t="shared" si="42"/>
        <v/>
      </c>
      <c r="L305" s="31" t="str">
        <f t="shared" si="40"/>
        <v/>
      </c>
      <c r="N305" s="50" t="str">
        <f t="shared" si="43"/>
        <v/>
      </c>
      <c r="Q305" s="32" t="str">
        <f t="shared" si="41"/>
        <v/>
      </c>
      <c r="T305" s="34">
        <f t="shared" si="44"/>
        <v>0</v>
      </c>
      <c r="U305" s="34">
        <f t="shared" si="45"/>
        <v>0</v>
      </c>
      <c r="X305" s="72" t="str">
        <f t="shared" si="47"/>
        <v/>
      </c>
      <c r="Y305" s="35"/>
      <c r="Z305" s="34" t="str">
        <f t="shared" si="48"/>
        <v/>
      </c>
      <c r="AA305" s="80" t="str">
        <f t="shared" si="46"/>
        <v/>
      </c>
    </row>
    <row r="306" spans="2:27" ht="25.5" customHeight="1" x14ac:dyDescent="0.25">
      <c r="B306" s="78" t="str">
        <f t="shared" si="42"/>
        <v/>
      </c>
      <c r="L306" s="31" t="str">
        <f t="shared" si="40"/>
        <v/>
      </c>
      <c r="N306" s="50" t="str">
        <f t="shared" si="43"/>
        <v/>
      </c>
      <c r="Q306" s="32" t="str">
        <f t="shared" si="41"/>
        <v/>
      </c>
      <c r="T306" s="34">
        <f t="shared" si="44"/>
        <v>0</v>
      </c>
      <c r="U306" s="34">
        <f t="shared" si="45"/>
        <v>0</v>
      </c>
      <c r="X306" s="72" t="str">
        <f t="shared" si="47"/>
        <v/>
      </c>
      <c r="Y306" s="35"/>
      <c r="Z306" s="34" t="str">
        <f t="shared" si="48"/>
        <v/>
      </c>
      <c r="AA306" s="80" t="str">
        <f t="shared" si="46"/>
        <v/>
      </c>
    </row>
    <row r="307" spans="2:27" ht="25.5" customHeight="1" x14ac:dyDescent="0.25">
      <c r="B307" s="78" t="str">
        <f t="shared" si="42"/>
        <v/>
      </c>
      <c r="L307" s="31" t="str">
        <f t="shared" si="40"/>
        <v/>
      </c>
      <c r="N307" s="50" t="str">
        <f t="shared" si="43"/>
        <v/>
      </c>
      <c r="Q307" s="32" t="str">
        <f t="shared" si="41"/>
        <v/>
      </c>
      <c r="T307" s="34">
        <f t="shared" si="44"/>
        <v>0</v>
      </c>
      <c r="U307" s="34">
        <f t="shared" si="45"/>
        <v>0</v>
      </c>
      <c r="X307" s="72" t="str">
        <f t="shared" si="47"/>
        <v/>
      </c>
      <c r="Y307" s="35"/>
      <c r="Z307" s="34" t="str">
        <f t="shared" si="48"/>
        <v/>
      </c>
      <c r="AA307" s="80" t="str">
        <f t="shared" si="46"/>
        <v/>
      </c>
    </row>
    <row r="308" spans="2:27" ht="25.5" customHeight="1" x14ac:dyDescent="0.25">
      <c r="B308" s="78" t="str">
        <f t="shared" si="42"/>
        <v/>
      </c>
      <c r="L308" s="31" t="str">
        <f t="shared" si="40"/>
        <v/>
      </c>
      <c r="N308" s="50" t="str">
        <f t="shared" si="43"/>
        <v/>
      </c>
      <c r="Q308" s="32" t="str">
        <f t="shared" si="41"/>
        <v/>
      </c>
      <c r="T308" s="34">
        <f t="shared" si="44"/>
        <v>0</v>
      </c>
      <c r="U308" s="34">
        <f t="shared" si="45"/>
        <v>0</v>
      </c>
      <c r="X308" s="72" t="str">
        <f t="shared" si="47"/>
        <v/>
      </c>
      <c r="Y308" s="35"/>
      <c r="Z308" s="34" t="str">
        <f t="shared" si="48"/>
        <v/>
      </c>
      <c r="AA308" s="80" t="str">
        <f t="shared" si="46"/>
        <v/>
      </c>
    </row>
    <row r="309" spans="2:27" ht="25.5" customHeight="1" x14ac:dyDescent="0.25">
      <c r="B309" s="78" t="str">
        <f t="shared" si="42"/>
        <v/>
      </c>
      <c r="L309" s="31" t="str">
        <f t="shared" si="40"/>
        <v/>
      </c>
      <c r="N309" s="50" t="str">
        <f t="shared" si="43"/>
        <v/>
      </c>
      <c r="Q309" s="32" t="str">
        <f t="shared" si="41"/>
        <v/>
      </c>
      <c r="T309" s="34">
        <f t="shared" si="44"/>
        <v>0</v>
      </c>
      <c r="U309" s="34">
        <f t="shared" si="45"/>
        <v>0</v>
      </c>
      <c r="X309" s="72" t="str">
        <f t="shared" si="47"/>
        <v/>
      </c>
      <c r="Y309" s="35"/>
      <c r="Z309" s="34" t="str">
        <f t="shared" si="48"/>
        <v/>
      </c>
      <c r="AA309" s="80" t="str">
        <f t="shared" si="46"/>
        <v/>
      </c>
    </row>
    <row r="310" spans="2:27" ht="25.5" customHeight="1" x14ac:dyDescent="0.25">
      <c r="B310" s="78" t="str">
        <f t="shared" si="42"/>
        <v/>
      </c>
      <c r="L310" s="31" t="str">
        <f t="shared" si="40"/>
        <v/>
      </c>
      <c r="N310" s="50" t="str">
        <f t="shared" si="43"/>
        <v/>
      </c>
      <c r="Q310" s="32" t="str">
        <f t="shared" si="41"/>
        <v/>
      </c>
      <c r="T310" s="34">
        <f t="shared" si="44"/>
        <v>0</v>
      </c>
      <c r="U310" s="34">
        <f t="shared" si="45"/>
        <v>0</v>
      </c>
      <c r="X310" s="72" t="str">
        <f t="shared" si="47"/>
        <v/>
      </c>
      <c r="Y310" s="35"/>
      <c r="Z310" s="34" t="str">
        <f t="shared" si="48"/>
        <v/>
      </c>
      <c r="AA310" s="80" t="str">
        <f t="shared" si="46"/>
        <v/>
      </c>
    </row>
    <row r="311" spans="2:27" ht="25.5" customHeight="1" x14ac:dyDescent="0.25">
      <c r="B311" s="78" t="str">
        <f t="shared" si="42"/>
        <v/>
      </c>
      <c r="L311" s="31" t="str">
        <f t="shared" si="40"/>
        <v/>
      </c>
      <c r="N311" s="50" t="str">
        <f t="shared" si="43"/>
        <v/>
      </c>
      <c r="Q311" s="32" t="str">
        <f t="shared" si="41"/>
        <v/>
      </c>
      <c r="T311" s="34">
        <f t="shared" si="44"/>
        <v>0</v>
      </c>
      <c r="U311" s="34">
        <f t="shared" si="45"/>
        <v>0</v>
      </c>
      <c r="X311" s="72" t="str">
        <f t="shared" si="47"/>
        <v/>
      </c>
      <c r="Y311" s="35"/>
      <c r="Z311" s="34" t="str">
        <f t="shared" si="48"/>
        <v/>
      </c>
      <c r="AA311" s="80" t="str">
        <f t="shared" si="46"/>
        <v/>
      </c>
    </row>
    <row r="312" spans="2:27" ht="25.5" customHeight="1" x14ac:dyDescent="0.25">
      <c r="B312" s="78" t="str">
        <f t="shared" si="42"/>
        <v/>
      </c>
      <c r="L312" s="31" t="str">
        <f t="shared" si="40"/>
        <v/>
      </c>
      <c r="N312" s="50" t="str">
        <f t="shared" si="43"/>
        <v/>
      </c>
      <c r="Q312" s="32" t="str">
        <f t="shared" si="41"/>
        <v/>
      </c>
      <c r="T312" s="34">
        <f t="shared" si="44"/>
        <v>0</v>
      </c>
      <c r="U312" s="34">
        <f t="shared" si="45"/>
        <v>0</v>
      </c>
      <c r="X312" s="72" t="str">
        <f t="shared" si="47"/>
        <v/>
      </c>
      <c r="Y312" s="35"/>
      <c r="Z312" s="34" t="str">
        <f t="shared" si="48"/>
        <v/>
      </c>
      <c r="AA312" s="80" t="str">
        <f t="shared" si="46"/>
        <v/>
      </c>
    </row>
    <row r="313" spans="2:27" ht="25.5" customHeight="1" x14ac:dyDescent="0.25">
      <c r="B313" s="78" t="str">
        <f t="shared" si="42"/>
        <v/>
      </c>
      <c r="L313" s="31" t="str">
        <f t="shared" si="40"/>
        <v/>
      </c>
      <c r="N313" s="50" t="str">
        <f t="shared" si="43"/>
        <v/>
      </c>
      <c r="Q313" s="32" t="str">
        <f t="shared" si="41"/>
        <v/>
      </c>
      <c r="T313" s="34">
        <f t="shared" si="44"/>
        <v>0</v>
      </c>
      <c r="U313" s="34">
        <f t="shared" si="45"/>
        <v>0</v>
      </c>
      <c r="X313" s="72" t="str">
        <f t="shared" si="47"/>
        <v/>
      </c>
      <c r="Y313" s="35"/>
      <c r="Z313" s="34" t="str">
        <f t="shared" si="48"/>
        <v/>
      </c>
      <c r="AA313" s="80" t="str">
        <f t="shared" si="46"/>
        <v/>
      </c>
    </row>
    <row r="314" spans="2:27" ht="25.5" customHeight="1" x14ac:dyDescent="0.25">
      <c r="B314" s="78" t="str">
        <f t="shared" si="42"/>
        <v/>
      </c>
      <c r="L314" s="31" t="str">
        <f t="shared" si="40"/>
        <v/>
      </c>
      <c r="N314" s="50" t="str">
        <f t="shared" si="43"/>
        <v/>
      </c>
      <c r="Q314" s="32" t="str">
        <f t="shared" si="41"/>
        <v/>
      </c>
      <c r="T314" s="34">
        <f t="shared" si="44"/>
        <v>0</v>
      </c>
      <c r="U314" s="34">
        <f t="shared" si="45"/>
        <v>0</v>
      </c>
      <c r="X314" s="72" t="str">
        <f t="shared" si="47"/>
        <v/>
      </c>
      <c r="Y314" s="35"/>
      <c r="Z314" s="34" t="str">
        <f t="shared" si="48"/>
        <v/>
      </c>
      <c r="AA314" s="80" t="str">
        <f t="shared" si="46"/>
        <v/>
      </c>
    </row>
    <row r="315" spans="2:27" ht="25.5" customHeight="1" x14ac:dyDescent="0.25">
      <c r="B315" s="78" t="str">
        <f t="shared" si="42"/>
        <v/>
      </c>
      <c r="L315" s="31" t="str">
        <f t="shared" si="40"/>
        <v/>
      </c>
      <c r="N315" s="50" t="str">
        <f t="shared" si="43"/>
        <v/>
      </c>
      <c r="Q315" s="32" t="str">
        <f t="shared" si="41"/>
        <v/>
      </c>
      <c r="T315" s="34">
        <f t="shared" si="44"/>
        <v>0</v>
      </c>
      <c r="U315" s="34">
        <f t="shared" si="45"/>
        <v>0</v>
      </c>
      <c r="X315" s="72" t="str">
        <f t="shared" si="47"/>
        <v/>
      </c>
      <c r="Y315" s="35"/>
      <c r="Z315" s="34" t="str">
        <f t="shared" si="48"/>
        <v/>
      </c>
      <c r="AA315" s="80" t="str">
        <f t="shared" si="46"/>
        <v/>
      </c>
    </row>
    <row r="316" spans="2:27" ht="25.5" customHeight="1" x14ac:dyDescent="0.25">
      <c r="B316" s="78" t="str">
        <f t="shared" si="42"/>
        <v/>
      </c>
      <c r="L316" s="31" t="str">
        <f t="shared" si="40"/>
        <v/>
      </c>
      <c r="N316" s="50" t="str">
        <f t="shared" si="43"/>
        <v/>
      </c>
      <c r="Q316" s="32" t="str">
        <f t="shared" si="41"/>
        <v/>
      </c>
      <c r="T316" s="34">
        <f t="shared" si="44"/>
        <v>0</v>
      </c>
      <c r="U316" s="34">
        <f t="shared" si="45"/>
        <v>0</v>
      </c>
      <c r="X316" s="72" t="str">
        <f t="shared" si="47"/>
        <v/>
      </c>
      <c r="Y316" s="35"/>
      <c r="Z316" s="34" t="str">
        <f t="shared" si="48"/>
        <v/>
      </c>
      <c r="AA316" s="80" t="str">
        <f t="shared" si="46"/>
        <v/>
      </c>
    </row>
    <row r="317" spans="2:27" ht="25.5" customHeight="1" x14ac:dyDescent="0.25">
      <c r="B317" s="78" t="str">
        <f t="shared" si="42"/>
        <v/>
      </c>
      <c r="L317" s="31" t="str">
        <f t="shared" si="40"/>
        <v/>
      </c>
      <c r="N317" s="50" t="str">
        <f t="shared" si="43"/>
        <v/>
      </c>
      <c r="Q317" s="32" t="str">
        <f t="shared" si="41"/>
        <v/>
      </c>
      <c r="T317" s="34">
        <f t="shared" si="44"/>
        <v>0</v>
      </c>
      <c r="U317" s="34">
        <f t="shared" si="45"/>
        <v>0</v>
      </c>
      <c r="X317" s="72" t="str">
        <f t="shared" si="47"/>
        <v/>
      </c>
      <c r="Y317" s="35"/>
      <c r="Z317" s="34" t="str">
        <f t="shared" si="48"/>
        <v/>
      </c>
      <c r="AA317" s="80" t="str">
        <f t="shared" si="46"/>
        <v/>
      </c>
    </row>
    <row r="318" spans="2:27" ht="25.5" customHeight="1" x14ac:dyDescent="0.25">
      <c r="B318" s="78" t="str">
        <f t="shared" si="42"/>
        <v/>
      </c>
      <c r="L318" s="31" t="str">
        <f t="shared" si="40"/>
        <v/>
      </c>
      <c r="N318" s="50" t="str">
        <f t="shared" si="43"/>
        <v/>
      </c>
      <c r="Q318" s="32" t="str">
        <f t="shared" si="41"/>
        <v/>
      </c>
      <c r="T318" s="34">
        <f t="shared" si="44"/>
        <v>0</v>
      </c>
      <c r="U318" s="34">
        <f t="shared" si="45"/>
        <v>0</v>
      </c>
      <c r="X318" s="72" t="str">
        <f t="shared" si="47"/>
        <v/>
      </c>
      <c r="Y318" s="35"/>
      <c r="Z318" s="34" t="str">
        <f t="shared" si="48"/>
        <v/>
      </c>
      <c r="AA318" s="80" t="str">
        <f t="shared" si="46"/>
        <v/>
      </c>
    </row>
    <row r="319" spans="2:27" ht="25.5" customHeight="1" x14ac:dyDescent="0.25">
      <c r="B319" s="78" t="str">
        <f t="shared" si="42"/>
        <v/>
      </c>
      <c r="L319" s="31" t="str">
        <f t="shared" si="40"/>
        <v/>
      </c>
      <c r="N319" s="50" t="str">
        <f t="shared" si="43"/>
        <v/>
      </c>
      <c r="Q319" s="32" t="str">
        <f t="shared" si="41"/>
        <v/>
      </c>
      <c r="T319" s="34">
        <f t="shared" si="44"/>
        <v>0</v>
      </c>
      <c r="U319" s="34">
        <f t="shared" si="45"/>
        <v>0</v>
      </c>
      <c r="X319" s="72" t="str">
        <f t="shared" si="47"/>
        <v/>
      </c>
      <c r="Y319" s="35"/>
      <c r="Z319" s="34" t="str">
        <f t="shared" si="48"/>
        <v/>
      </c>
      <c r="AA319" s="80" t="str">
        <f t="shared" si="46"/>
        <v/>
      </c>
    </row>
    <row r="320" spans="2:27" ht="25.5" customHeight="1" x14ac:dyDescent="0.25">
      <c r="B320" s="78" t="str">
        <f t="shared" si="42"/>
        <v/>
      </c>
      <c r="L320" s="31" t="str">
        <f t="shared" si="40"/>
        <v/>
      </c>
      <c r="N320" s="50" t="str">
        <f t="shared" si="43"/>
        <v/>
      </c>
      <c r="Q320" s="32" t="str">
        <f t="shared" si="41"/>
        <v/>
      </c>
      <c r="T320" s="34">
        <f t="shared" si="44"/>
        <v>0</v>
      </c>
      <c r="U320" s="34">
        <f t="shared" si="45"/>
        <v>0</v>
      </c>
      <c r="X320" s="72" t="str">
        <f t="shared" si="47"/>
        <v/>
      </c>
      <c r="Y320" s="35"/>
      <c r="Z320" s="34" t="str">
        <f t="shared" si="48"/>
        <v/>
      </c>
      <c r="AA320" s="80" t="str">
        <f t="shared" si="46"/>
        <v/>
      </c>
    </row>
    <row r="321" spans="2:27" ht="25.5" customHeight="1" x14ac:dyDescent="0.25">
      <c r="B321" s="78" t="str">
        <f t="shared" si="42"/>
        <v/>
      </c>
      <c r="L321" s="31" t="str">
        <f t="shared" si="40"/>
        <v/>
      </c>
      <c r="N321" s="50" t="str">
        <f t="shared" si="43"/>
        <v/>
      </c>
      <c r="Q321" s="32" t="str">
        <f t="shared" si="41"/>
        <v/>
      </c>
      <c r="T321" s="34">
        <f t="shared" si="44"/>
        <v>0</v>
      </c>
      <c r="U321" s="34">
        <f t="shared" si="45"/>
        <v>0</v>
      </c>
      <c r="X321" s="72" t="str">
        <f t="shared" si="47"/>
        <v/>
      </c>
      <c r="Y321" s="35"/>
      <c r="Z321" s="34" t="str">
        <f t="shared" si="48"/>
        <v/>
      </c>
      <c r="AA321" s="80" t="str">
        <f t="shared" si="46"/>
        <v/>
      </c>
    </row>
    <row r="322" spans="2:27" ht="25.5" customHeight="1" x14ac:dyDescent="0.25">
      <c r="B322" s="78" t="str">
        <f t="shared" si="42"/>
        <v/>
      </c>
      <c r="L322" s="31" t="str">
        <f t="shared" ref="L322:L385" si="49">IF(K322&lt;&gt;"",VLOOKUP(K322,tenhang,2,0),"")</f>
        <v/>
      </c>
      <c r="N322" s="50" t="str">
        <f t="shared" si="43"/>
        <v/>
      </c>
      <c r="Q322" s="32" t="str">
        <f t="shared" ref="Q322:Q385" si="50">IF(K322&lt;&gt;"",VLOOKUP(K322,tenhang,3,0),"")</f>
        <v/>
      </c>
      <c r="T322" s="34">
        <f t="shared" si="44"/>
        <v>0</v>
      </c>
      <c r="U322" s="34">
        <f t="shared" si="45"/>
        <v>0</v>
      </c>
      <c r="X322" s="72" t="str">
        <f t="shared" si="47"/>
        <v/>
      </c>
      <c r="Y322" s="35"/>
      <c r="Z322" s="34" t="str">
        <f t="shared" si="48"/>
        <v/>
      </c>
      <c r="AA322" s="80" t="str">
        <f t="shared" si="46"/>
        <v/>
      </c>
    </row>
    <row r="323" spans="2:27" ht="25.5" customHeight="1" x14ac:dyDescent="0.25">
      <c r="B323" s="78" t="str">
        <f t="shared" ref="B323:B386" si="51">IF(I323&lt;&gt;"",IF(AA323&lt;10,"PO2211/0000"&amp;AA323,IF(AA323&lt;100,"PO2211/000"&amp;AA323,IF(AA323&lt;1000,"PO2211/00"&amp;AA323,IF(AA323&lt;10000,"PO2211/0"&amp;AA323,"PO2211/0"&amp;AA323)))),"")</f>
        <v/>
      </c>
      <c r="L323" s="31" t="str">
        <f t="shared" si="49"/>
        <v/>
      </c>
      <c r="N323" s="50" t="str">
        <f t="shared" ref="N323:N386" si="52">IF(K323&lt;&gt;"","K-HCM","")</f>
        <v/>
      </c>
      <c r="Q323" s="32" t="str">
        <f t="shared" si="50"/>
        <v/>
      </c>
      <c r="T323" s="34">
        <f t="shared" ref="T323:T386" si="53">IF(K323&lt;&gt;"",VLOOKUP(K323,tenhang,4,0),0)</f>
        <v>0</v>
      </c>
      <c r="U323" s="34">
        <f t="shared" ref="U323:U386" si="54">R323*T323</f>
        <v>0</v>
      </c>
      <c r="X323" s="72" t="str">
        <f t="shared" si="47"/>
        <v/>
      </c>
      <c r="Y323" s="35"/>
      <c r="Z323" s="34" t="str">
        <f t="shared" si="48"/>
        <v/>
      </c>
      <c r="AA323" s="80" t="str">
        <f t="shared" si="46"/>
        <v/>
      </c>
    </row>
    <row r="324" spans="2:27" ht="25.5" customHeight="1" x14ac:dyDescent="0.25">
      <c r="B324" s="78" t="str">
        <f t="shared" si="51"/>
        <v/>
      </c>
      <c r="L324" s="31" t="str">
        <f t="shared" si="49"/>
        <v/>
      </c>
      <c r="N324" s="50" t="str">
        <f t="shared" si="52"/>
        <v/>
      </c>
      <c r="Q324" s="32" t="str">
        <f t="shared" si="50"/>
        <v/>
      </c>
      <c r="T324" s="34">
        <f t="shared" si="53"/>
        <v>0</v>
      </c>
      <c r="U324" s="34">
        <f t="shared" si="54"/>
        <v>0</v>
      </c>
      <c r="X324" s="72" t="str">
        <f t="shared" si="47"/>
        <v/>
      </c>
      <c r="Y324" s="35"/>
      <c r="Z324" s="34" t="str">
        <f t="shared" si="48"/>
        <v/>
      </c>
      <c r="AA324" s="80" t="str">
        <f t="shared" ref="AA324:AA387" si="55">IF(I324&lt;&gt;"",IF(I324=I323,AA323,AA323+1),"")</f>
        <v/>
      </c>
    </row>
    <row r="325" spans="2:27" ht="25.5" customHeight="1" x14ac:dyDescent="0.25">
      <c r="B325" s="78" t="str">
        <f t="shared" si="51"/>
        <v/>
      </c>
      <c r="L325" s="31" t="str">
        <f t="shared" si="49"/>
        <v/>
      </c>
      <c r="N325" s="50" t="str">
        <f t="shared" si="52"/>
        <v/>
      </c>
      <c r="Q325" s="32" t="str">
        <f t="shared" si="50"/>
        <v/>
      </c>
      <c r="T325" s="34">
        <f t="shared" si="53"/>
        <v>0</v>
      </c>
      <c r="U325" s="34">
        <f t="shared" si="54"/>
        <v>0</v>
      </c>
      <c r="X325" s="72" t="str">
        <f t="shared" si="47"/>
        <v/>
      </c>
      <c r="Y325" s="35"/>
      <c r="Z325" s="34" t="str">
        <f t="shared" si="48"/>
        <v/>
      </c>
      <c r="AA325" s="80" t="str">
        <f t="shared" si="55"/>
        <v/>
      </c>
    </row>
    <row r="326" spans="2:27" ht="25.5" customHeight="1" x14ac:dyDescent="0.25">
      <c r="B326" s="78" t="str">
        <f t="shared" si="51"/>
        <v/>
      </c>
      <c r="L326" s="31" t="str">
        <f t="shared" si="49"/>
        <v/>
      </c>
      <c r="N326" s="50" t="str">
        <f t="shared" si="52"/>
        <v/>
      </c>
      <c r="Q326" s="32" t="str">
        <f t="shared" si="50"/>
        <v/>
      </c>
      <c r="T326" s="34">
        <f t="shared" si="53"/>
        <v>0</v>
      </c>
      <c r="U326" s="34">
        <f t="shared" si="54"/>
        <v>0</v>
      </c>
      <c r="X326" s="72" t="str">
        <f t="shared" si="47"/>
        <v/>
      </c>
      <c r="Y326" s="35"/>
      <c r="Z326" s="34" t="str">
        <f t="shared" si="48"/>
        <v/>
      </c>
      <c r="AA326" s="80" t="str">
        <f t="shared" si="55"/>
        <v/>
      </c>
    </row>
    <row r="327" spans="2:27" ht="25.5" customHeight="1" x14ac:dyDescent="0.25">
      <c r="B327" s="78" t="str">
        <f t="shared" si="51"/>
        <v/>
      </c>
      <c r="L327" s="31" t="str">
        <f t="shared" si="49"/>
        <v/>
      </c>
      <c r="N327" s="50" t="str">
        <f t="shared" si="52"/>
        <v/>
      </c>
      <c r="Q327" s="32" t="str">
        <f t="shared" si="50"/>
        <v/>
      </c>
      <c r="T327" s="34">
        <f t="shared" si="53"/>
        <v>0</v>
      </c>
      <c r="U327" s="34">
        <f t="shared" si="54"/>
        <v>0</v>
      </c>
      <c r="X327" s="72" t="str">
        <f t="shared" si="47"/>
        <v/>
      </c>
      <c r="Y327" s="35"/>
      <c r="Z327" s="34" t="str">
        <f t="shared" si="48"/>
        <v/>
      </c>
      <c r="AA327" s="80" t="str">
        <f t="shared" si="55"/>
        <v/>
      </c>
    </row>
    <row r="328" spans="2:27" ht="25.5" customHeight="1" x14ac:dyDescent="0.25">
      <c r="B328" s="78" t="str">
        <f t="shared" si="51"/>
        <v/>
      </c>
      <c r="L328" s="31" t="str">
        <f t="shared" si="49"/>
        <v/>
      </c>
      <c r="N328" s="50" t="str">
        <f t="shared" si="52"/>
        <v/>
      </c>
      <c r="Q328" s="32" t="str">
        <f t="shared" si="50"/>
        <v/>
      </c>
      <c r="T328" s="34">
        <f t="shared" si="53"/>
        <v>0</v>
      </c>
      <c r="U328" s="34">
        <f t="shared" si="54"/>
        <v>0</v>
      </c>
      <c r="X328" s="72" t="str">
        <f t="shared" si="47"/>
        <v/>
      </c>
      <c r="Y328" s="35"/>
      <c r="Z328" s="34" t="str">
        <f t="shared" si="48"/>
        <v/>
      </c>
      <c r="AA328" s="80" t="str">
        <f t="shared" si="55"/>
        <v/>
      </c>
    </row>
    <row r="329" spans="2:27" ht="25.5" customHeight="1" x14ac:dyDescent="0.25">
      <c r="B329" s="78" t="str">
        <f t="shared" si="51"/>
        <v/>
      </c>
      <c r="L329" s="31" t="str">
        <f t="shared" si="49"/>
        <v/>
      </c>
      <c r="N329" s="50" t="str">
        <f t="shared" si="52"/>
        <v/>
      </c>
      <c r="Q329" s="32" t="str">
        <f t="shared" si="50"/>
        <v/>
      </c>
      <c r="T329" s="34">
        <f t="shared" si="53"/>
        <v>0</v>
      </c>
      <c r="U329" s="34">
        <f t="shared" si="54"/>
        <v>0</v>
      </c>
      <c r="X329" s="72" t="str">
        <f t="shared" si="47"/>
        <v/>
      </c>
      <c r="Y329" s="35"/>
      <c r="Z329" s="34" t="str">
        <f t="shared" si="48"/>
        <v/>
      </c>
      <c r="AA329" s="80" t="str">
        <f t="shared" si="55"/>
        <v/>
      </c>
    </row>
    <row r="330" spans="2:27" ht="25.5" customHeight="1" x14ac:dyDescent="0.25">
      <c r="B330" s="78" t="str">
        <f t="shared" si="51"/>
        <v/>
      </c>
      <c r="L330" s="31" t="str">
        <f t="shared" si="49"/>
        <v/>
      </c>
      <c r="N330" s="50" t="str">
        <f t="shared" si="52"/>
        <v/>
      </c>
      <c r="Q330" s="32" t="str">
        <f t="shared" si="50"/>
        <v/>
      </c>
      <c r="T330" s="34">
        <f t="shared" si="53"/>
        <v>0</v>
      </c>
      <c r="U330" s="34">
        <f t="shared" si="54"/>
        <v>0</v>
      </c>
      <c r="X330" s="72" t="str">
        <f t="shared" ref="X330:X393" si="56">IF(K330&lt;&gt;"",8,"")</f>
        <v/>
      </c>
      <c r="Y330" s="35"/>
      <c r="Z330" s="34" t="str">
        <f t="shared" ref="Z330:Z393" si="57">IF(K330&lt;&gt;"",ROUND(U330*X330*1%,0),"")</f>
        <v/>
      </c>
      <c r="AA330" s="80" t="str">
        <f t="shared" si="55"/>
        <v/>
      </c>
    </row>
    <row r="331" spans="2:27" ht="25.5" customHeight="1" x14ac:dyDescent="0.25">
      <c r="B331" s="78" t="str">
        <f t="shared" si="51"/>
        <v/>
      </c>
      <c r="L331" s="31" t="str">
        <f t="shared" si="49"/>
        <v/>
      </c>
      <c r="N331" s="50" t="str">
        <f t="shared" si="52"/>
        <v/>
      </c>
      <c r="Q331" s="32" t="str">
        <f t="shared" si="50"/>
        <v/>
      </c>
      <c r="T331" s="34">
        <f t="shared" si="53"/>
        <v>0</v>
      </c>
      <c r="U331" s="34">
        <f t="shared" si="54"/>
        <v>0</v>
      </c>
      <c r="X331" s="72" t="str">
        <f t="shared" si="56"/>
        <v/>
      </c>
      <c r="Y331" s="35"/>
      <c r="Z331" s="34" t="str">
        <f t="shared" si="57"/>
        <v/>
      </c>
      <c r="AA331" s="80" t="str">
        <f t="shared" si="55"/>
        <v/>
      </c>
    </row>
    <row r="332" spans="2:27" ht="25.5" customHeight="1" x14ac:dyDescent="0.25">
      <c r="B332" s="78" t="str">
        <f t="shared" si="51"/>
        <v/>
      </c>
      <c r="L332" s="31" t="str">
        <f t="shared" si="49"/>
        <v/>
      </c>
      <c r="N332" s="50" t="str">
        <f t="shared" si="52"/>
        <v/>
      </c>
      <c r="Q332" s="32" t="str">
        <f t="shared" si="50"/>
        <v/>
      </c>
      <c r="T332" s="34">
        <f t="shared" si="53"/>
        <v>0</v>
      </c>
      <c r="U332" s="34">
        <f t="shared" si="54"/>
        <v>0</v>
      </c>
      <c r="X332" s="72" t="str">
        <f t="shared" si="56"/>
        <v/>
      </c>
      <c r="Y332" s="35"/>
      <c r="Z332" s="34" t="str">
        <f t="shared" si="57"/>
        <v/>
      </c>
      <c r="AA332" s="80" t="str">
        <f t="shared" si="55"/>
        <v/>
      </c>
    </row>
    <row r="333" spans="2:27" ht="25.5" customHeight="1" x14ac:dyDescent="0.25">
      <c r="B333" s="78" t="str">
        <f t="shared" si="51"/>
        <v/>
      </c>
      <c r="L333" s="31" t="str">
        <f t="shared" si="49"/>
        <v/>
      </c>
      <c r="N333" s="50" t="str">
        <f t="shared" si="52"/>
        <v/>
      </c>
      <c r="Q333" s="32" t="str">
        <f t="shared" si="50"/>
        <v/>
      </c>
      <c r="T333" s="34">
        <f t="shared" si="53"/>
        <v>0</v>
      </c>
      <c r="U333" s="34">
        <f t="shared" si="54"/>
        <v>0</v>
      </c>
      <c r="X333" s="72" t="str">
        <f t="shared" si="56"/>
        <v/>
      </c>
      <c r="Y333" s="35"/>
      <c r="Z333" s="34" t="str">
        <f t="shared" si="57"/>
        <v/>
      </c>
      <c r="AA333" s="80" t="str">
        <f t="shared" si="55"/>
        <v/>
      </c>
    </row>
    <row r="334" spans="2:27" ht="25.5" customHeight="1" x14ac:dyDescent="0.25">
      <c r="B334" s="78" t="str">
        <f t="shared" si="51"/>
        <v/>
      </c>
      <c r="L334" s="31" t="str">
        <f t="shared" si="49"/>
        <v/>
      </c>
      <c r="N334" s="50" t="str">
        <f t="shared" si="52"/>
        <v/>
      </c>
      <c r="Q334" s="32" t="str">
        <f t="shared" si="50"/>
        <v/>
      </c>
      <c r="T334" s="34">
        <f t="shared" si="53"/>
        <v>0</v>
      </c>
      <c r="U334" s="34">
        <f t="shared" si="54"/>
        <v>0</v>
      </c>
      <c r="X334" s="72" t="str">
        <f t="shared" si="56"/>
        <v/>
      </c>
      <c r="Y334" s="35"/>
      <c r="Z334" s="34" t="str">
        <f t="shared" si="57"/>
        <v/>
      </c>
      <c r="AA334" s="80" t="str">
        <f t="shared" si="55"/>
        <v/>
      </c>
    </row>
    <row r="335" spans="2:27" ht="25.5" customHeight="1" x14ac:dyDescent="0.25">
      <c r="B335" s="78" t="str">
        <f t="shared" si="51"/>
        <v/>
      </c>
      <c r="L335" s="31" t="str">
        <f t="shared" si="49"/>
        <v/>
      </c>
      <c r="N335" s="50" t="str">
        <f t="shared" si="52"/>
        <v/>
      </c>
      <c r="Q335" s="32" t="str">
        <f t="shared" si="50"/>
        <v/>
      </c>
      <c r="T335" s="34">
        <f t="shared" si="53"/>
        <v>0</v>
      </c>
      <c r="U335" s="34">
        <f t="shared" si="54"/>
        <v>0</v>
      </c>
      <c r="X335" s="72" t="str">
        <f t="shared" si="56"/>
        <v/>
      </c>
      <c r="Y335" s="35"/>
      <c r="Z335" s="34" t="str">
        <f t="shared" si="57"/>
        <v/>
      </c>
      <c r="AA335" s="80" t="str">
        <f t="shared" si="55"/>
        <v/>
      </c>
    </row>
    <row r="336" spans="2:27" ht="25.5" customHeight="1" x14ac:dyDescent="0.25">
      <c r="B336" s="78" t="str">
        <f t="shared" si="51"/>
        <v/>
      </c>
      <c r="L336" s="31" t="str">
        <f t="shared" si="49"/>
        <v/>
      </c>
      <c r="N336" s="50" t="str">
        <f t="shared" si="52"/>
        <v/>
      </c>
      <c r="Q336" s="32" t="str">
        <f t="shared" si="50"/>
        <v/>
      </c>
      <c r="T336" s="34">
        <f t="shared" si="53"/>
        <v>0</v>
      </c>
      <c r="U336" s="34">
        <f t="shared" si="54"/>
        <v>0</v>
      </c>
      <c r="X336" s="72" t="str">
        <f t="shared" si="56"/>
        <v/>
      </c>
      <c r="Y336" s="35"/>
      <c r="Z336" s="34" t="str">
        <f t="shared" si="57"/>
        <v/>
      </c>
      <c r="AA336" s="80" t="str">
        <f t="shared" si="55"/>
        <v/>
      </c>
    </row>
    <row r="337" spans="2:27" ht="25.5" customHeight="1" x14ac:dyDescent="0.25">
      <c r="B337" s="78" t="str">
        <f t="shared" si="51"/>
        <v/>
      </c>
      <c r="L337" s="31" t="str">
        <f t="shared" si="49"/>
        <v/>
      </c>
      <c r="N337" s="50" t="str">
        <f t="shared" si="52"/>
        <v/>
      </c>
      <c r="Q337" s="32" t="str">
        <f t="shared" si="50"/>
        <v/>
      </c>
      <c r="T337" s="34">
        <f t="shared" si="53"/>
        <v>0</v>
      </c>
      <c r="U337" s="34">
        <f t="shared" si="54"/>
        <v>0</v>
      </c>
      <c r="X337" s="72" t="str">
        <f t="shared" si="56"/>
        <v/>
      </c>
      <c r="Y337" s="35"/>
      <c r="Z337" s="34" t="str">
        <f t="shared" si="57"/>
        <v/>
      </c>
      <c r="AA337" s="80" t="str">
        <f t="shared" si="55"/>
        <v/>
      </c>
    </row>
    <row r="338" spans="2:27" ht="25.5" customHeight="1" x14ac:dyDescent="0.25">
      <c r="B338" s="78" t="str">
        <f t="shared" si="51"/>
        <v/>
      </c>
      <c r="L338" s="31" t="str">
        <f t="shared" si="49"/>
        <v/>
      </c>
      <c r="N338" s="50" t="str">
        <f t="shared" si="52"/>
        <v/>
      </c>
      <c r="Q338" s="32" t="str">
        <f t="shared" si="50"/>
        <v/>
      </c>
      <c r="T338" s="34">
        <f t="shared" si="53"/>
        <v>0</v>
      </c>
      <c r="U338" s="34">
        <f t="shared" si="54"/>
        <v>0</v>
      </c>
      <c r="X338" s="72" t="str">
        <f t="shared" si="56"/>
        <v/>
      </c>
      <c r="Y338" s="35"/>
      <c r="Z338" s="34" t="str">
        <f t="shared" si="57"/>
        <v/>
      </c>
      <c r="AA338" s="80" t="str">
        <f t="shared" si="55"/>
        <v/>
      </c>
    </row>
    <row r="339" spans="2:27" ht="25.5" customHeight="1" x14ac:dyDescent="0.25">
      <c r="B339" s="78" t="str">
        <f t="shared" si="51"/>
        <v/>
      </c>
      <c r="L339" s="31" t="str">
        <f t="shared" si="49"/>
        <v/>
      </c>
      <c r="N339" s="50" t="str">
        <f t="shared" si="52"/>
        <v/>
      </c>
      <c r="Q339" s="32" t="str">
        <f t="shared" si="50"/>
        <v/>
      </c>
      <c r="T339" s="34">
        <f t="shared" si="53"/>
        <v>0</v>
      </c>
      <c r="U339" s="34">
        <f t="shared" si="54"/>
        <v>0</v>
      </c>
      <c r="X339" s="72" t="str">
        <f t="shared" si="56"/>
        <v/>
      </c>
      <c r="Y339" s="35"/>
      <c r="Z339" s="34" t="str">
        <f t="shared" si="57"/>
        <v/>
      </c>
      <c r="AA339" s="80" t="str">
        <f t="shared" si="55"/>
        <v/>
      </c>
    </row>
    <row r="340" spans="2:27" ht="25.5" customHeight="1" x14ac:dyDescent="0.25">
      <c r="B340" s="78" t="str">
        <f t="shared" si="51"/>
        <v/>
      </c>
      <c r="L340" s="31" t="str">
        <f t="shared" si="49"/>
        <v/>
      </c>
      <c r="N340" s="50" t="str">
        <f t="shared" si="52"/>
        <v/>
      </c>
      <c r="Q340" s="32" t="str">
        <f t="shared" si="50"/>
        <v/>
      </c>
      <c r="T340" s="34">
        <f t="shared" si="53"/>
        <v>0</v>
      </c>
      <c r="U340" s="34">
        <f t="shared" si="54"/>
        <v>0</v>
      </c>
      <c r="X340" s="72" t="str">
        <f t="shared" si="56"/>
        <v/>
      </c>
      <c r="Y340" s="35"/>
      <c r="Z340" s="34" t="str">
        <f t="shared" si="57"/>
        <v/>
      </c>
      <c r="AA340" s="80" t="str">
        <f t="shared" si="55"/>
        <v/>
      </c>
    </row>
    <row r="341" spans="2:27" ht="25.5" customHeight="1" x14ac:dyDescent="0.25">
      <c r="B341" s="78" t="str">
        <f t="shared" si="51"/>
        <v/>
      </c>
      <c r="L341" s="31" t="str">
        <f t="shared" si="49"/>
        <v/>
      </c>
      <c r="N341" s="50" t="str">
        <f t="shared" si="52"/>
        <v/>
      </c>
      <c r="Q341" s="32" t="str">
        <f t="shared" si="50"/>
        <v/>
      </c>
      <c r="T341" s="34">
        <f t="shared" si="53"/>
        <v>0</v>
      </c>
      <c r="U341" s="34">
        <f t="shared" si="54"/>
        <v>0</v>
      </c>
      <c r="X341" s="72" t="str">
        <f t="shared" si="56"/>
        <v/>
      </c>
      <c r="Y341" s="35"/>
      <c r="Z341" s="34" t="str">
        <f t="shared" si="57"/>
        <v/>
      </c>
      <c r="AA341" s="80" t="str">
        <f t="shared" si="55"/>
        <v/>
      </c>
    </row>
    <row r="342" spans="2:27" ht="25.5" customHeight="1" x14ac:dyDescent="0.25">
      <c r="B342" s="78" t="str">
        <f t="shared" si="51"/>
        <v/>
      </c>
      <c r="L342" s="31" t="str">
        <f t="shared" si="49"/>
        <v/>
      </c>
      <c r="N342" s="50" t="str">
        <f t="shared" si="52"/>
        <v/>
      </c>
      <c r="Q342" s="32" t="str">
        <f t="shared" si="50"/>
        <v/>
      </c>
      <c r="T342" s="34">
        <f t="shared" si="53"/>
        <v>0</v>
      </c>
      <c r="U342" s="34">
        <f t="shared" si="54"/>
        <v>0</v>
      </c>
      <c r="X342" s="72" t="str">
        <f t="shared" si="56"/>
        <v/>
      </c>
      <c r="Y342" s="35"/>
      <c r="Z342" s="34" t="str">
        <f t="shared" si="57"/>
        <v/>
      </c>
      <c r="AA342" s="80" t="str">
        <f t="shared" si="55"/>
        <v/>
      </c>
    </row>
    <row r="343" spans="2:27" ht="25.5" customHeight="1" x14ac:dyDescent="0.25">
      <c r="B343" s="78" t="str">
        <f t="shared" si="51"/>
        <v/>
      </c>
      <c r="L343" s="31" t="str">
        <f t="shared" si="49"/>
        <v/>
      </c>
      <c r="N343" s="50" t="str">
        <f t="shared" si="52"/>
        <v/>
      </c>
      <c r="Q343" s="32" t="str">
        <f t="shared" si="50"/>
        <v/>
      </c>
      <c r="T343" s="34">
        <f t="shared" si="53"/>
        <v>0</v>
      </c>
      <c r="U343" s="34">
        <f t="shared" si="54"/>
        <v>0</v>
      </c>
      <c r="X343" s="72" t="str">
        <f t="shared" si="56"/>
        <v/>
      </c>
      <c r="Y343" s="35"/>
      <c r="Z343" s="34" t="str">
        <f t="shared" si="57"/>
        <v/>
      </c>
      <c r="AA343" s="80" t="str">
        <f t="shared" si="55"/>
        <v/>
      </c>
    </row>
    <row r="344" spans="2:27" ht="25.5" customHeight="1" x14ac:dyDescent="0.25">
      <c r="B344" s="78" t="str">
        <f t="shared" si="51"/>
        <v/>
      </c>
      <c r="L344" s="31" t="str">
        <f t="shared" si="49"/>
        <v/>
      </c>
      <c r="N344" s="50" t="str">
        <f t="shared" si="52"/>
        <v/>
      </c>
      <c r="Q344" s="32" t="str">
        <f t="shared" si="50"/>
        <v/>
      </c>
      <c r="T344" s="34">
        <f t="shared" si="53"/>
        <v>0</v>
      </c>
      <c r="U344" s="34">
        <f t="shared" si="54"/>
        <v>0</v>
      </c>
      <c r="X344" s="72" t="str">
        <f t="shared" si="56"/>
        <v/>
      </c>
      <c r="Y344" s="35"/>
      <c r="Z344" s="34" t="str">
        <f t="shared" si="57"/>
        <v/>
      </c>
      <c r="AA344" s="80" t="str">
        <f t="shared" si="55"/>
        <v/>
      </c>
    </row>
    <row r="345" spans="2:27" ht="25.5" customHeight="1" x14ac:dyDescent="0.25">
      <c r="B345" s="78" t="str">
        <f t="shared" si="51"/>
        <v/>
      </c>
      <c r="L345" s="31" t="str">
        <f t="shared" si="49"/>
        <v/>
      </c>
      <c r="N345" s="50" t="str">
        <f t="shared" si="52"/>
        <v/>
      </c>
      <c r="Q345" s="32" t="str">
        <f t="shared" si="50"/>
        <v/>
      </c>
      <c r="T345" s="34">
        <f t="shared" si="53"/>
        <v>0</v>
      </c>
      <c r="U345" s="34">
        <f t="shared" si="54"/>
        <v>0</v>
      </c>
      <c r="X345" s="72" t="str">
        <f t="shared" si="56"/>
        <v/>
      </c>
      <c r="Y345" s="35"/>
      <c r="Z345" s="34" t="str">
        <f t="shared" si="57"/>
        <v/>
      </c>
      <c r="AA345" s="80" t="str">
        <f t="shared" si="55"/>
        <v/>
      </c>
    </row>
    <row r="346" spans="2:27" ht="25.5" customHeight="1" x14ac:dyDescent="0.25">
      <c r="B346" s="78" t="str">
        <f t="shared" si="51"/>
        <v/>
      </c>
      <c r="L346" s="31" t="str">
        <f t="shared" si="49"/>
        <v/>
      </c>
      <c r="N346" s="50" t="str">
        <f t="shared" si="52"/>
        <v/>
      </c>
      <c r="Q346" s="32" t="str">
        <f t="shared" si="50"/>
        <v/>
      </c>
      <c r="T346" s="34">
        <f t="shared" si="53"/>
        <v>0</v>
      </c>
      <c r="U346" s="34">
        <f t="shared" si="54"/>
        <v>0</v>
      </c>
      <c r="X346" s="72" t="str">
        <f t="shared" si="56"/>
        <v/>
      </c>
      <c r="Y346" s="35"/>
      <c r="Z346" s="34" t="str">
        <f t="shared" si="57"/>
        <v/>
      </c>
      <c r="AA346" s="80" t="str">
        <f t="shared" si="55"/>
        <v/>
      </c>
    </row>
    <row r="347" spans="2:27" ht="25.5" customHeight="1" x14ac:dyDescent="0.25">
      <c r="B347" s="78" t="str">
        <f t="shared" si="51"/>
        <v/>
      </c>
      <c r="L347" s="31" t="str">
        <f t="shared" si="49"/>
        <v/>
      </c>
      <c r="N347" s="50" t="str">
        <f t="shared" si="52"/>
        <v/>
      </c>
      <c r="Q347" s="32" t="str">
        <f t="shared" si="50"/>
        <v/>
      </c>
      <c r="T347" s="34">
        <f t="shared" si="53"/>
        <v>0</v>
      </c>
      <c r="U347" s="34">
        <f t="shared" si="54"/>
        <v>0</v>
      </c>
      <c r="X347" s="72" t="str">
        <f t="shared" si="56"/>
        <v/>
      </c>
      <c r="Y347" s="35"/>
      <c r="Z347" s="34" t="str">
        <f t="shared" si="57"/>
        <v/>
      </c>
      <c r="AA347" s="80" t="str">
        <f t="shared" si="55"/>
        <v/>
      </c>
    </row>
    <row r="348" spans="2:27" ht="25.5" customHeight="1" x14ac:dyDescent="0.25">
      <c r="B348" s="78" t="str">
        <f t="shared" si="51"/>
        <v/>
      </c>
      <c r="L348" s="31" t="str">
        <f t="shared" si="49"/>
        <v/>
      </c>
      <c r="N348" s="50" t="str">
        <f t="shared" si="52"/>
        <v/>
      </c>
      <c r="Q348" s="32" t="str">
        <f t="shared" si="50"/>
        <v/>
      </c>
      <c r="T348" s="34">
        <f t="shared" si="53"/>
        <v>0</v>
      </c>
      <c r="U348" s="34">
        <f t="shared" si="54"/>
        <v>0</v>
      </c>
      <c r="X348" s="72" t="str">
        <f t="shared" si="56"/>
        <v/>
      </c>
      <c r="Y348" s="35"/>
      <c r="Z348" s="34" t="str">
        <f t="shared" si="57"/>
        <v/>
      </c>
      <c r="AA348" s="80" t="str">
        <f t="shared" si="55"/>
        <v/>
      </c>
    </row>
    <row r="349" spans="2:27" ht="25.5" customHeight="1" x14ac:dyDescent="0.25">
      <c r="B349" s="78" t="str">
        <f t="shared" si="51"/>
        <v/>
      </c>
      <c r="L349" s="31" t="str">
        <f t="shared" si="49"/>
        <v/>
      </c>
      <c r="N349" s="50" t="str">
        <f t="shared" si="52"/>
        <v/>
      </c>
      <c r="Q349" s="32" t="str">
        <f t="shared" si="50"/>
        <v/>
      </c>
      <c r="T349" s="34">
        <f t="shared" si="53"/>
        <v>0</v>
      </c>
      <c r="U349" s="34">
        <f t="shared" si="54"/>
        <v>0</v>
      </c>
      <c r="X349" s="72" t="str">
        <f t="shared" si="56"/>
        <v/>
      </c>
      <c r="Y349" s="35"/>
      <c r="Z349" s="34" t="str">
        <f t="shared" si="57"/>
        <v/>
      </c>
      <c r="AA349" s="80" t="str">
        <f t="shared" si="55"/>
        <v/>
      </c>
    </row>
    <row r="350" spans="2:27" ht="25.5" customHeight="1" x14ac:dyDescent="0.25">
      <c r="B350" s="78" t="str">
        <f t="shared" si="51"/>
        <v/>
      </c>
      <c r="L350" s="31" t="str">
        <f t="shared" si="49"/>
        <v/>
      </c>
      <c r="N350" s="50" t="str">
        <f t="shared" si="52"/>
        <v/>
      </c>
      <c r="Q350" s="32" t="str">
        <f t="shared" si="50"/>
        <v/>
      </c>
      <c r="T350" s="34">
        <f t="shared" si="53"/>
        <v>0</v>
      </c>
      <c r="U350" s="34">
        <f t="shared" si="54"/>
        <v>0</v>
      </c>
      <c r="X350" s="72" t="str">
        <f t="shared" si="56"/>
        <v/>
      </c>
      <c r="Y350" s="35"/>
      <c r="Z350" s="34" t="str">
        <f t="shared" si="57"/>
        <v/>
      </c>
      <c r="AA350" s="80" t="str">
        <f t="shared" si="55"/>
        <v/>
      </c>
    </row>
    <row r="351" spans="2:27" ht="25.5" customHeight="1" x14ac:dyDescent="0.25">
      <c r="B351" s="78" t="str">
        <f t="shared" si="51"/>
        <v/>
      </c>
      <c r="L351" s="31" t="str">
        <f t="shared" si="49"/>
        <v/>
      </c>
      <c r="N351" s="50" t="str">
        <f t="shared" si="52"/>
        <v/>
      </c>
      <c r="Q351" s="32" t="str">
        <f t="shared" si="50"/>
        <v/>
      </c>
      <c r="T351" s="34">
        <f t="shared" si="53"/>
        <v>0</v>
      </c>
      <c r="U351" s="34">
        <f t="shared" si="54"/>
        <v>0</v>
      </c>
      <c r="X351" s="72" t="str">
        <f t="shared" si="56"/>
        <v/>
      </c>
      <c r="Y351" s="35"/>
      <c r="Z351" s="34" t="str">
        <f t="shared" si="57"/>
        <v/>
      </c>
      <c r="AA351" s="80" t="str">
        <f t="shared" si="55"/>
        <v/>
      </c>
    </row>
    <row r="352" spans="2:27" ht="25.5" customHeight="1" x14ac:dyDescent="0.25">
      <c r="B352" s="78" t="str">
        <f t="shared" si="51"/>
        <v/>
      </c>
      <c r="L352" s="31" t="str">
        <f t="shared" si="49"/>
        <v/>
      </c>
      <c r="N352" s="50" t="str">
        <f t="shared" si="52"/>
        <v/>
      </c>
      <c r="Q352" s="32" t="str">
        <f t="shared" si="50"/>
        <v/>
      </c>
      <c r="T352" s="34">
        <f t="shared" si="53"/>
        <v>0</v>
      </c>
      <c r="U352" s="34">
        <f t="shared" si="54"/>
        <v>0</v>
      </c>
      <c r="X352" s="72" t="str">
        <f t="shared" si="56"/>
        <v/>
      </c>
      <c r="Y352" s="35"/>
      <c r="Z352" s="34" t="str">
        <f t="shared" si="57"/>
        <v/>
      </c>
      <c r="AA352" s="80" t="str">
        <f t="shared" si="55"/>
        <v/>
      </c>
    </row>
    <row r="353" spans="2:27" ht="25.5" customHeight="1" x14ac:dyDescent="0.25">
      <c r="B353" s="78" t="str">
        <f t="shared" si="51"/>
        <v/>
      </c>
      <c r="L353" s="31" t="str">
        <f t="shared" si="49"/>
        <v/>
      </c>
      <c r="N353" s="50" t="str">
        <f t="shared" si="52"/>
        <v/>
      </c>
      <c r="Q353" s="32" t="str">
        <f t="shared" si="50"/>
        <v/>
      </c>
      <c r="T353" s="34">
        <f t="shared" si="53"/>
        <v>0</v>
      </c>
      <c r="U353" s="34">
        <f t="shared" si="54"/>
        <v>0</v>
      </c>
      <c r="X353" s="72" t="str">
        <f t="shared" si="56"/>
        <v/>
      </c>
      <c r="Y353" s="35"/>
      <c r="Z353" s="34" t="str">
        <f t="shared" si="57"/>
        <v/>
      </c>
      <c r="AA353" s="80" t="str">
        <f t="shared" si="55"/>
        <v/>
      </c>
    </row>
    <row r="354" spans="2:27" ht="25.5" customHeight="1" x14ac:dyDescent="0.25">
      <c r="B354" s="78" t="str">
        <f t="shared" si="51"/>
        <v/>
      </c>
      <c r="L354" s="31" t="str">
        <f t="shared" si="49"/>
        <v/>
      </c>
      <c r="N354" s="50" t="str">
        <f t="shared" si="52"/>
        <v/>
      </c>
      <c r="Q354" s="32" t="str">
        <f t="shared" si="50"/>
        <v/>
      </c>
      <c r="T354" s="34">
        <f t="shared" si="53"/>
        <v>0</v>
      </c>
      <c r="U354" s="34">
        <f t="shared" si="54"/>
        <v>0</v>
      </c>
      <c r="X354" s="72" t="str">
        <f t="shared" si="56"/>
        <v/>
      </c>
      <c r="Y354" s="35"/>
      <c r="Z354" s="34" t="str">
        <f t="shared" si="57"/>
        <v/>
      </c>
      <c r="AA354" s="80" t="str">
        <f t="shared" si="55"/>
        <v/>
      </c>
    </row>
    <row r="355" spans="2:27" ht="25.5" customHeight="1" x14ac:dyDescent="0.25">
      <c r="B355" s="78" t="str">
        <f t="shared" si="51"/>
        <v/>
      </c>
      <c r="L355" s="31" t="str">
        <f t="shared" si="49"/>
        <v/>
      </c>
      <c r="N355" s="50" t="str">
        <f t="shared" si="52"/>
        <v/>
      </c>
      <c r="Q355" s="32" t="str">
        <f t="shared" si="50"/>
        <v/>
      </c>
      <c r="T355" s="34">
        <f t="shared" si="53"/>
        <v>0</v>
      </c>
      <c r="U355" s="34">
        <f t="shared" si="54"/>
        <v>0</v>
      </c>
      <c r="X355" s="72" t="str">
        <f t="shared" si="56"/>
        <v/>
      </c>
      <c r="Y355" s="35"/>
      <c r="Z355" s="34" t="str">
        <f t="shared" si="57"/>
        <v/>
      </c>
      <c r="AA355" s="80" t="str">
        <f t="shared" si="55"/>
        <v/>
      </c>
    </row>
    <row r="356" spans="2:27" ht="25.5" customHeight="1" x14ac:dyDescent="0.25">
      <c r="B356" s="78" t="str">
        <f t="shared" si="51"/>
        <v/>
      </c>
      <c r="L356" s="31" t="str">
        <f t="shared" si="49"/>
        <v/>
      </c>
      <c r="N356" s="50" t="str">
        <f t="shared" si="52"/>
        <v/>
      </c>
      <c r="Q356" s="32" t="str">
        <f t="shared" si="50"/>
        <v/>
      </c>
      <c r="T356" s="34">
        <f t="shared" si="53"/>
        <v>0</v>
      </c>
      <c r="U356" s="34">
        <f t="shared" si="54"/>
        <v>0</v>
      </c>
      <c r="X356" s="72" t="str">
        <f t="shared" si="56"/>
        <v/>
      </c>
      <c r="Y356" s="35"/>
      <c r="Z356" s="34" t="str">
        <f t="shared" si="57"/>
        <v/>
      </c>
      <c r="AA356" s="80" t="str">
        <f t="shared" si="55"/>
        <v/>
      </c>
    </row>
    <row r="357" spans="2:27" ht="25.5" customHeight="1" x14ac:dyDescent="0.25">
      <c r="B357" s="78" t="str">
        <f t="shared" si="51"/>
        <v/>
      </c>
      <c r="L357" s="31" t="str">
        <f t="shared" si="49"/>
        <v/>
      </c>
      <c r="N357" s="50" t="str">
        <f t="shared" si="52"/>
        <v/>
      </c>
      <c r="Q357" s="32" t="str">
        <f t="shared" si="50"/>
        <v/>
      </c>
      <c r="T357" s="34">
        <f t="shared" si="53"/>
        <v>0</v>
      </c>
      <c r="U357" s="34">
        <f t="shared" si="54"/>
        <v>0</v>
      </c>
      <c r="X357" s="72" t="str">
        <f t="shared" si="56"/>
        <v/>
      </c>
      <c r="Y357" s="35"/>
      <c r="Z357" s="34" t="str">
        <f t="shared" si="57"/>
        <v/>
      </c>
      <c r="AA357" s="80" t="str">
        <f t="shared" si="55"/>
        <v/>
      </c>
    </row>
    <row r="358" spans="2:27" ht="25.5" customHeight="1" x14ac:dyDescent="0.25">
      <c r="B358" s="78" t="str">
        <f t="shared" si="51"/>
        <v/>
      </c>
      <c r="L358" s="31" t="str">
        <f t="shared" si="49"/>
        <v/>
      </c>
      <c r="N358" s="50" t="str">
        <f t="shared" si="52"/>
        <v/>
      </c>
      <c r="Q358" s="32" t="str">
        <f t="shared" si="50"/>
        <v/>
      </c>
      <c r="T358" s="34">
        <f t="shared" si="53"/>
        <v>0</v>
      </c>
      <c r="U358" s="34">
        <f t="shared" si="54"/>
        <v>0</v>
      </c>
      <c r="X358" s="72" t="str">
        <f t="shared" si="56"/>
        <v/>
      </c>
      <c r="Y358" s="35"/>
      <c r="Z358" s="34" t="str">
        <f t="shared" si="57"/>
        <v/>
      </c>
      <c r="AA358" s="80" t="str">
        <f t="shared" si="55"/>
        <v/>
      </c>
    </row>
    <row r="359" spans="2:27" ht="25.5" customHeight="1" x14ac:dyDescent="0.25">
      <c r="B359" s="78" t="str">
        <f t="shared" si="51"/>
        <v/>
      </c>
      <c r="L359" s="31" t="str">
        <f t="shared" si="49"/>
        <v/>
      </c>
      <c r="N359" s="50" t="str">
        <f t="shared" si="52"/>
        <v/>
      </c>
      <c r="Q359" s="32" t="str">
        <f t="shared" si="50"/>
        <v/>
      </c>
      <c r="T359" s="34">
        <f t="shared" si="53"/>
        <v>0</v>
      </c>
      <c r="U359" s="34">
        <f t="shared" si="54"/>
        <v>0</v>
      </c>
      <c r="X359" s="72" t="str">
        <f t="shared" si="56"/>
        <v/>
      </c>
      <c r="Y359" s="35"/>
      <c r="Z359" s="34" t="str">
        <f t="shared" si="57"/>
        <v/>
      </c>
      <c r="AA359" s="80" t="str">
        <f t="shared" si="55"/>
        <v/>
      </c>
    </row>
    <row r="360" spans="2:27" ht="25.5" customHeight="1" x14ac:dyDescent="0.25">
      <c r="B360" s="78" t="str">
        <f t="shared" si="51"/>
        <v/>
      </c>
      <c r="L360" s="31" t="str">
        <f t="shared" si="49"/>
        <v/>
      </c>
      <c r="N360" s="50" t="str">
        <f t="shared" si="52"/>
        <v/>
      </c>
      <c r="Q360" s="32" t="str">
        <f t="shared" si="50"/>
        <v/>
      </c>
      <c r="T360" s="34">
        <f t="shared" si="53"/>
        <v>0</v>
      </c>
      <c r="U360" s="34">
        <f t="shared" si="54"/>
        <v>0</v>
      </c>
      <c r="X360" s="72" t="str">
        <f t="shared" si="56"/>
        <v/>
      </c>
      <c r="Y360" s="35"/>
      <c r="Z360" s="34" t="str">
        <f t="shared" si="57"/>
        <v/>
      </c>
      <c r="AA360" s="80" t="str">
        <f t="shared" si="55"/>
        <v/>
      </c>
    </row>
    <row r="361" spans="2:27" ht="25.5" customHeight="1" x14ac:dyDescent="0.25">
      <c r="B361" s="78" t="str">
        <f t="shared" si="51"/>
        <v/>
      </c>
      <c r="L361" s="31" t="str">
        <f t="shared" si="49"/>
        <v/>
      </c>
      <c r="N361" s="50" t="str">
        <f t="shared" si="52"/>
        <v/>
      </c>
      <c r="Q361" s="32" t="str">
        <f t="shared" si="50"/>
        <v/>
      </c>
      <c r="T361" s="34">
        <f t="shared" si="53"/>
        <v>0</v>
      </c>
      <c r="U361" s="34">
        <f t="shared" si="54"/>
        <v>0</v>
      </c>
      <c r="X361" s="72" t="str">
        <f t="shared" si="56"/>
        <v/>
      </c>
      <c r="Y361" s="35"/>
      <c r="Z361" s="34" t="str">
        <f t="shared" si="57"/>
        <v/>
      </c>
      <c r="AA361" s="80" t="str">
        <f t="shared" si="55"/>
        <v/>
      </c>
    </row>
    <row r="362" spans="2:27" ht="25.5" customHeight="1" x14ac:dyDescent="0.25">
      <c r="B362" s="78" t="str">
        <f t="shared" si="51"/>
        <v/>
      </c>
      <c r="L362" s="31" t="str">
        <f t="shared" si="49"/>
        <v/>
      </c>
      <c r="N362" s="50" t="str">
        <f t="shared" si="52"/>
        <v/>
      </c>
      <c r="Q362" s="32" t="str">
        <f t="shared" si="50"/>
        <v/>
      </c>
      <c r="T362" s="34">
        <f t="shared" si="53"/>
        <v>0</v>
      </c>
      <c r="U362" s="34">
        <f t="shared" si="54"/>
        <v>0</v>
      </c>
      <c r="X362" s="72" t="str">
        <f t="shared" si="56"/>
        <v/>
      </c>
      <c r="Y362" s="35"/>
      <c r="Z362" s="34" t="str">
        <f t="shared" si="57"/>
        <v/>
      </c>
      <c r="AA362" s="80" t="str">
        <f t="shared" si="55"/>
        <v/>
      </c>
    </row>
    <row r="363" spans="2:27" ht="25.5" customHeight="1" x14ac:dyDescent="0.25">
      <c r="B363" s="78" t="str">
        <f t="shared" si="51"/>
        <v/>
      </c>
      <c r="L363" s="31" t="str">
        <f t="shared" si="49"/>
        <v/>
      </c>
      <c r="N363" s="50" t="str">
        <f t="shared" si="52"/>
        <v/>
      </c>
      <c r="Q363" s="32" t="str">
        <f t="shared" si="50"/>
        <v/>
      </c>
      <c r="T363" s="34">
        <f t="shared" si="53"/>
        <v>0</v>
      </c>
      <c r="U363" s="34">
        <f t="shared" si="54"/>
        <v>0</v>
      </c>
      <c r="X363" s="72" t="str">
        <f t="shared" si="56"/>
        <v/>
      </c>
      <c r="Y363" s="35"/>
      <c r="Z363" s="34" t="str">
        <f t="shared" si="57"/>
        <v/>
      </c>
      <c r="AA363" s="80" t="str">
        <f t="shared" si="55"/>
        <v/>
      </c>
    </row>
    <row r="364" spans="2:27" ht="25.5" customHeight="1" x14ac:dyDescent="0.25">
      <c r="B364" s="78" t="str">
        <f t="shared" si="51"/>
        <v/>
      </c>
      <c r="L364" s="31" t="str">
        <f t="shared" si="49"/>
        <v/>
      </c>
      <c r="N364" s="50" t="str">
        <f t="shared" si="52"/>
        <v/>
      </c>
      <c r="Q364" s="32" t="str">
        <f t="shared" si="50"/>
        <v/>
      </c>
      <c r="T364" s="34">
        <f t="shared" si="53"/>
        <v>0</v>
      </c>
      <c r="U364" s="34">
        <f t="shared" si="54"/>
        <v>0</v>
      </c>
      <c r="X364" s="72" t="str">
        <f t="shared" si="56"/>
        <v/>
      </c>
      <c r="Y364" s="35"/>
      <c r="Z364" s="34" t="str">
        <f t="shared" si="57"/>
        <v/>
      </c>
      <c r="AA364" s="80" t="str">
        <f t="shared" si="55"/>
        <v/>
      </c>
    </row>
    <row r="365" spans="2:27" ht="25.5" customHeight="1" x14ac:dyDescent="0.25">
      <c r="B365" s="78" t="str">
        <f t="shared" si="51"/>
        <v/>
      </c>
      <c r="L365" s="31" t="str">
        <f t="shared" si="49"/>
        <v/>
      </c>
      <c r="N365" s="50" t="str">
        <f t="shared" si="52"/>
        <v/>
      </c>
      <c r="Q365" s="32" t="str">
        <f t="shared" si="50"/>
        <v/>
      </c>
      <c r="T365" s="34">
        <f t="shared" si="53"/>
        <v>0</v>
      </c>
      <c r="U365" s="34">
        <f t="shared" si="54"/>
        <v>0</v>
      </c>
      <c r="X365" s="72" t="str">
        <f t="shared" si="56"/>
        <v/>
      </c>
      <c r="Y365" s="35"/>
      <c r="Z365" s="34" t="str">
        <f t="shared" si="57"/>
        <v/>
      </c>
      <c r="AA365" s="80" t="str">
        <f t="shared" si="55"/>
        <v/>
      </c>
    </row>
    <row r="366" spans="2:27" ht="25.5" customHeight="1" x14ac:dyDescent="0.25">
      <c r="B366" s="78" t="str">
        <f t="shared" si="51"/>
        <v/>
      </c>
      <c r="L366" s="31" t="str">
        <f t="shared" si="49"/>
        <v/>
      </c>
      <c r="N366" s="50" t="str">
        <f t="shared" si="52"/>
        <v/>
      </c>
      <c r="Q366" s="32" t="str">
        <f t="shared" si="50"/>
        <v/>
      </c>
      <c r="T366" s="34">
        <f t="shared" si="53"/>
        <v>0</v>
      </c>
      <c r="U366" s="34">
        <f t="shared" si="54"/>
        <v>0</v>
      </c>
      <c r="X366" s="72" t="str">
        <f t="shared" si="56"/>
        <v/>
      </c>
      <c r="Y366" s="35"/>
      <c r="Z366" s="34" t="str">
        <f t="shared" si="57"/>
        <v/>
      </c>
      <c r="AA366" s="80" t="str">
        <f t="shared" si="55"/>
        <v/>
      </c>
    </row>
    <row r="367" spans="2:27" ht="25.5" customHeight="1" x14ac:dyDescent="0.25">
      <c r="B367" s="78" t="str">
        <f t="shared" si="51"/>
        <v/>
      </c>
      <c r="L367" s="31" t="str">
        <f t="shared" si="49"/>
        <v/>
      </c>
      <c r="N367" s="50" t="str">
        <f t="shared" si="52"/>
        <v/>
      </c>
      <c r="Q367" s="32" t="str">
        <f t="shared" si="50"/>
        <v/>
      </c>
      <c r="T367" s="34">
        <f t="shared" si="53"/>
        <v>0</v>
      </c>
      <c r="U367" s="34">
        <f t="shared" si="54"/>
        <v>0</v>
      </c>
      <c r="X367" s="72" t="str">
        <f t="shared" si="56"/>
        <v/>
      </c>
      <c r="Y367" s="35"/>
      <c r="Z367" s="34" t="str">
        <f t="shared" si="57"/>
        <v/>
      </c>
      <c r="AA367" s="80" t="str">
        <f t="shared" si="55"/>
        <v/>
      </c>
    </row>
    <row r="368" spans="2:27" ht="25.5" customHeight="1" x14ac:dyDescent="0.25">
      <c r="B368" s="78" t="str">
        <f t="shared" si="51"/>
        <v/>
      </c>
      <c r="L368" s="31" t="str">
        <f t="shared" si="49"/>
        <v/>
      </c>
      <c r="N368" s="50" t="str">
        <f t="shared" si="52"/>
        <v/>
      </c>
      <c r="Q368" s="32" t="str">
        <f t="shared" si="50"/>
        <v/>
      </c>
      <c r="T368" s="34">
        <f t="shared" si="53"/>
        <v>0</v>
      </c>
      <c r="U368" s="34">
        <f t="shared" si="54"/>
        <v>0</v>
      </c>
      <c r="X368" s="72" t="str">
        <f t="shared" si="56"/>
        <v/>
      </c>
      <c r="Y368" s="35"/>
      <c r="Z368" s="34" t="str">
        <f t="shared" si="57"/>
        <v/>
      </c>
      <c r="AA368" s="80" t="str">
        <f t="shared" si="55"/>
        <v/>
      </c>
    </row>
    <row r="369" spans="2:27" ht="25.5" customHeight="1" x14ac:dyDescent="0.25">
      <c r="B369" s="78" t="str">
        <f t="shared" si="51"/>
        <v/>
      </c>
      <c r="L369" s="31" t="str">
        <f t="shared" si="49"/>
        <v/>
      </c>
      <c r="N369" s="50" t="str">
        <f t="shared" si="52"/>
        <v/>
      </c>
      <c r="Q369" s="32" t="str">
        <f t="shared" si="50"/>
        <v/>
      </c>
      <c r="T369" s="34">
        <f t="shared" si="53"/>
        <v>0</v>
      </c>
      <c r="U369" s="34">
        <f t="shared" si="54"/>
        <v>0</v>
      </c>
      <c r="X369" s="72" t="str">
        <f t="shared" si="56"/>
        <v/>
      </c>
      <c r="Y369" s="35"/>
      <c r="Z369" s="34" t="str">
        <f t="shared" si="57"/>
        <v/>
      </c>
      <c r="AA369" s="80" t="str">
        <f t="shared" si="55"/>
        <v/>
      </c>
    </row>
    <row r="370" spans="2:27" ht="25.5" customHeight="1" x14ac:dyDescent="0.25">
      <c r="B370" s="78" t="str">
        <f t="shared" si="51"/>
        <v/>
      </c>
      <c r="L370" s="31" t="str">
        <f t="shared" si="49"/>
        <v/>
      </c>
      <c r="N370" s="50" t="str">
        <f t="shared" si="52"/>
        <v/>
      </c>
      <c r="Q370" s="32" t="str">
        <f t="shared" si="50"/>
        <v/>
      </c>
      <c r="T370" s="34">
        <f t="shared" si="53"/>
        <v>0</v>
      </c>
      <c r="U370" s="34">
        <f t="shared" si="54"/>
        <v>0</v>
      </c>
      <c r="X370" s="72" t="str">
        <f t="shared" si="56"/>
        <v/>
      </c>
      <c r="Y370" s="35"/>
      <c r="Z370" s="34" t="str">
        <f t="shared" si="57"/>
        <v/>
      </c>
      <c r="AA370" s="80" t="str">
        <f t="shared" si="55"/>
        <v/>
      </c>
    </row>
    <row r="371" spans="2:27" ht="25.5" customHeight="1" x14ac:dyDescent="0.25">
      <c r="B371" s="78" t="str">
        <f t="shared" si="51"/>
        <v/>
      </c>
      <c r="L371" s="31" t="str">
        <f t="shared" si="49"/>
        <v/>
      </c>
      <c r="N371" s="50" t="str">
        <f t="shared" si="52"/>
        <v/>
      </c>
      <c r="Q371" s="32" t="str">
        <f t="shared" si="50"/>
        <v/>
      </c>
      <c r="T371" s="34">
        <f t="shared" si="53"/>
        <v>0</v>
      </c>
      <c r="U371" s="34">
        <f t="shared" si="54"/>
        <v>0</v>
      </c>
      <c r="X371" s="72" t="str">
        <f t="shared" si="56"/>
        <v/>
      </c>
      <c r="Y371" s="35"/>
      <c r="Z371" s="34" t="str">
        <f t="shared" si="57"/>
        <v/>
      </c>
      <c r="AA371" s="80" t="str">
        <f t="shared" si="55"/>
        <v/>
      </c>
    </row>
    <row r="372" spans="2:27" ht="25.5" customHeight="1" x14ac:dyDescent="0.25">
      <c r="B372" s="78" t="str">
        <f t="shared" si="51"/>
        <v/>
      </c>
      <c r="L372" s="31" t="str">
        <f t="shared" si="49"/>
        <v/>
      </c>
      <c r="N372" s="50" t="str">
        <f t="shared" si="52"/>
        <v/>
      </c>
      <c r="Q372" s="32" t="str">
        <f t="shared" si="50"/>
        <v/>
      </c>
      <c r="T372" s="34">
        <f t="shared" si="53"/>
        <v>0</v>
      </c>
      <c r="U372" s="34">
        <f t="shared" si="54"/>
        <v>0</v>
      </c>
      <c r="X372" s="72" t="str">
        <f t="shared" si="56"/>
        <v/>
      </c>
      <c r="Y372" s="35"/>
      <c r="Z372" s="34" t="str">
        <f t="shared" si="57"/>
        <v/>
      </c>
      <c r="AA372" s="80" t="str">
        <f t="shared" si="55"/>
        <v/>
      </c>
    </row>
    <row r="373" spans="2:27" ht="25.5" customHeight="1" x14ac:dyDescent="0.25">
      <c r="B373" s="78" t="str">
        <f t="shared" si="51"/>
        <v/>
      </c>
      <c r="L373" s="31" t="str">
        <f t="shared" si="49"/>
        <v/>
      </c>
      <c r="N373" s="50" t="str">
        <f t="shared" si="52"/>
        <v/>
      </c>
      <c r="Q373" s="32" t="str">
        <f t="shared" si="50"/>
        <v/>
      </c>
      <c r="T373" s="34">
        <f t="shared" si="53"/>
        <v>0</v>
      </c>
      <c r="U373" s="34">
        <f t="shared" si="54"/>
        <v>0</v>
      </c>
      <c r="X373" s="72" t="str">
        <f t="shared" si="56"/>
        <v/>
      </c>
      <c r="Y373" s="35"/>
      <c r="Z373" s="34" t="str">
        <f t="shared" si="57"/>
        <v/>
      </c>
      <c r="AA373" s="80" t="str">
        <f t="shared" si="55"/>
        <v/>
      </c>
    </row>
    <row r="374" spans="2:27" ht="25.5" customHeight="1" x14ac:dyDescent="0.25">
      <c r="B374" s="78" t="str">
        <f t="shared" si="51"/>
        <v/>
      </c>
      <c r="L374" s="31" t="str">
        <f t="shared" si="49"/>
        <v/>
      </c>
      <c r="N374" s="50" t="str">
        <f t="shared" si="52"/>
        <v/>
      </c>
      <c r="Q374" s="32" t="str">
        <f t="shared" si="50"/>
        <v/>
      </c>
      <c r="T374" s="34">
        <f t="shared" si="53"/>
        <v>0</v>
      </c>
      <c r="U374" s="34">
        <f t="shared" si="54"/>
        <v>0</v>
      </c>
      <c r="X374" s="72" t="str">
        <f t="shared" si="56"/>
        <v/>
      </c>
      <c r="Y374" s="35"/>
      <c r="Z374" s="34" t="str">
        <f t="shared" si="57"/>
        <v/>
      </c>
      <c r="AA374" s="80" t="str">
        <f t="shared" si="55"/>
        <v/>
      </c>
    </row>
    <row r="375" spans="2:27" ht="25.5" customHeight="1" x14ac:dyDescent="0.25">
      <c r="B375" s="78" t="str">
        <f t="shared" si="51"/>
        <v/>
      </c>
      <c r="L375" s="31" t="str">
        <f t="shared" si="49"/>
        <v/>
      </c>
      <c r="N375" s="50" t="str">
        <f t="shared" si="52"/>
        <v/>
      </c>
      <c r="Q375" s="32" t="str">
        <f t="shared" si="50"/>
        <v/>
      </c>
      <c r="T375" s="34">
        <f t="shared" si="53"/>
        <v>0</v>
      </c>
      <c r="U375" s="34">
        <f t="shared" si="54"/>
        <v>0</v>
      </c>
      <c r="X375" s="72" t="str">
        <f t="shared" si="56"/>
        <v/>
      </c>
      <c r="Y375" s="35"/>
      <c r="Z375" s="34" t="str">
        <f t="shared" si="57"/>
        <v/>
      </c>
      <c r="AA375" s="80" t="str">
        <f t="shared" si="55"/>
        <v/>
      </c>
    </row>
    <row r="376" spans="2:27" ht="25.5" customHeight="1" x14ac:dyDescent="0.25">
      <c r="B376" s="78" t="str">
        <f t="shared" si="51"/>
        <v/>
      </c>
      <c r="L376" s="31" t="str">
        <f t="shared" si="49"/>
        <v/>
      </c>
      <c r="N376" s="50" t="str">
        <f t="shared" si="52"/>
        <v/>
      </c>
      <c r="Q376" s="32" t="str">
        <f t="shared" si="50"/>
        <v/>
      </c>
      <c r="T376" s="34">
        <f t="shared" si="53"/>
        <v>0</v>
      </c>
      <c r="U376" s="34">
        <f t="shared" si="54"/>
        <v>0</v>
      </c>
      <c r="X376" s="72" t="str">
        <f t="shared" si="56"/>
        <v/>
      </c>
      <c r="Y376" s="35"/>
      <c r="Z376" s="34" t="str">
        <f t="shared" si="57"/>
        <v/>
      </c>
      <c r="AA376" s="80" t="str">
        <f t="shared" si="55"/>
        <v/>
      </c>
    </row>
    <row r="377" spans="2:27" ht="25.5" customHeight="1" x14ac:dyDescent="0.25">
      <c r="B377" s="78" t="str">
        <f t="shared" si="51"/>
        <v/>
      </c>
      <c r="L377" s="31" t="str">
        <f t="shared" si="49"/>
        <v/>
      </c>
      <c r="N377" s="50" t="str">
        <f t="shared" si="52"/>
        <v/>
      </c>
      <c r="Q377" s="32" t="str">
        <f t="shared" si="50"/>
        <v/>
      </c>
      <c r="T377" s="34">
        <f t="shared" si="53"/>
        <v>0</v>
      </c>
      <c r="U377" s="34">
        <f t="shared" si="54"/>
        <v>0</v>
      </c>
      <c r="X377" s="72" t="str">
        <f t="shared" si="56"/>
        <v/>
      </c>
      <c r="Y377" s="35"/>
      <c r="Z377" s="34" t="str">
        <f t="shared" si="57"/>
        <v/>
      </c>
      <c r="AA377" s="80" t="str">
        <f t="shared" si="55"/>
        <v/>
      </c>
    </row>
    <row r="378" spans="2:27" ht="25.5" customHeight="1" x14ac:dyDescent="0.25">
      <c r="B378" s="78" t="str">
        <f t="shared" si="51"/>
        <v/>
      </c>
      <c r="L378" s="31" t="str">
        <f t="shared" si="49"/>
        <v/>
      </c>
      <c r="N378" s="50" t="str">
        <f t="shared" si="52"/>
        <v/>
      </c>
      <c r="Q378" s="32" t="str">
        <f t="shared" si="50"/>
        <v/>
      </c>
      <c r="T378" s="34">
        <f t="shared" si="53"/>
        <v>0</v>
      </c>
      <c r="U378" s="34">
        <f t="shared" si="54"/>
        <v>0</v>
      </c>
      <c r="X378" s="72" t="str">
        <f t="shared" si="56"/>
        <v/>
      </c>
      <c r="Y378" s="35"/>
      <c r="Z378" s="34" t="str">
        <f t="shared" si="57"/>
        <v/>
      </c>
      <c r="AA378" s="80" t="str">
        <f t="shared" si="55"/>
        <v/>
      </c>
    </row>
    <row r="379" spans="2:27" ht="25.5" customHeight="1" x14ac:dyDescent="0.25">
      <c r="B379" s="78" t="str">
        <f t="shared" si="51"/>
        <v/>
      </c>
      <c r="L379" s="31" t="str">
        <f t="shared" si="49"/>
        <v/>
      </c>
      <c r="N379" s="50" t="str">
        <f t="shared" si="52"/>
        <v/>
      </c>
      <c r="Q379" s="32" t="str">
        <f t="shared" si="50"/>
        <v/>
      </c>
      <c r="T379" s="34">
        <f t="shared" si="53"/>
        <v>0</v>
      </c>
      <c r="U379" s="34">
        <f t="shared" si="54"/>
        <v>0</v>
      </c>
      <c r="X379" s="72" t="str">
        <f t="shared" si="56"/>
        <v/>
      </c>
      <c r="Y379" s="35"/>
      <c r="Z379" s="34" t="str">
        <f t="shared" si="57"/>
        <v/>
      </c>
      <c r="AA379" s="80" t="str">
        <f t="shared" si="55"/>
        <v/>
      </c>
    </row>
    <row r="380" spans="2:27" ht="25.5" customHeight="1" x14ac:dyDescent="0.25">
      <c r="B380" s="78" t="str">
        <f t="shared" si="51"/>
        <v/>
      </c>
      <c r="L380" s="31" t="str">
        <f t="shared" si="49"/>
        <v/>
      </c>
      <c r="N380" s="50" t="str">
        <f t="shared" si="52"/>
        <v/>
      </c>
      <c r="Q380" s="32" t="str">
        <f t="shared" si="50"/>
        <v/>
      </c>
      <c r="T380" s="34">
        <f t="shared" si="53"/>
        <v>0</v>
      </c>
      <c r="U380" s="34">
        <f t="shared" si="54"/>
        <v>0</v>
      </c>
      <c r="X380" s="72" t="str">
        <f t="shared" si="56"/>
        <v/>
      </c>
      <c r="Y380" s="35"/>
      <c r="Z380" s="34" t="str">
        <f t="shared" si="57"/>
        <v/>
      </c>
      <c r="AA380" s="80" t="str">
        <f t="shared" si="55"/>
        <v/>
      </c>
    </row>
    <row r="381" spans="2:27" ht="25.5" customHeight="1" x14ac:dyDescent="0.25">
      <c r="B381" s="78" t="str">
        <f t="shared" si="51"/>
        <v/>
      </c>
      <c r="L381" s="31" t="str">
        <f t="shared" si="49"/>
        <v/>
      </c>
      <c r="N381" s="50" t="str">
        <f t="shared" si="52"/>
        <v/>
      </c>
      <c r="Q381" s="32" t="str">
        <f t="shared" si="50"/>
        <v/>
      </c>
      <c r="T381" s="34">
        <f t="shared" si="53"/>
        <v>0</v>
      </c>
      <c r="U381" s="34">
        <f t="shared" si="54"/>
        <v>0</v>
      </c>
      <c r="X381" s="72" t="str">
        <f t="shared" si="56"/>
        <v/>
      </c>
      <c r="Y381" s="35"/>
      <c r="Z381" s="34" t="str">
        <f t="shared" si="57"/>
        <v/>
      </c>
      <c r="AA381" s="80" t="str">
        <f t="shared" si="55"/>
        <v/>
      </c>
    </row>
    <row r="382" spans="2:27" ht="25.5" customHeight="1" x14ac:dyDescent="0.25">
      <c r="B382" s="78" t="str">
        <f t="shared" si="51"/>
        <v/>
      </c>
      <c r="L382" s="31" t="str">
        <f t="shared" si="49"/>
        <v/>
      </c>
      <c r="N382" s="50" t="str">
        <f t="shared" si="52"/>
        <v/>
      </c>
      <c r="Q382" s="32" t="str">
        <f t="shared" si="50"/>
        <v/>
      </c>
      <c r="T382" s="34">
        <f t="shared" si="53"/>
        <v>0</v>
      </c>
      <c r="U382" s="34">
        <f t="shared" si="54"/>
        <v>0</v>
      </c>
      <c r="X382" s="72" t="str">
        <f t="shared" si="56"/>
        <v/>
      </c>
      <c r="Y382" s="35"/>
      <c r="Z382" s="34" t="str">
        <f t="shared" si="57"/>
        <v/>
      </c>
      <c r="AA382" s="80" t="str">
        <f t="shared" si="55"/>
        <v/>
      </c>
    </row>
    <row r="383" spans="2:27" ht="25.5" customHeight="1" x14ac:dyDescent="0.25">
      <c r="B383" s="78" t="str">
        <f t="shared" si="51"/>
        <v/>
      </c>
      <c r="L383" s="31" t="str">
        <f t="shared" si="49"/>
        <v/>
      </c>
      <c r="N383" s="50" t="str">
        <f t="shared" si="52"/>
        <v/>
      </c>
      <c r="Q383" s="32" t="str">
        <f t="shared" si="50"/>
        <v/>
      </c>
      <c r="T383" s="34">
        <f t="shared" si="53"/>
        <v>0</v>
      </c>
      <c r="U383" s="34">
        <f t="shared" si="54"/>
        <v>0</v>
      </c>
      <c r="X383" s="72" t="str">
        <f t="shared" si="56"/>
        <v/>
      </c>
      <c r="Y383" s="35"/>
      <c r="Z383" s="34" t="str">
        <f t="shared" si="57"/>
        <v/>
      </c>
      <c r="AA383" s="80" t="str">
        <f t="shared" si="55"/>
        <v/>
      </c>
    </row>
    <row r="384" spans="2:27" ht="25.5" customHeight="1" x14ac:dyDescent="0.25">
      <c r="B384" s="78" t="str">
        <f t="shared" si="51"/>
        <v/>
      </c>
      <c r="L384" s="31" t="str">
        <f t="shared" si="49"/>
        <v/>
      </c>
      <c r="N384" s="50" t="str">
        <f t="shared" si="52"/>
        <v/>
      </c>
      <c r="Q384" s="32" t="str">
        <f t="shared" si="50"/>
        <v/>
      </c>
      <c r="T384" s="34">
        <f t="shared" si="53"/>
        <v>0</v>
      </c>
      <c r="U384" s="34">
        <f t="shared" si="54"/>
        <v>0</v>
      </c>
      <c r="X384" s="72" t="str">
        <f t="shared" si="56"/>
        <v/>
      </c>
      <c r="Y384" s="35"/>
      <c r="Z384" s="34" t="str">
        <f t="shared" si="57"/>
        <v/>
      </c>
      <c r="AA384" s="80" t="str">
        <f t="shared" si="55"/>
        <v/>
      </c>
    </row>
    <row r="385" spans="2:27" ht="25.5" customHeight="1" x14ac:dyDescent="0.25">
      <c r="B385" s="78" t="str">
        <f t="shared" si="51"/>
        <v/>
      </c>
      <c r="L385" s="31" t="str">
        <f t="shared" si="49"/>
        <v/>
      </c>
      <c r="N385" s="50" t="str">
        <f t="shared" si="52"/>
        <v/>
      </c>
      <c r="Q385" s="32" t="str">
        <f t="shared" si="50"/>
        <v/>
      </c>
      <c r="T385" s="34">
        <f t="shared" si="53"/>
        <v>0</v>
      </c>
      <c r="U385" s="34">
        <f t="shared" si="54"/>
        <v>0</v>
      </c>
      <c r="X385" s="72" t="str">
        <f t="shared" si="56"/>
        <v/>
      </c>
      <c r="Y385" s="35"/>
      <c r="Z385" s="34" t="str">
        <f t="shared" si="57"/>
        <v/>
      </c>
      <c r="AA385" s="80" t="str">
        <f t="shared" si="55"/>
        <v/>
      </c>
    </row>
    <row r="386" spans="2:27" ht="25.5" customHeight="1" x14ac:dyDescent="0.25">
      <c r="B386" s="78" t="str">
        <f t="shared" si="51"/>
        <v/>
      </c>
      <c r="L386" s="31" t="str">
        <f t="shared" ref="L386:L449" si="58">IF(K386&lt;&gt;"",VLOOKUP(K386,tenhang,2,0),"")</f>
        <v/>
      </c>
      <c r="N386" s="50" t="str">
        <f t="shared" si="52"/>
        <v/>
      </c>
      <c r="Q386" s="32" t="str">
        <f t="shared" ref="Q386:Q449" si="59">IF(K386&lt;&gt;"",VLOOKUP(K386,tenhang,3,0),"")</f>
        <v/>
      </c>
      <c r="T386" s="34">
        <f t="shared" si="53"/>
        <v>0</v>
      </c>
      <c r="U386" s="34">
        <f t="shared" si="54"/>
        <v>0</v>
      </c>
      <c r="X386" s="72" t="str">
        <f t="shared" si="56"/>
        <v/>
      </c>
      <c r="Y386" s="35"/>
      <c r="Z386" s="34" t="str">
        <f t="shared" si="57"/>
        <v/>
      </c>
      <c r="AA386" s="80" t="str">
        <f t="shared" si="55"/>
        <v/>
      </c>
    </row>
    <row r="387" spans="2:27" ht="25.5" customHeight="1" x14ac:dyDescent="0.25">
      <c r="B387" s="78" t="str">
        <f t="shared" ref="B387:B450" si="60">IF(I387&lt;&gt;"",IF(AA387&lt;10,"PO2211/0000"&amp;AA387,IF(AA387&lt;100,"PO2211/000"&amp;AA387,IF(AA387&lt;1000,"PO2211/00"&amp;AA387,IF(AA387&lt;10000,"PO2211/0"&amp;AA387,"PO2211/0"&amp;AA387)))),"")</f>
        <v/>
      </c>
      <c r="L387" s="31" t="str">
        <f t="shared" si="58"/>
        <v/>
      </c>
      <c r="N387" s="50" t="str">
        <f t="shared" ref="N387:N450" si="61">IF(K387&lt;&gt;"","K-HCM","")</f>
        <v/>
      </c>
      <c r="Q387" s="32" t="str">
        <f t="shared" si="59"/>
        <v/>
      </c>
      <c r="T387" s="34">
        <f t="shared" ref="T387:T450" si="62">IF(K387&lt;&gt;"",VLOOKUP(K387,tenhang,4,0),0)</f>
        <v>0</v>
      </c>
      <c r="U387" s="34">
        <f t="shared" ref="U387:U450" si="63">R387*T387</f>
        <v>0</v>
      </c>
      <c r="X387" s="72" t="str">
        <f t="shared" si="56"/>
        <v/>
      </c>
      <c r="Y387" s="35"/>
      <c r="Z387" s="34" t="str">
        <f t="shared" si="57"/>
        <v/>
      </c>
      <c r="AA387" s="80" t="str">
        <f t="shared" si="55"/>
        <v/>
      </c>
    </row>
    <row r="388" spans="2:27" ht="25.5" customHeight="1" x14ac:dyDescent="0.25">
      <c r="B388" s="78" t="str">
        <f t="shared" si="60"/>
        <v/>
      </c>
      <c r="L388" s="31" t="str">
        <f t="shared" si="58"/>
        <v/>
      </c>
      <c r="N388" s="50" t="str">
        <f t="shared" si="61"/>
        <v/>
      </c>
      <c r="Q388" s="32" t="str">
        <f t="shared" si="59"/>
        <v/>
      </c>
      <c r="T388" s="34">
        <f t="shared" si="62"/>
        <v>0</v>
      </c>
      <c r="U388" s="34">
        <f t="shared" si="63"/>
        <v>0</v>
      </c>
      <c r="X388" s="72" t="str">
        <f t="shared" si="56"/>
        <v/>
      </c>
      <c r="Y388" s="35"/>
      <c r="Z388" s="34" t="str">
        <f t="shared" si="57"/>
        <v/>
      </c>
      <c r="AA388" s="80" t="str">
        <f t="shared" ref="AA388:AA451" si="64">IF(I388&lt;&gt;"",IF(I388=I387,AA387,AA387+1),"")</f>
        <v/>
      </c>
    </row>
    <row r="389" spans="2:27" ht="25.5" customHeight="1" x14ac:dyDescent="0.25">
      <c r="B389" s="78" t="str">
        <f t="shared" si="60"/>
        <v/>
      </c>
      <c r="L389" s="31" t="str">
        <f t="shared" si="58"/>
        <v/>
      </c>
      <c r="N389" s="50" t="str">
        <f t="shared" si="61"/>
        <v/>
      </c>
      <c r="Q389" s="32" t="str">
        <f t="shared" si="59"/>
        <v/>
      </c>
      <c r="T389" s="34">
        <f t="shared" si="62"/>
        <v>0</v>
      </c>
      <c r="U389" s="34">
        <f t="shared" si="63"/>
        <v>0</v>
      </c>
      <c r="X389" s="72" t="str">
        <f t="shared" si="56"/>
        <v/>
      </c>
      <c r="Y389" s="35"/>
      <c r="Z389" s="34" t="str">
        <f t="shared" si="57"/>
        <v/>
      </c>
      <c r="AA389" s="80" t="str">
        <f t="shared" si="64"/>
        <v/>
      </c>
    </row>
    <row r="390" spans="2:27" ht="25.5" customHeight="1" x14ac:dyDescent="0.25">
      <c r="B390" s="78" t="str">
        <f t="shared" si="60"/>
        <v/>
      </c>
      <c r="L390" s="31" t="str">
        <f t="shared" si="58"/>
        <v/>
      </c>
      <c r="N390" s="50" t="str">
        <f t="shared" si="61"/>
        <v/>
      </c>
      <c r="Q390" s="32" t="str">
        <f t="shared" si="59"/>
        <v/>
      </c>
      <c r="T390" s="34">
        <f t="shared" si="62"/>
        <v>0</v>
      </c>
      <c r="U390" s="34">
        <f t="shared" si="63"/>
        <v>0</v>
      </c>
      <c r="X390" s="72" t="str">
        <f t="shared" si="56"/>
        <v/>
      </c>
      <c r="Y390" s="35"/>
      <c r="Z390" s="34" t="str">
        <f t="shared" si="57"/>
        <v/>
      </c>
      <c r="AA390" s="80" t="str">
        <f t="shared" si="64"/>
        <v/>
      </c>
    </row>
    <row r="391" spans="2:27" ht="25.5" customHeight="1" x14ac:dyDescent="0.25">
      <c r="B391" s="78" t="str">
        <f t="shared" si="60"/>
        <v/>
      </c>
      <c r="L391" s="31" t="str">
        <f t="shared" si="58"/>
        <v/>
      </c>
      <c r="N391" s="50" t="str">
        <f t="shared" si="61"/>
        <v/>
      </c>
      <c r="Q391" s="32" t="str">
        <f t="shared" si="59"/>
        <v/>
      </c>
      <c r="T391" s="34">
        <f t="shared" si="62"/>
        <v>0</v>
      </c>
      <c r="U391" s="34">
        <f t="shared" si="63"/>
        <v>0</v>
      </c>
      <c r="X391" s="72" t="str">
        <f t="shared" si="56"/>
        <v/>
      </c>
      <c r="Y391" s="35"/>
      <c r="Z391" s="34" t="str">
        <f t="shared" si="57"/>
        <v/>
      </c>
      <c r="AA391" s="80" t="str">
        <f t="shared" si="64"/>
        <v/>
      </c>
    </row>
    <row r="392" spans="2:27" ht="25.5" customHeight="1" x14ac:dyDescent="0.25">
      <c r="B392" s="78" t="str">
        <f t="shared" si="60"/>
        <v/>
      </c>
      <c r="L392" s="31" t="str">
        <f t="shared" si="58"/>
        <v/>
      </c>
      <c r="N392" s="50" t="str">
        <f t="shared" si="61"/>
        <v/>
      </c>
      <c r="Q392" s="32" t="str">
        <f t="shared" si="59"/>
        <v/>
      </c>
      <c r="T392" s="34">
        <f t="shared" si="62"/>
        <v>0</v>
      </c>
      <c r="U392" s="34">
        <f t="shared" si="63"/>
        <v>0</v>
      </c>
      <c r="X392" s="72" t="str">
        <f t="shared" si="56"/>
        <v/>
      </c>
      <c r="Y392" s="35"/>
      <c r="Z392" s="34" t="str">
        <f t="shared" si="57"/>
        <v/>
      </c>
      <c r="AA392" s="80" t="str">
        <f t="shared" si="64"/>
        <v/>
      </c>
    </row>
    <row r="393" spans="2:27" ht="25.5" customHeight="1" x14ac:dyDescent="0.25">
      <c r="B393" s="78" t="str">
        <f t="shared" si="60"/>
        <v/>
      </c>
      <c r="L393" s="31" t="str">
        <f t="shared" si="58"/>
        <v/>
      </c>
      <c r="N393" s="50" t="str">
        <f t="shared" si="61"/>
        <v/>
      </c>
      <c r="Q393" s="32" t="str">
        <f t="shared" si="59"/>
        <v/>
      </c>
      <c r="T393" s="34">
        <f t="shared" si="62"/>
        <v>0</v>
      </c>
      <c r="U393" s="34">
        <f t="shared" si="63"/>
        <v>0</v>
      </c>
      <c r="X393" s="72" t="str">
        <f t="shared" si="56"/>
        <v/>
      </c>
      <c r="Y393" s="35"/>
      <c r="Z393" s="34" t="str">
        <f t="shared" si="57"/>
        <v/>
      </c>
      <c r="AA393" s="80" t="str">
        <f t="shared" si="64"/>
        <v/>
      </c>
    </row>
    <row r="394" spans="2:27" ht="25.5" customHeight="1" x14ac:dyDescent="0.25">
      <c r="B394" s="78" t="str">
        <f t="shared" si="60"/>
        <v/>
      </c>
      <c r="L394" s="31" t="str">
        <f t="shared" si="58"/>
        <v/>
      </c>
      <c r="N394" s="50" t="str">
        <f t="shared" si="61"/>
        <v/>
      </c>
      <c r="Q394" s="32" t="str">
        <f t="shared" si="59"/>
        <v/>
      </c>
      <c r="T394" s="34">
        <f t="shared" si="62"/>
        <v>0</v>
      </c>
      <c r="U394" s="34">
        <f t="shared" si="63"/>
        <v>0</v>
      </c>
      <c r="X394" s="72" t="str">
        <f t="shared" ref="X394:X457" si="65">IF(K394&lt;&gt;"",8,"")</f>
        <v/>
      </c>
      <c r="Y394" s="35"/>
      <c r="Z394" s="34" t="str">
        <f t="shared" ref="Z394:Z457" si="66">IF(K394&lt;&gt;"",ROUND(U394*X394*1%,0),"")</f>
        <v/>
      </c>
      <c r="AA394" s="80" t="str">
        <f t="shared" si="64"/>
        <v/>
      </c>
    </row>
    <row r="395" spans="2:27" ht="25.5" customHeight="1" x14ac:dyDescent="0.25">
      <c r="B395" s="78" t="str">
        <f t="shared" si="60"/>
        <v/>
      </c>
      <c r="L395" s="31" t="str">
        <f t="shared" si="58"/>
        <v/>
      </c>
      <c r="N395" s="50" t="str">
        <f t="shared" si="61"/>
        <v/>
      </c>
      <c r="Q395" s="32" t="str">
        <f t="shared" si="59"/>
        <v/>
      </c>
      <c r="T395" s="34">
        <f t="shared" si="62"/>
        <v>0</v>
      </c>
      <c r="U395" s="34">
        <f t="shared" si="63"/>
        <v>0</v>
      </c>
      <c r="X395" s="72" t="str">
        <f t="shared" si="65"/>
        <v/>
      </c>
      <c r="Y395" s="35"/>
      <c r="Z395" s="34" t="str">
        <f t="shared" si="66"/>
        <v/>
      </c>
      <c r="AA395" s="80" t="str">
        <f t="shared" si="64"/>
        <v/>
      </c>
    </row>
    <row r="396" spans="2:27" ht="25.5" customHeight="1" x14ac:dyDescent="0.25">
      <c r="B396" s="78" t="str">
        <f t="shared" si="60"/>
        <v/>
      </c>
      <c r="L396" s="31" t="str">
        <f t="shared" si="58"/>
        <v/>
      </c>
      <c r="N396" s="50" t="str">
        <f t="shared" si="61"/>
        <v/>
      </c>
      <c r="Q396" s="32" t="str">
        <f t="shared" si="59"/>
        <v/>
      </c>
      <c r="T396" s="34">
        <f t="shared" si="62"/>
        <v>0</v>
      </c>
      <c r="U396" s="34">
        <f t="shared" si="63"/>
        <v>0</v>
      </c>
      <c r="X396" s="72" t="str">
        <f t="shared" si="65"/>
        <v/>
      </c>
      <c r="Y396" s="35"/>
      <c r="Z396" s="34" t="str">
        <f t="shared" si="66"/>
        <v/>
      </c>
      <c r="AA396" s="80" t="str">
        <f t="shared" si="64"/>
        <v/>
      </c>
    </row>
    <row r="397" spans="2:27" ht="25.5" customHeight="1" x14ac:dyDescent="0.25">
      <c r="B397" s="78" t="str">
        <f t="shared" si="60"/>
        <v/>
      </c>
      <c r="L397" s="31" t="str">
        <f t="shared" si="58"/>
        <v/>
      </c>
      <c r="N397" s="50" t="str">
        <f t="shared" si="61"/>
        <v/>
      </c>
      <c r="Q397" s="32" t="str">
        <f t="shared" si="59"/>
        <v/>
      </c>
      <c r="T397" s="34">
        <f t="shared" si="62"/>
        <v>0</v>
      </c>
      <c r="U397" s="34">
        <f t="shared" si="63"/>
        <v>0</v>
      </c>
      <c r="X397" s="72" t="str">
        <f t="shared" si="65"/>
        <v/>
      </c>
      <c r="Y397" s="35"/>
      <c r="Z397" s="34" t="str">
        <f t="shared" si="66"/>
        <v/>
      </c>
      <c r="AA397" s="80" t="str">
        <f t="shared" si="64"/>
        <v/>
      </c>
    </row>
    <row r="398" spans="2:27" ht="25.5" customHeight="1" x14ac:dyDescent="0.25">
      <c r="B398" s="78" t="str">
        <f t="shared" si="60"/>
        <v/>
      </c>
      <c r="L398" s="31" t="str">
        <f t="shared" si="58"/>
        <v/>
      </c>
      <c r="N398" s="50" t="str">
        <f t="shared" si="61"/>
        <v/>
      </c>
      <c r="Q398" s="32" t="str">
        <f t="shared" si="59"/>
        <v/>
      </c>
      <c r="T398" s="34">
        <f t="shared" si="62"/>
        <v>0</v>
      </c>
      <c r="U398" s="34">
        <f t="shared" si="63"/>
        <v>0</v>
      </c>
      <c r="X398" s="72" t="str">
        <f t="shared" si="65"/>
        <v/>
      </c>
      <c r="Y398" s="35"/>
      <c r="Z398" s="34" t="str">
        <f t="shared" si="66"/>
        <v/>
      </c>
      <c r="AA398" s="80" t="str">
        <f t="shared" si="64"/>
        <v/>
      </c>
    </row>
    <row r="399" spans="2:27" ht="25.5" customHeight="1" x14ac:dyDescent="0.25">
      <c r="B399" s="78" t="str">
        <f t="shared" si="60"/>
        <v/>
      </c>
      <c r="L399" s="31" t="str">
        <f t="shared" si="58"/>
        <v/>
      </c>
      <c r="N399" s="50" t="str">
        <f t="shared" si="61"/>
        <v/>
      </c>
      <c r="Q399" s="32" t="str">
        <f t="shared" si="59"/>
        <v/>
      </c>
      <c r="T399" s="34">
        <f t="shared" si="62"/>
        <v>0</v>
      </c>
      <c r="U399" s="34">
        <f t="shared" si="63"/>
        <v>0</v>
      </c>
      <c r="X399" s="72" t="str">
        <f t="shared" si="65"/>
        <v/>
      </c>
      <c r="Y399" s="35"/>
      <c r="Z399" s="34" t="str">
        <f t="shared" si="66"/>
        <v/>
      </c>
      <c r="AA399" s="80" t="str">
        <f t="shared" si="64"/>
        <v/>
      </c>
    </row>
    <row r="400" spans="2:27" ht="25.5" customHeight="1" x14ac:dyDescent="0.25">
      <c r="B400" s="78" t="str">
        <f t="shared" si="60"/>
        <v/>
      </c>
      <c r="L400" s="31" t="str">
        <f t="shared" si="58"/>
        <v/>
      </c>
      <c r="N400" s="50" t="str">
        <f t="shared" si="61"/>
        <v/>
      </c>
      <c r="Q400" s="32" t="str">
        <f t="shared" si="59"/>
        <v/>
      </c>
      <c r="T400" s="34">
        <f t="shared" si="62"/>
        <v>0</v>
      </c>
      <c r="U400" s="34">
        <f t="shared" si="63"/>
        <v>0</v>
      </c>
      <c r="X400" s="72" t="str">
        <f t="shared" si="65"/>
        <v/>
      </c>
      <c r="Y400" s="35"/>
      <c r="Z400" s="34" t="str">
        <f t="shared" si="66"/>
        <v/>
      </c>
      <c r="AA400" s="80" t="str">
        <f t="shared" si="64"/>
        <v/>
      </c>
    </row>
    <row r="401" spans="2:27" ht="25.5" customHeight="1" x14ac:dyDescent="0.25">
      <c r="B401" s="78" t="str">
        <f t="shared" si="60"/>
        <v/>
      </c>
      <c r="L401" s="31" t="str">
        <f t="shared" si="58"/>
        <v/>
      </c>
      <c r="N401" s="50" t="str">
        <f t="shared" si="61"/>
        <v/>
      </c>
      <c r="Q401" s="32" t="str">
        <f t="shared" si="59"/>
        <v/>
      </c>
      <c r="T401" s="34">
        <f t="shared" si="62"/>
        <v>0</v>
      </c>
      <c r="U401" s="34">
        <f t="shared" si="63"/>
        <v>0</v>
      </c>
      <c r="X401" s="72" t="str">
        <f t="shared" si="65"/>
        <v/>
      </c>
      <c r="Y401" s="35"/>
      <c r="Z401" s="34" t="str">
        <f t="shared" si="66"/>
        <v/>
      </c>
      <c r="AA401" s="80" t="str">
        <f t="shared" si="64"/>
        <v/>
      </c>
    </row>
    <row r="402" spans="2:27" ht="25.5" customHeight="1" x14ac:dyDescent="0.25">
      <c r="B402" s="78" t="str">
        <f t="shared" si="60"/>
        <v/>
      </c>
      <c r="L402" s="31" t="str">
        <f t="shared" si="58"/>
        <v/>
      </c>
      <c r="N402" s="50" t="str">
        <f t="shared" si="61"/>
        <v/>
      </c>
      <c r="Q402" s="32" t="str">
        <f t="shared" si="59"/>
        <v/>
      </c>
      <c r="T402" s="34">
        <f t="shared" si="62"/>
        <v>0</v>
      </c>
      <c r="U402" s="34">
        <f t="shared" si="63"/>
        <v>0</v>
      </c>
      <c r="X402" s="72" t="str">
        <f t="shared" si="65"/>
        <v/>
      </c>
      <c r="Y402" s="35"/>
      <c r="Z402" s="34" t="str">
        <f t="shared" si="66"/>
        <v/>
      </c>
      <c r="AA402" s="80" t="str">
        <f t="shared" si="64"/>
        <v/>
      </c>
    </row>
    <row r="403" spans="2:27" ht="25.5" customHeight="1" x14ac:dyDescent="0.25">
      <c r="B403" s="78" t="str">
        <f t="shared" si="60"/>
        <v/>
      </c>
      <c r="L403" s="31" t="str">
        <f t="shared" si="58"/>
        <v/>
      </c>
      <c r="N403" s="50" t="str">
        <f t="shared" si="61"/>
        <v/>
      </c>
      <c r="Q403" s="32" t="str">
        <f t="shared" si="59"/>
        <v/>
      </c>
      <c r="T403" s="34">
        <f t="shared" si="62"/>
        <v>0</v>
      </c>
      <c r="U403" s="34">
        <f t="shared" si="63"/>
        <v>0</v>
      </c>
      <c r="X403" s="72" t="str">
        <f t="shared" si="65"/>
        <v/>
      </c>
      <c r="Y403" s="35"/>
      <c r="Z403" s="34" t="str">
        <f t="shared" si="66"/>
        <v/>
      </c>
      <c r="AA403" s="80" t="str">
        <f t="shared" si="64"/>
        <v/>
      </c>
    </row>
    <row r="404" spans="2:27" ht="25.5" customHeight="1" x14ac:dyDescent="0.25">
      <c r="B404" s="78" t="str">
        <f t="shared" si="60"/>
        <v/>
      </c>
      <c r="L404" s="31" t="str">
        <f t="shared" si="58"/>
        <v/>
      </c>
      <c r="N404" s="50" t="str">
        <f t="shared" si="61"/>
        <v/>
      </c>
      <c r="Q404" s="32" t="str">
        <f t="shared" si="59"/>
        <v/>
      </c>
      <c r="T404" s="34">
        <f t="shared" si="62"/>
        <v>0</v>
      </c>
      <c r="U404" s="34">
        <f t="shared" si="63"/>
        <v>0</v>
      </c>
      <c r="X404" s="72" t="str">
        <f t="shared" si="65"/>
        <v/>
      </c>
      <c r="Y404" s="35"/>
      <c r="Z404" s="34" t="str">
        <f t="shared" si="66"/>
        <v/>
      </c>
      <c r="AA404" s="80" t="str">
        <f t="shared" si="64"/>
        <v/>
      </c>
    </row>
    <row r="405" spans="2:27" ht="25.5" customHeight="1" x14ac:dyDescent="0.25">
      <c r="B405" s="78" t="str">
        <f t="shared" si="60"/>
        <v/>
      </c>
      <c r="L405" s="31" t="str">
        <f t="shared" si="58"/>
        <v/>
      </c>
      <c r="N405" s="50" t="str">
        <f t="shared" si="61"/>
        <v/>
      </c>
      <c r="Q405" s="32" t="str">
        <f t="shared" si="59"/>
        <v/>
      </c>
      <c r="T405" s="34">
        <f t="shared" si="62"/>
        <v>0</v>
      </c>
      <c r="U405" s="34">
        <f t="shared" si="63"/>
        <v>0</v>
      </c>
      <c r="X405" s="72" t="str">
        <f t="shared" si="65"/>
        <v/>
      </c>
      <c r="Y405" s="35"/>
      <c r="Z405" s="34" t="str">
        <f t="shared" si="66"/>
        <v/>
      </c>
      <c r="AA405" s="80" t="str">
        <f t="shared" si="64"/>
        <v/>
      </c>
    </row>
    <row r="406" spans="2:27" ht="25.5" customHeight="1" x14ac:dyDescent="0.25">
      <c r="B406" s="78" t="str">
        <f t="shared" si="60"/>
        <v/>
      </c>
      <c r="L406" s="31" t="str">
        <f t="shared" si="58"/>
        <v/>
      </c>
      <c r="N406" s="50" t="str">
        <f t="shared" si="61"/>
        <v/>
      </c>
      <c r="Q406" s="32" t="str">
        <f t="shared" si="59"/>
        <v/>
      </c>
      <c r="T406" s="34">
        <f t="shared" si="62"/>
        <v>0</v>
      </c>
      <c r="U406" s="34">
        <f t="shared" si="63"/>
        <v>0</v>
      </c>
      <c r="X406" s="72" t="str">
        <f t="shared" si="65"/>
        <v/>
      </c>
      <c r="Y406" s="35"/>
      <c r="Z406" s="34" t="str">
        <f t="shared" si="66"/>
        <v/>
      </c>
      <c r="AA406" s="80" t="str">
        <f t="shared" si="64"/>
        <v/>
      </c>
    </row>
    <row r="407" spans="2:27" ht="25.5" customHeight="1" x14ac:dyDescent="0.25">
      <c r="B407" s="78" t="str">
        <f t="shared" si="60"/>
        <v/>
      </c>
      <c r="L407" s="31" t="str">
        <f t="shared" si="58"/>
        <v/>
      </c>
      <c r="N407" s="50" t="str">
        <f t="shared" si="61"/>
        <v/>
      </c>
      <c r="Q407" s="32" t="str">
        <f t="shared" si="59"/>
        <v/>
      </c>
      <c r="T407" s="34">
        <f t="shared" si="62"/>
        <v>0</v>
      </c>
      <c r="U407" s="34">
        <f t="shared" si="63"/>
        <v>0</v>
      </c>
      <c r="X407" s="72" t="str">
        <f t="shared" si="65"/>
        <v/>
      </c>
      <c r="Y407" s="35"/>
      <c r="Z407" s="34" t="str">
        <f t="shared" si="66"/>
        <v/>
      </c>
      <c r="AA407" s="80" t="str">
        <f t="shared" si="64"/>
        <v/>
      </c>
    </row>
    <row r="408" spans="2:27" ht="25.5" customHeight="1" x14ac:dyDescent="0.25">
      <c r="B408" s="78" t="str">
        <f t="shared" si="60"/>
        <v/>
      </c>
      <c r="L408" s="31" t="str">
        <f t="shared" si="58"/>
        <v/>
      </c>
      <c r="N408" s="50" t="str">
        <f t="shared" si="61"/>
        <v/>
      </c>
      <c r="Q408" s="32" t="str">
        <f t="shared" si="59"/>
        <v/>
      </c>
      <c r="T408" s="34">
        <f t="shared" si="62"/>
        <v>0</v>
      </c>
      <c r="U408" s="34">
        <f t="shared" si="63"/>
        <v>0</v>
      </c>
      <c r="X408" s="72" t="str">
        <f t="shared" si="65"/>
        <v/>
      </c>
      <c r="Y408" s="35"/>
      <c r="Z408" s="34" t="str">
        <f t="shared" si="66"/>
        <v/>
      </c>
      <c r="AA408" s="80" t="str">
        <f t="shared" si="64"/>
        <v/>
      </c>
    </row>
    <row r="409" spans="2:27" ht="25.5" customHeight="1" x14ac:dyDescent="0.25">
      <c r="B409" s="78" t="str">
        <f t="shared" si="60"/>
        <v/>
      </c>
      <c r="L409" s="31" t="str">
        <f t="shared" si="58"/>
        <v/>
      </c>
      <c r="N409" s="50" t="str">
        <f t="shared" si="61"/>
        <v/>
      </c>
      <c r="Q409" s="32" t="str">
        <f t="shared" si="59"/>
        <v/>
      </c>
      <c r="T409" s="34">
        <f t="shared" si="62"/>
        <v>0</v>
      </c>
      <c r="U409" s="34">
        <f t="shared" si="63"/>
        <v>0</v>
      </c>
      <c r="X409" s="72" t="str">
        <f t="shared" si="65"/>
        <v/>
      </c>
      <c r="Y409" s="35"/>
      <c r="Z409" s="34" t="str">
        <f t="shared" si="66"/>
        <v/>
      </c>
      <c r="AA409" s="80" t="str">
        <f t="shared" si="64"/>
        <v/>
      </c>
    </row>
    <row r="410" spans="2:27" ht="25.5" customHeight="1" x14ac:dyDescent="0.25">
      <c r="B410" s="78" t="str">
        <f t="shared" si="60"/>
        <v/>
      </c>
      <c r="L410" s="31" t="str">
        <f t="shared" si="58"/>
        <v/>
      </c>
      <c r="N410" s="50" t="str">
        <f t="shared" si="61"/>
        <v/>
      </c>
      <c r="Q410" s="32" t="str">
        <f t="shared" si="59"/>
        <v/>
      </c>
      <c r="T410" s="34">
        <f t="shared" si="62"/>
        <v>0</v>
      </c>
      <c r="U410" s="34">
        <f t="shared" si="63"/>
        <v>0</v>
      </c>
      <c r="X410" s="72" t="str">
        <f t="shared" si="65"/>
        <v/>
      </c>
      <c r="Y410" s="35"/>
      <c r="Z410" s="34" t="str">
        <f t="shared" si="66"/>
        <v/>
      </c>
      <c r="AA410" s="80" t="str">
        <f t="shared" si="64"/>
        <v/>
      </c>
    </row>
    <row r="411" spans="2:27" ht="25.5" customHeight="1" x14ac:dyDescent="0.25">
      <c r="B411" s="78" t="str">
        <f t="shared" si="60"/>
        <v/>
      </c>
      <c r="L411" s="31" t="str">
        <f t="shared" si="58"/>
        <v/>
      </c>
      <c r="N411" s="50" t="str">
        <f t="shared" si="61"/>
        <v/>
      </c>
      <c r="Q411" s="32" t="str">
        <f t="shared" si="59"/>
        <v/>
      </c>
      <c r="T411" s="34">
        <f t="shared" si="62"/>
        <v>0</v>
      </c>
      <c r="U411" s="34">
        <f t="shared" si="63"/>
        <v>0</v>
      </c>
      <c r="X411" s="72" t="str">
        <f t="shared" si="65"/>
        <v/>
      </c>
      <c r="Y411" s="35"/>
      <c r="Z411" s="34" t="str">
        <f t="shared" si="66"/>
        <v/>
      </c>
      <c r="AA411" s="80" t="str">
        <f t="shared" si="64"/>
        <v/>
      </c>
    </row>
    <row r="412" spans="2:27" ht="25.5" customHeight="1" x14ac:dyDescent="0.25">
      <c r="B412" s="78" t="str">
        <f t="shared" si="60"/>
        <v/>
      </c>
      <c r="L412" s="31" t="str">
        <f t="shared" si="58"/>
        <v/>
      </c>
      <c r="N412" s="50" t="str">
        <f t="shared" si="61"/>
        <v/>
      </c>
      <c r="Q412" s="32" t="str">
        <f t="shared" si="59"/>
        <v/>
      </c>
      <c r="T412" s="34">
        <f t="shared" si="62"/>
        <v>0</v>
      </c>
      <c r="U412" s="34">
        <f t="shared" si="63"/>
        <v>0</v>
      </c>
      <c r="X412" s="72" t="str">
        <f t="shared" si="65"/>
        <v/>
      </c>
      <c r="Y412" s="35"/>
      <c r="Z412" s="34" t="str">
        <f t="shared" si="66"/>
        <v/>
      </c>
      <c r="AA412" s="80" t="str">
        <f t="shared" si="64"/>
        <v/>
      </c>
    </row>
    <row r="413" spans="2:27" ht="25.5" customHeight="1" x14ac:dyDescent="0.25">
      <c r="B413" s="78" t="str">
        <f t="shared" si="60"/>
        <v/>
      </c>
      <c r="L413" s="31" t="str">
        <f t="shared" si="58"/>
        <v/>
      </c>
      <c r="N413" s="50" t="str">
        <f t="shared" si="61"/>
        <v/>
      </c>
      <c r="Q413" s="32" t="str">
        <f t="shared" si="59"/>
        <v/>
      </c>
      <c r="T413" s="34">
        <f t="shared" si="62"/>
        <v>0</v>
      </c>
      <c r="U413" s="34">
        <f t="shared" si="63"/>
        <v>0</v>
      </c>
      <c r="X413" s="72" t="str">
        <f t="shared" si="65"/>
        <v/>
      </c>
      <c r="Y413" s="35"/>
      <c r="Z413" s="34" t="str">
        <f t="shared" si="66"/>
        <v/>
      </c>
      <c r="AA413" s="80" t="str">
        <f t="shared" si="64"/>
        <v/>
      </c>
    </row>
    <row r="414" spans="2:27" ht="25.5" customHeight="1" x14ac:dyDescent="0.25">
      <c r="B414" s="78" t="str">
        <f t="shared" si="60"/>
        <v/>
      </c>
      <c r="L414" s="31" t="str">
        <f t="shared" si="58"/>
        <v/>
      </c>
      <c r="N414" s="50" t="str">
        <f t="shared" si="61"/>
        <v/>
      </c>
      <c r="Q414" s="32" t="str">
        <f t="shared" si="59"/>
        <v/>
      </c>
      <c r="T414" s="34">
        <f t="shared" si="62"/>
        <v>0</v>
      </c>
      <c r="U414" s="34">
        <f t="shared" si="63"/>
        <v>0</v>
      </c>
      <c r="X414" s="72" t="str">
        <f t="shared" si="65"/>
        <v/>
      </c>
      <c r="Y414" s="35"/>
      <c r="Z414" s="34" t="str">
        <f t="shared" si="66"/>
        <v/>
      </c>
      <c r="AA414" s="80" t="str">
        <f t="shared" si="64"/>
        <v/>
      </c>
    </row>
    <row r="415" spans="2:27" ht="25.5" customHeight="1" x14ac:dyDescent="0.25">
      <c r="B415" s="78" t="str">
        <f t="shared" si="60"/>
        <v/>
      </c>
      <c r="L415" s="31" t="str">
        <f t="shared" si="58"/>
        <v/>
      </c>
      <c r="N415" s="50" t="str">
        <f t="shared" si="61"/>
        <v/>
      </c>
      <c r="Q415" s="32" t="str">
        <f t="shared" si="59"/>
        <v/>
      </c>
      <c r="T415" s="34">
        <f t="shared" si="62"/>
        <v>0</v>
      </c>
      <c r="U415" s="34">
        <f t="shared" si="63"/>
        <v>0</v>
      </c>
      <c r="X415" s="72" t="str">
        <f t="shared" si="65"/>
        <v/>
      </c>
      <c r="Y415" s="35"/>
      <c r="Z415" s="34" t="str">
        <f t="shared" si="66"/>
        <v/>
      </c>
      <c r="AA415" s="80" t="str">
        <f t="shared" si="64"/>
        <v/>
      </c>
    </row>
    <row r="416" spans="2:27" ht="25.5" customHeight="1" x14ac:dyDescent="0.25">
      <c r="B416" s="78" t="str">
        <f t="shared" si="60"/>
        <v/>
      </c>
      <c r="L416" s="31" t="str">
        <f t="shared" si="58"/>
        <v/>
      </c>
      <c r="N416" s="50" t="str">
        <f t="shared" si="61"/>
        <v/>
      </c>
      <c r="Q416" s="32" t="str">
        <f t="shared" si="59"/>
        <v/>
      </c>
      <c r="T416" s="34">
        <f t="shared" si="62"/>
        <v>0</v>
      </c>
      <c r="U416" s="34">
        <f t="shared" si="63"/>
        <v>0</v>
      </c>
      <c r="X416" s="72" t="str">
        <f t="shared" si="65"/>
        <v/>
      </c>
      <c r="Y416" s="35"/>
      <c r="Z416" s="34" t="str">
        <f t="shared" si="66"/>
        <v/>
      </c>
      <c r="AA416" s="80" t="str">
        <f t="shared" si="64"/>
        <v/>
      </c>
    </row>
    <row r="417" spans="2:27" ht="25.5" customHeight="1" x14ac:dyDescent="0.25">
      <c r="B417" s="78" t="str">
        <f t="shared" si="60"/>
        <v/>
      </c>
      <c r="L417" s="31" t="str">
        <f t="shared" si="58"/>
        <v/>
      </c>
      <c r="N417" s="50" t="str">
        <f t="shared" si="61"/>
        <v/>
      </c>
      <c r="Q417" s="32" t="str">
        <f t="shared" si="59"/>
        <v/>
      </c>
      <c r="T417" s="34">
        <f t="shared" si="62"/>
        <v>0</v>
      </c>
      <c r="U417" s="34">
        <f t="shared" si="63"/>
        <v>0</v>
      </c>
      <c r="X417" s="72" t="str">
        <f t="shared" si="65"/>
        <v/>
      </c>
      <c r="Y417" s="35"/>
      <c r="Z417" s="34" t="str">
        <f t="shared" si="66"/>
        <v/>
      </c>
      <c r="AA417" s="80" t="str">
        <f t="shared" si="64"/>
        <v/>
      </c>
    </row>
    <row r="418" spans="2:27" ht="25.5" customHeight="1" x14ac:dyDescent="0.25">
      <c r="B418" s="78" t="str">
        <f t="shared" si="60"/>
        <v/>
      </c>
      <c r="L418" s="31" t="str">
        <f t="shared" si="58"/>
        <v/>
      </c>
      <c r="N418" s="50" t="str">
        <f t="shared" si="61"/>
        <v/>
      </c>
      <c r="Q418" s="32" t="str">
        <f t="shared" si="59"/>
        <v/>
      </c>
      <c r="T418" s="34">
        <f t="shared" si="62"/>
        <v>0</v>
      </c>
      <c r="U418" s="34">
        <f t="shared" si="63"/>
        <v>0</v>
      </c>
      <c r="X418" s="72" t="str">
        <f t="shared" si="65"/>
        <v/>
      </c>
      <c r="Y418" s="35"/>
      <c r="Z418" s="34" t="str">
        <f t="shared" si="66"/>
        <v/>
      </c>
      <c r="AA418" s="80" t="str">
        <f t="shared" si="64"/>
        <v/>
      </c>
    </row>
    <row r="419" spans="2:27" ht="25.5" customHeight="1" x14ac:dyDescent="0.25">
      <c r="B419" s="78" t="str">
        <f t="shared" si="60"/>
        <v/>
      </c>
      <c r="L419" s="31" t="str">
        <f t="shared" si="58"/>
        <v/>
      </c>
      <c r="N419" s="50" t="str">
        <f t="shared" si="61"/>
        <v/>
      </c>
      <c r="Q419" s="32" t="str">
        <f t="shared" si="59"/>
        <v/>
      </c>
      <c r="T419" s="34">
        <f t="shared" si="62"/>
        <v>0</v>
      </c>
      <c r="U419" s="34">
        <f t="shared" si="63"/>
        <v>0</v>
      </c>
      <c r="X419" s="72" t="str">
        <f t="shared" si="65"/>
        <v/>
      </c>
      <c r="Y419" s="35"/>
      <c r="Z419" s="34" t="str">
        <f t="shared" si="66"/>
        <v/>
      </c>
      <c r="AA419" s="80" t="str">
        <f t="shared" si="64"/>
        <v/>
      </c>
    </row>
    <row r="420" spans="2:27" ht="25.5" customHeight="1" x14ac:dyDescent="0.25">
      <c r="B420" s="78" t="str">
        <f t="shared" si="60"/>
        <v/>
      </c>
      <c r="L420" s="31" t="str">
        <f t="shared" si="58"/>
        <v/>
      </c>
      <c r="N420" s="50" t="str">
        <f t="shared" si="61"/>
        <v/>
      </c>
      <c r="Q420" s="32" t="str">
        <f t="shared" si="59"/>
        <v/>
      </c>
      <c r="T420" s="34">
        <f t="shared" si="62"/>
        <v>0</v>
      </c>
      <c r="U420" s="34">
        <f t="shared" si="63"/>
        <v>0</v>
      </c>
      <c r="X420" s="72" t="str">
        <f t="shared" si="65"/>
        <v/>
      </c>
      <c r="Y420" s="35"/>
      <c r="Z420" s="34" t="str">
        <f t="shared" si="66"/>
        <v/>
      </c>
      <c r="AA420" s="80" t="str">
        <f t="shared" si="64"/>
        <v/>
      </c>
    </row>
    <row r="421" spans="2:27" ht="25.5" customHeight="1" x14ac:dyDescent="0.25">
      <c r="B421" s="78" t="str">
        <f t="shared" si="60"/>
        <v/>
      </c>
      <c r="L421" s="31" t="str">
        <f t="shared" si="58"/>
        <v/>
      </c>
      <c r="N421" s="50" t="str">
        <f t="shared" si="61"/>
        <v/>
      </c>
      <c r="Q421" s="32" t="str">
        <f t="shared" si="59"/>
        <v/>
      </c>
      <c r="T421" s="34">
        <f t="shared" si="62"/>
        <v>0</v>
      </c>
      <c r="U421" s="34">
        <f t="shared" si="63"/>
        <v>0</v>
      </c>
      <c r="X421" s="72" t="str">
        <f t="shared" si="65"/>
        <v/>
      </c>
      <c r="Y421" s="35"/>
      <c r="Z421" s="34" t="str">
        <f t="shared" si="66"/>
        <v/>
      </c>
      <c r="AA421" s="80" t="str">
        <f t="shared" si="64"/>
        <v/>
      </c>
    </row>
    <row r="422" spans="2:27" ht="25.5" customHeight="1" x14ac:dyDescent="0.25">
      <c r="B422" s="78" t="str">
        <f t="shared" si="60"/>
        <v/>
      </c>
      <c r="L422" s="31" t="str">
        <f t="shared" si="58"/>
        <v/>
      </c>
      <c r="N422" s="50" t="str">
        <f t="shared" si="61"/>
        <v/>
      </c>
      <c r="Q422" s="32" t="str">
        <f t="shared" si="59"/>
        <v/>
      </c>
      <c r="T422" s="34">
        <f t="shared" si="62"/>
        <v>0</v>
      </c>
      <c r="U422" s="34">
        <f t="shared" si="63"/>
        <v>0</v>
      </c>
      <c r="X422" s="72" t="str">
        <f t="shared" si="65"/>
        <v/>
      </c>
      <c r="Y422" s="35"/>
      <c r="Z422" s="34" t="str">
        <f t="shared" si="66"/>
        <v/>
      </c>
      <c r="AA422" s="80" t="str">
        <f t="shared" si="64"/>
        <v/>
      </c>
    </row>
    <row r="423" spans="2:27" ht="25.5" customHeight="1" x14ac:dyDescent="0.25">
      <c r="B423" s="78" t="str">
        <f t="shared" si="60"/>
        <v/>
      </c>
      <c r="L423" s="31" t="str">
        <f t="shared" si="58"/>
        <v/>
      </c>
      <c r="N423" s="50" t="str">
        <f t="shared" si="61"/>
        <v/>
      </c>
      <c r="Q423" s="32" t="str">
        <f t="shared" si="59"/>
        <v/>
      </c>
      <c r="T423" s="34">
        <f t="shared" si="62"/>
        <v>0</v>
      </c>
      <c r="U423" s="34">
        <f t="shared" si="63"/>
        <v>0</v>
      </c>
      <c r="X423" s="72" t="str">
        <f t="shared" si="65"/>
        <v/>
      </c>
      <c r="Y423" s="35"/>
      <c r="Z423" s="34" t="str">
        <f t="shared" si="66"/>
        <v/>
      </c>
      <c r="AA423" s="80" t="str">
        <f t="shared" si="64"/>
        <v/>
      </c>
    </row>
    <row r="424" spans="2:27" ht="25.5" customHeight="1" x14ac:dyDescent="0.25">
      <c r="B424" s="78" t="str">
        <f t="shared" si="60"/>
        <v/>
      </c>
      <c r="L424" s="31" t="str">
        <f t="shared" si="58"/>
        <v/>
      </c>
      <c r="N424" s="50" t="str">
        <f t="shared" si="61"/>
        <v/>
      </c>
      <c r="Q424" s="32" t="str">
        <f t="shared" si="59"/>
        <v/>
      </c>
      <c r="T424" s="34">
        <f t="shared" si="62"/>
        <v>0</v>
      </c>
      <c r="U424" s="34">
        <f t="shared" si="63"/>
        <v>0</v>
      </c>
      <c r="X424" s="72" t="str">
        <f t="shared" si="65"/>
        <v/>
      </c>
      <c r="Y424" s="35"/>
      <c r="Z424" s="34" t="str">
        <f t="shared" si="66"/>
        <v/>
      </c>
      <c r="AA424" s="80" t="str">
        <f t="shared" si="64"/>
        <v/>
      </c>
    </row>
    <row r="425" spans="2:27" ht="25.5" customHeight="1" x14ac:dyDescent="0.25">
      <c r="B425" s="78" t="str">
        <f t="shared" si="60"/>
        <v/>
      </c>
      <c r="L425" s="31" t="str">
        <f t="shared" si="58"/>
        <v/>
      </c>
      <c r="N425" s="50" t="str">
        <f t="shared" si="61"/>
        <v/>
      </c>
      <c r="Q425" s="32" t="str">
        <f t="shared" si="59"/>
        <v/>
      </c>
      <c r="T425" s="34">
        <f t="shared" si="62"/>
        <v>0</v>
      </c>
      <c r="U425" s="34">
        <f t="shared" si="63"/>
        <v>0</v>
      </c>
      <c r="X425" s="72" t="str">
        <f t="shared" si="65"/>
        <v/>
      </c>
      <c r="Y425" s="35"/>
      <c r="Z425" s="34" t="str">
        <f t="shared" si="66"/>
        <v/>
      </c>
      <c r="AA425" s="80" t="str">
        <f t="shared" si="64"/>
        <v/>
      </c>
    </row>
    <row r="426" spans="2:27" ht="25.5" customHeight="1" x14ac:dyDescent="0.25">
      <c r="B426" s="78" t="str">
        <f t="shared" si="60"/>
        <v/>
      </c>
      <c r="L426" s="31" t="str">
        <f t="shared" si="58"/>
        <v/>
      </c>
      <c r="N426" s="50" t="str">
        <f t="shared" si="61"/>
        <v/>
      </c>
      <c r="Q426" s="32" t="str">
        <f t="shared" si="59"/>
        <v/>
      </c>
      <c r="T426" s="34">
        <f t="shared" si="62"/>
        <v>0</v>
      </c>
      <c r="U426" s="34">
        <f t="shared" si="63"/>
        <v>0</v>
      </c>
      <c r="X426" s="72" t="str">
        <f t="shared" si="65"/>
        <v/>
      </c>
      <c r="Y426" s="35"/>
      <c r="Z426" s="34" t="str">
        <f t="shared" si="66"/>
        <v/>
      </c>
      <c r="AA426" s="80" t="str">
        <f t="shared" si="64"/>
        <v/>
      </c>
    </row>
    <row r="427" spans="2:27" ht="25.5" customHeight="1" x14ac:dyDescent="0.25">
      <c r="B427" s="78" t="str">
        <f t="shared" si="60"/>
        <v/>
      </c>
      <c r="L427" s="31" t="str">
        <f t="shared" si="58"/>
        <v/>
      </c>
      <c r="N427" s="50" t="str">
        <f t="shared" si="61"/>
        <v/>
      </c>
      <c r="Q427" s="32" t="str">
        <f t="shared" si="59"/>
        <v/>
      </c>
      <c r="T427" s="34">
        <f t="shared" si="62"/>
        <v>0</v>
      </c>
      <c r="U427" s="34">
        <f t="shared" si="63"/>
        <v>0</v>
      </c>
      <c r="X427" s="72" t="str">
        <f t="shared" si="65"/>
        <v/>
      </c>
      <c r="Y427" s="35"/>
      <c r="Z427" s="34" t="str">
        <f t="shared" si="66"/>
        <v/>
      </c>
      <c r="AA427" s="80" t="str">
        <f t="shared" si="64"/>
        <v/>
      </c>
    </row>
    <row r="428" spans="2:27" ht="25.5" customHeight="1" x14ac:dyDescent="0.25">
      <c r="B428" s="78" t="str">
        <f t="shared" si="60"/>
        <v/>
      </c>
      <c r="L428" s="31" t="str">
        <f t="shared" si="58"/>
        <v/>
      </c>
      <c r="N428" s="50" t="str">
        <f t="shared" si="61"/>
        <v/>
      </c>
      <c r="Q428" s="32" t="str">
        <f t="shared" si="59"/>
        <v/>
      </c>
      <c r="T428" s="34">
        <f t="shared" si="62"/>
        <v>0</v>
      </c>
      <c r="U428" s="34">
        <f t="shared" si="63"/>
        <v>0</v>
      </c>
      <c r="X428" s="72" t="str">
        <f t="shared" si="65"/>
        <v/>
      </c>
      <c r="Y428" s="35"/>
      <c r="Z428" s="34" t="str">
        <f t="shared" si="66"/>
        <v/>
      </c>
      <c r="AA428" s="80" t="str">
        <f t="shared" si="64"/>
        <v/>
      </c>
    </row>
    <row r="429" spans="2:27" ht="25.5" customHeight="1" x14ac:dyDescent="0.25">
      <c r="B429" s="78" t="str">
        <f t="shared" si="60"/>
        <v/>
      </c>
      <c r="L429" s="31" t="str">
        <f t="shared" si="58"/>
        <v/>
      </c>
      <c r="N429" s="50" t="str">
        <f t="shared" si="61"/>
        <v/>
      </c>
      <c r="Q429" s="32" t="str">
        <f t="shared" si="59"/>
        <v/>
      </c>
      <c r="T429" s="34">
        <f t="shared" si="62"/>
        <v>0</v>
      </c>
      <c r="U429" s="34">
        <f t="shared" si="63"/>
        <v>0</v>
      </c>
      <c r="X429" s="72" t="str">
        <f t="shared" si="65"/>
        <v/>
      </c>
      <c r="Y429" s="35"/>
      <c r="Z429" s="34" t="str">
        <f t="shared" si="66"/>
        <v/>
      </c>
      <c r="AA429" s="80" t="str">
        <f t="shared" si="64"/>
        <v/>
      </c>
    </row>
    <row r="430" spans="2:27" ht="25.5" customHeight="1" x14ac:dyDescent="0.25">
      <c r="B430" s="78" t="str">
        <f t="shared" si="60"/>
        <v/>
      </c>
      <c r="L430" s="31" t="str">
        <f t="shared" si="58"/>
        <v/>
      </c>
      <c r="N430" s="50" t="str">
        <f t="shared" si="61"/>
        <v/>
      </c>
      <c r="Q430" s="32" t="str">
        <f t="shared" si="59"/>
        <v/>
      </c>
      <c r="T430" s="34">
        <f t="shared" si="62"/>
        <v>0</v>
      </c>
      <c r="U430" s="34">
        <f t="shared" si="63"/>
        <v>0</v>
      </c>
      <c r="X430" s="72" t="str">
        <f t="shared" si="65"/>
        <v/>
      </c>
      <c r="Y430" s="35"/>
      <c r="Z430" s="34" t="str">
        <f t="shared" si="66"/>
        <v/>
      </c>
      <c r="AA430" s="80" t="str">
        <f t="shared" si="64"/>
        <v/>
      </c>
    </row>
    <row r="431" spans="2:27" ht="25.5" customHeight="1" x14ac:dyDescent="0.25">
      <c r="B431" s="78" t="str">
        <f t="shared" si="60"/>
        <v/>
      </c>
      <c r="L431" s="31" t="str">
        <f t="shared" si="58"/>
        <v/>
      </c>
      <c r="N431" s="50" t="str">
        <f t="shared" si="61"/>
        <v/>
      </c>
      <c r="Q431" s="32" t="str">
        <f t="shared" si="59"/>
        <v/>
      </c>
      <c r="T431" s="34">
        <f t="shared" si="62"/>
        <v>0</v>
      </c>
      <c r="U431" s="34">
        <f t="shared" si="63"/>
        <v>0</v>
      </c>
      <c r="X431" s="72" t="str">
        <f t="shared" si="65"/>
        <v/>
      </c>
      <c r="Y431" s="35"/>
      <c r="Z431" s="34" t="str">
        <f t="shared" si="66"/>
        <v/>
      </c>
      <c r="AA431" s="80" t="str">
        <f t="shared" si="64"/>
        <v/>
      </c>
    </row>
    <row r="432" spans="2:27" ht="25.5" customHeight="1" x14ac:dyDescent="0.25">
      <c r="B432" s="78" t="str">
        <f t="shared" si="60"/>
        <v/>
      </c>
      <c r="L432" s="31" t="str">
        <f t="shared" si="58"/>
        <v/>
      </c>
      <c r="N432" s="50" t="str">
        <f t="shared" si="61"/>
        <v/>
      </c>
      <c r="Q432" s="32" t="str">
        <f t="shared" si="59"/>
        <v/>
      </c>
      <c r="T432" s="34">
        <f t="shared" si="62"/>
        <v>0</v>
      </c>
      <c r="U432" s="34">
        <f t="shared" si="63"/>
        <v>0</v>
      </c>
      <c r="X432" s="72" t="str">
        <f t="shared" si="65"/>
        <v/>
      </c>
      <c r="Y432" s="35"/>
      <c r="Z432" s="34" t="str">
        <f t="shared" si="66"/>
        <v/>
      </c>
      <c r="AA432" s="80" t="str">
        <f t="shared" si="64"/>
        <v/>
      </c>
    </row>
    <row r="433" spans="2:27" ht="25.5" customHeight="1" x14ac:dyDescent="0.25">
      <c r="B433" s="78" t="str">
        <f t="shared" si="60"/>
        <v/>
      </c>
      <c r="L433" s="31" t="str">
        <f t="shared" si="58"/>
        <v/>
      </c>
      <c r="N433" s="50" t="str">
        <f t="shared" si="61"/>
        <v/>
      </c>
      <c r="Q433" s="32" t="str">
        <f t="shared" si="59"/>
        <v/>
      </c>
      <c r="T433" s="34">
        <f t="shared" si="62"/>
        <v>0</v>
      </c>
      <c r="U433" s="34">
        <f t="shared" si="63"/>
        <v>0</v>
      </c>
      <c r="X433" s="72" t="str">
        <f t="shared" si="65"/>
        <v/>
      </c>
      <c r="Y433" s="35"/>
      <c r="Z433" s="34" t="str">
        <f t="shared" si="66"/>
        <v/>
      </c>
      <c r="AA433" s="80" t="str">
        <f t="shared" si="64"/>
        <v/>
      </c>
    </row>
    <row r="434" spans="2:27" ht="25.5" customHeight="1" x14ac:dyDescent="0.25">
      <c r="B434" s="78" t="str">
        <f t="shared" si="60"/>
        <v/>
      </c>
      <c r="L434" s="31" t="str">
        <f t="shared" si="58"/>
        <v/>
      </c>
      <c r="N434" s="50" t="str">
        <f t="shared" si="61"/>
        <v/>
      </c>
      <c r="Q434" s="32" t="str">
        <f t="shared" si="59"/>
        <v/>
      </c>
      <c r="T434" s="34">
        <f t="shared" si="62"/>
        <v>0</v>
      </c>
      <c r="U434" s="34">
        <f t="shared" si="63"/>
        <v>0</v>
      </c>
      <c r="X434" s="72" t="str">
        <f t="shared" si="65"/>
        <v/>
      </c>
      <c r="Y434" s="35"/>
      <c r="Z434" s="34" t="str">
        <f t="shared" si="66"/>
        <v/>
      </c>
      <c r="AA434" s="80" t="str">
        <f t="shared" si="64"/>
        <v/>
      </c>
    </row>
    <row r="435" spans="2:27" ht="25.5" customHeight="1" x14ac:dyDescent="0.25">
      <c r="B435" s="78" t="str">
        <f t="shared" si="60"/>
        <v/>
      </c>
      <c r="L435" s="31" t="str">
        <f t="shared" si="58"/>
        <v/>
      </c>
      <c r="N435" s="50" t="str">
        <f t="shared" si="61"/>
        <v/>
      </c>
      <c r="Q435" s="32" t="str">
        <f t="shared" si="59"/>
        <v/>
      </c>
      <c r="T435" s="34">
        <f t="shared" si="62"/>
        <v>0</v>
      </c>
      <c r="U435" s="34">
        <f t="shared" si="63"/>
        <v>0</v>
      </c>
      <c r="X435" s="72" t="str">
        <f t="shared" si="65"/>
        <v/>
      </c>
      <c r="Y435" s="35"/>
      <c r="Z435" s="34" t="str">
        <f t="shared" si="66"/>
        <v/>
      </c>
      <c r="AA435" s="80" t="str">
        <f t="shared" si="64"/>
        <v/>
      </c>
    </row>
    <row r="436" spans="2:27" ht="25.5" customHeight="1" x14ac:dyDescent="0.25">
      <c r="B436" s="78" t="str">
        <f t="shared" si="60"/>
        <v/>
      </c>
      <c r="L436" s="31" t="str">
        <f t="shared" si="58"/>
        <v/>
      </c>
      <c r="N436" s="50" t="str">
        <f t="shared" si="61"/>
        <v/>
      </c>
      <c r="Q436" s="32" t="str">
        <f t="shared" si="59"/>
        <v/>
      </c>
      <c r="T436" s="34">
        <f t="shared" si="62"/>
        <v>0</v>
      </c>
      <c r="U436" s="34">
        <f t="shared" si="63"/>
        <v>0</v>
      </c>
      <c r="X436" s="72" t="str">
        <f t="shared" si="65"/>
        <v/>
      </c>
      <c r="Y436" s="35"/>
      <c r="Z436" s="34" t="str">
        <f t="shared" si="66"/>
        <v/>
      </c>
      <c r="AA436" s="80" t="str">
        <f t="shared" si="64"/>
        <v/>
      </c>
    </row>
    <row r="437" spans="2:27" ht="25.5" customHeight="1" x14ac:dyDescent="0.25">
      <c r="B437" s="78" t="str">
        <f t="shared" si="60"/>
        <v/>
      </c>
      <c r="L437" s="31" t="str">
        <f t="shared" si="58"/>
        <v/>
      </c>
      <c r="N437" s="50" t="str">
        <f t="shared" si="61"/>
        <v/>
      </c>
      <c r="Q437" s="32" t="str">
        <f t="shared" si="59"/>
        <v/>
      </c>
      <c r="T437" s="34">
        <f t="shared" si="62"/>
        <v>0</v>
      </c>
      <c r="U437" s="34">
        <f t="shared" si="63"/>
        <v>0</v>
      </c>
      <c r="X437" s="72" t="str">
        <f t="shared" si="65"/>
        <v/>
      </c>
      <c r="Y437" s="35"/>
      <c r="Z437" s="34" t="str">
        <f t="shared" si="66"/>
        <v/>
      </c>
      <c r="AA437" s="80" t="str">
        <f t="shared" si="64"/>
        <v/>
      </c>
    </row>
    <row r="438" spans="2:27" ht="25.5" customHeight="1" x14ac:dyDescent="0.25">
      <c r="B438" s="78" t="str">
        <f t="shared" si="60"/>
        <v/>
      </c>
      <c r="L438" s="31" t="str">
        <f t="shared" si="58"/>
        <v/>
      </c>
      <c r="N438" s="50" t="str">
        <f t="shared" si="61"/>
        <v/>
      </c>
      <c r="Q438" s="32" t="str">
        <f t="shared" si="59"/>
        <v/>
      </c>
      <c r="T438" s="34">
        <f t="shared" si="62"/>
        <v>0</v>
      </c>
      <c r="U438" s="34">
        <f t="shared" si="63"/>
        <v>0</v>
      </c>
      <c r="X438" s="72" t="str">
        <f t="shared" si="65"/>
        <v/>
      </c>
      <c r="Y438" s="35"/>
      <c r="Z438" s="34" t="str">
        <f t="shared" si="66"/>
        <v/>
      </c>
      <c r="AA438" s="80" t="str">
        <f t="shared" si="64"/>
        <v/>
      </c>
    </row>
    <row r="439" spans="2:27" ht="25.5" customHeight="1" x14ac:dyDescent="0.25">
      <c r="B439" s="78" t="str">
        <f t="shared" si="60"/>
        <v/>
      </c>
      <c r="L439" s="31" t="str">
        <f t="shared" si="58"/>
        <v/>
      </c>
      <c r="N439" s="50" t="str">
        <f t="shared" si="61"/>
        <v/>
      </c>
      <c r="Q439" s="32" t="str">
        <f t="shared" si="59"/>
        <v/>
      </c>
      <c r="T439" s="34">
        <f t="shared" si="62"/>
        <v>0</v>
      </c>
      <c r="U439" s="34">
        <f t="shared" si="63"/>
        <v>0</v>
      </c>
      <c r="X439" s="72" t="str">
        <f t="shared" si="65"/>
        <v/>
      </c>
      <c r="Y439" s="35"/>
      <c r="Z439" s="34" t="str">
        <f t="shared" si="66"/>
        <v/>
      </c>
      <c r="AA439" s="80" t="str">
        <f t="shared" si="64"/>
        <v/>
      </c>
    </row>
    <row r="440" spans="2:27" ht="25.5" customHeight="1" x14ac:dyDescent="0.25">
      <c r="B440" s="78" t="str">
        <f t="shared" si="60"/>
        <v/>
      </c>
      <c r="L440" s="31" t="str">
        <f t="shared" si="58"/>
        <v/>
      </c>
      <c r="N440" s="50" t="str">
        <f t="shared" si="61"/>
        <v/>
      </c>
      <c r="Q440" s="32" t="str">
        <f t="shared" si="59"/>
        <v/>
      </c>
      <c r="T440" s="34">
        <f t="shared" si="62"/>
        <v>0</v>
      </c>
      <c r="U440" s="34">
        <f t="shared" si="63"/>
        <v>0</v>
      </c>
      <c r="X440" s="72" t="str">
        <f t="shared" si="65"/>
        <v/>
      </c>
      <c r="Y440" s="35"/>
      <c r="Z440" s="34" t="str">
        <f t="shared" si="66"/>
        <v/>
      </c>
      <c r="AA440" s="80" t="str">
        <f t="shared" si="64"/>
        <v/>
      </c>
    </row>
    <row r="441" spans="2:27" ht="25.5" customHeight="1" x14ac:dyDescent="0.25">
      <c r="B441" s="78" t="str">
        <f t="shared" si="60"/>
        <v/>
      </c>
      <c r="L441" s="31" t="str">
        <f t="shared" si="58"/>
        <v/>
      </c>
      <c r="N441" s="50" t="str">
        <f t="shared" si="61"/>
        <v/>
      </c>
      <c r="Q441" s="32" t="str">
        <f t="shared" si="59"/>
        <v/>
      </c>
      <c r="T441" s="34">
        <f t="shared" si="62"/>
        <v>0</v>
      </c>
      <c r="U441" s="34">
        <f t="shared" si="63"/>
        <v>0</v>
      </c>
      <c r="X441" s="72" t="str">
        <f t="shared" si="65"/>
        <v/>
      </c>
      <c r="Y441" s="35"/>
      <c r="Z441" s="34" t="str">
        <f t="shared" si="66"/>
        <v/>
      </c>
      <c r="AA441" s="80" t="str">
        <f t="shared" si="64"/>
        <v/>
      </c>
    </row>
    <row r="442" spans="2:27" ht="25.5" customHeight="1" x14ac:dyDescent="0.25">
      <c r="B442" s="78" t="str">
        <f t="shared" si="60"/>
        <v/>
      </c>
      <c r="L442" s="31" t="str">
        <f t="shared" si="58"/>
        <v/>
      </c>
      <c r="N442" s="50" t="str">
        <f t="shared" si="61"/>
        <v/>
      </c>
      <c r="Q442" s="32" t="str">
        <f t="shared" si="59"/>
        <v/>
      </c>
      <c r="T442" s="34">
        <f t="shared" si="62"/>
        <v>0</v>
      </c>
      <c r="U442" s="34">
        <f t="shared" si="63"/>
        <v>0</v>
      </c>
      <c r="X442" s="72" t="str">
        <f t="shared" si="65"/>
        <v/>
      </c>
      <c r="Y442" s="35"/>
      <c r="Z442" s="34" t="str">
        <f t="shared" si="66"/>
        <v/>
      </c>
      <c r="AA442" s="80" t="str">
        <f t="shared" si="64"/>
        <v/>
      </c>
    </row>
    <row r="443" spans="2:27" ht="25.5" customHeight="1" x14ac:dyDescent="0.25">
      <c r="B443" s="78" t="str">
        <f t="shared" si="60"/>
        <v/>
      </c>
      <c r="L443" s="31" t="str">
        <f t="shared" si="58"/>
        <v/>
      </c>
      <c r="N443" s="50" t="str">
        <f t="shared" si="61"/>
        <v/>
      </c>
      <c r="Q443" s="32" t="str">
        <f t="shared" si="59"/>
        <v/>
      </c>
      <c r="T443" s="34">
        <f t="shared" si="62"/>
        <v>0</v>
      </c>
      <c r="U443" s="34">
        <f t="shared" si="63"/>
        <v>0</v>
      </c>
      <c r="X443" s="72" t="str">
        <f t="shared" si="65"/>
        <v/>
      </c>
      <c r="Y443" s="35"/>
      <c r="Z443" s="34" t="str">
        <f t="shared" si="66"/>
        <v/>
      </c>
      <c r="AA443" s="80" t="str">
        <f t="shared" si="64"/>
        <v/>
      </c>
    </row>
    <row r="444" spans="2:27" ht="25.5" customHeight="1" x14ac:dyDescent="0.25">
      <c r="B444" s="78" t="str">
        <f t="shared" si="60"/>
        <v/>
      </c>
      <c r="L444" s="31" t="str">
        <f t="shared" si="58"/>
        <v/>
      </c>
      <c r="N444" s="50" t="str">
        <f t="shared" si="61"/>
        <v/>
      </c>
      <c r="Q444" s="32" t="str">
        <f t="shared" si="59"/>
        <v/>
      </c>
      <c r="T444" s="34">
        <f t="shared" si="62"/>
        <v>0</v>
      </c>
      <c r="U444" s="34">
        <f t="shared" si="63"/>
        <v>0</v>
      </c>
      <c r="X444" s="72" t="str">
        <f t="shared" si="65"/>
        <v/>
      </c>
      <c r="Y444" s="35"/>
      <c r="Z444" s="34" t="str">
        <f t="shared" si="66"/>
        <v/>
      </c>
      <c r="AA444" s="80" t="str">
        <f t="shared" si="64"/>
        <v/>
      </c>
    </row>
    <row r="445" spans="2:27" ht="25.5" customHeight="1" x14ac:dyDescent="0.25">
      <c r="B445" s="78" t="str">
        <f t="shared" si="60"/>
        <v/>
      </c>
      <c r="L445" s="31" t="str">
        <f t="shared" si="58"/>
        <v/>
      </c>
      <c r="N445" s="50" t="str">
        <f t="shared" si="61"/>
        <v/>
      </c>
      <c r="Q445" s="32" t="str">
        <f t="shared" si="59"/>
        <v/>
      </c>
      <c r="T445" s="34">
        <f t="shared" si="62"/>
        <v>0</v>
      </c>
      <c r="U445" s="34">
        <f t="shared" si="63"/>
        <v>0</v>
      </c>
      <c r="X445" s="72" t="str">
        <f t="shared" si="65"/>
        <v/>
      </c>
      <c r="Y445" s="35"/>
      <c r="Z445" s="34" t="str">
        <f t="shared" si="66"/>
        <v/>
      </c>
      <c r="AA445" s="80" t="str">
        <f t="shared" si="64"/>
        <v/>
      </c>
    </row>
    <row r="446" spans="2:27" ht="25.5" customHeight="1" x14ac:dyDescent="0.25">
      <c r="B446" s="78" t="str">
        <f t="shared" si="60"/>
        <v/>
      </c>
      <c r="L446" s="31" t="str">
        <f t="shared" si="58"/>
        <v/>
      </c>
      <c r="N446" s="50" t="str">
        <f t="shared" si="61"/>
        <v/>
      </c>
      <c r="Q446" s="32" t="str">
        <f t="shared" si="59"/>
        <v/>
      </c>
      <c r="T446" s="34">
        <f t="shared" si="62"/>
        <v>0</v>
      </c>
      <c r="U446" s="34">
        <f t="shared" si="63"/>
        <v>0</v>
      </c>
      <c r="X446" s="72" t="str">
        <f t="shared" si="65"/>
        <v/>
      </c>
      <c r="Y446" s="35"/>
      <c r="Z446" s="34" t="str">
        <f t="shared" si="66"/>
        <v/>
      </c>
      <c r="AA446" s="80" t="str">
        <f t="shared" si="64"/>
        <v/>
      </c>
    </row>
    <row r="447" spans="2:27" ht="25.5" customHeight="1" x14ac:dyDescent="0.25">
      <c r="B447" s="78" t="str">
        <f t="shared" si="60"/>
        <v/>
      </c>
      <c r="L447" s="31" t="str">
        <f t="shared" si="58"/>
        <v/>
      </c>
      <c r="N447" s="50" t="str">
        <f t="shared" si="61"/>
        <v/>
      </c>
      <c r="Q447" s="32" t="str">
        <f t="shared" si="59"/>
        <v/>
      </c>
      <c r="T447" s="34">
        <f t="shared" si="62"/>
        <v>0</v>
      </c>
      <c r="U447" s="34">
        <f t="shared" si="63"/>
        <v>0</v>
      </c>
      <c r="X447" s="72" t="str">
        <f t="shared" si="65"/>
        <v/>
      </c>
      <c r="Y447" s="35"/>
      <c r="Z447" s="34" t="str">
        <f t="shared" si="66"/>
        <v/>
      </c>
      <c r="AA447" s="80" t="str">
        <f t="shared" si="64"/>
        <v/>
      </c>
    </row>
    <row r="448" spans="2:27" ht="25.5" customHeight="1" x14ac:dyDescent="0.25">
      <c r="B448" s="78" t="str">
        <f t="shared" si="60"/>
        <v/>
      </c>
      <c r="L448" s="31" t="str">
        <f t="shared" si="58"/>
        <v/>
      </c>
      <c r="N448" s="50" t="str">
        <f t="shared" si="61"/>
        <v/>
      </c>
      <c r="Q448" s="32" t="str">
        <f t="shared" si="59"/>
        <v/>
      </c>
      <c r="T448" s="34">
        <f t="shared" si="62"/>
        <v>0</v>
      </c>
      <c r="U448" s="34">
        <f t="shared" si="63"/>
        <v>0</v>
      </c>
      <c r="X448" s="72" t="str">
        <f t="shared" si="65"/>
        <v/>
      </c>
      <c r="Y448" s="35"/>
      <c r="Z448" s="34" t="str">
        <f t="shared" si="66"/>
        <v/>
      </c>
      <c r="AA448" s="80" t="str">
        <f t="shared" si="64"/>
        <v/>
      </c>
    </row>
    <row r="449" spans="2:27" ht="25.5" customHeight="1" x14ac:dyDescent="0.25">
      <c r="B449" s="78" t="str">
        <f t="shared" si="60"/>
        <v/>
      </c>
      <c r="L449" s="31" t="str">
        <f t="shared" si="58"/>
        <v/>
      </c>
      <c r="N449" s="50" t="str">
        <f t="shared" si="61"/>
        <v/>
      </c>
      <c r="Q449" s="32" t="str">
        <f t="shared" si="59"/>
        <v/>
      </c>
      <c r="T449" s="34">
        <f t="shared" si="62"/>
        <v>0</v>
      </c>
      <c r="U449" s="34">
        <f t="shared" si="63"/>
        <v>0</v>
      </c>
      <c r="X449" s="72" t="str">
        <f t="shared" si="65"/>
        <v/>
      </c>
      <c r="Y449" s="35"/>
      <c r="Z449" s="34" t="str">
        <f t="shared" si="66"/>
        <v/>
      </c>
      <c r="AA449" s="80" t="str">
        <f t="shared" si="64"/>
        <v/>
      </c>
    </row>
    <row r="450" spans="2:27" ht="25.5" customHeight="1" x14ac:dyDescent="0.25">
      <c r="B450" s="78" t="str">
        <f t="shared" si="60"/>
        <v/>
      </c>
      <c r="L450" s="31" t="str">
        <f t="shared" ref="L450:L513" si="67">IF(K450&lt;&gt;"",VLOOKUP(K450,tenhang,2,0),"")</f>
        <v/>
      </c>
      <c r="N450" s="50" t="str">
        <f t="shared" si="61"/>
        <v/>
      </c>
      <c r="Q450" s="32" t="str">
        <f t="shared" ref="Q450:Q513" si="68">IF(K450&lt;&gt;"",VLOOKUP(K450,tenhang,3,0),"")</f>
        <v/>
      </c>
      <c r="T450" s="34">
        <f t="shared" si="62"/>
        <v>0</v>
      </c>
      <c r="U450" s="34">
        <f t="shared" si="63"/>
        <v>0</v>
      </c>
      <c r="X450" s="72" t="str">
        <f t="shared" si="65"/>
        <v/>
      </c>
      <c r="Y450" s="35"/>
      <c r="Z450" s="34" t="str">
        <f t="shared" si="66"/>
        <v/>
      </c>
      <c r="AA450" s="80" t="str">
        <f t="shared" si="64"/>
        <v/>
      </c>
    </row>
    <row r="451" spans="2:27" ht="25.5" customHeight="1" x14ac:dyDescent="0.25">
      <c r="B451" s="78" t="str">
        <f t="shared" ref="B451:B514" si="69">IF(I451&lt;&gt;"",IF(AA451&lt;10,"PO2211/0000"&amp;AA451,IF(AA451&lt;100,"PO2211/000"&amp;AA451,IF(AA451&lt;1000,"PO2211/00"&amp;AA451,IF(AA451&lt;10000,"PO2211/0"&amp;AA451,"PO2211/0"&amp;AA451)))),"")</f>
        <v/>
      </c>
      <c r="L451" s="31" t="str">
        <f t="shared" si="67"/>
        <v/>
      </c>
      <c r="N451" s="50" t="str">
        <f t="shared" ref="N451:N514" si="70">IF(K451&lt;&gt;"","K-HCM","")</f>
        <v/>
      </c>
      <c r="Q451" s="32" t="str">
        <f t="shared" si="68"/>
        <v/>
      </c>
      <c r="T451" s="34">
        <f t="shared" ref="T451:T514" si="71">IF(K451&lt;&gt;"",VLOOKUP(K451,tenhang,4,0),0)</f>
        <v>0</v>
      </c>
      <c r="U451" s="34">
        <f t="shared" ref="U451:U514" si="72">R451*T451</f>
        <v>0</v>
      </c>
      <c r="X451" s="72" t="str">
        <f t="shared" si="65"/>
        <v/>
      </c>
      <c r="Y451" s="35"/>
      <c r="Z451" s="34" t="str">
        <f t="shared" si="66"/>
        <v/>
      </c>
      <c r="AA451" s="80" t="str">
        <f t="shared" si="64"/>
        <v/>
      </c>
    </row>
    <row r="452" spans="2:27" ht="25.5" customHeight="1" x14ac:dyDescent="0.25">
      <c r="B452" s="78" t="str">
        <f t="shared" si="69"/>
        <v/>
      </c>
      <c r="L452" s="31" t="str">
        <f t="shared" si="67"/>
        <v/>
      </c>
      <c r="N452" s="50" t="str">
        <f t="shared" si="70"/>
        <v/>
      </c>
      <c r="Q452" s="32" t="str">
        <f t="shared" si="68"/>
        <v/>
      </c>
      <c r="T452" s="34">
        <f t="shared" si="71"/>
        <v>0</v>
      </c>
      <c r="U452" s="34">
        <f t="shared" si="72"/>
        <v>0</v>
      </c>
      <c r="X452" s="72" t="str">
        <f t="shared" si="65"/>
        <v/>
      </c>
      <c r="Y452" s="35"/>
      <c r="Z452" s="34" t="str">
        <f t="shared" si="66"/>
        <v/>
      </c>
      <c r="AA452" s="80" t="str">
        <f t="shared" ref="AA452:AA515" si="73">IF(I452&lt;&gt;"",IF(I452=I451,AA451,AA451+1),"")</f>
        <v/>
      </c>
    </row>
    <row r="453" spans="2:27" ht="25.5" customHeight="1" x14ac:dyDescent="0.25">
      <c r="B453" s="78" t="str">
        <f t="shared" si="69"/>
        <v/>
      </c>
      <c r="L453" s="31" t="str">
        <f t="shared" si="67"/>
        <v/>
      </c>
      <c r="N453" s="50" t="str">
        <f t="shared" si="70"/>
        <v/>
      </c>
      <c r="Q453" s="32" t="str">
        <f t="shared" si="68"/>
        <v/>
      </c>
      <c r="T453" s="34">
        <f t="shared" si="71"/>
        <v>0</v>
      </c>
      <c r="U453" s="34">
        <f t="shared" si="72"/>
        <v>0</v>
      </c>
      <c r="X453" s="72" t="str">
        <f t="shared" si="65"/>
        <v/>
      </c>
      <c r="Y453" s="35"/>
      <c r="Z453" s="34" t="str">
        <f t="shared" si="66"/>
        <v/>
      </c>
      <c r="AA453" s="80" t="str">
        <f t="shared" si="73"/>
        <v/>
      </c>
    </row>
    <row r="454" spans="2:27" ht="25.5" customHeight="1" x14ac:dyDescent="0.25">
      <c r="B454" s="78" t="str">
        <f t="shared" si="69"/>
        <v/>
      </c>
      <c r="L454" s="31" t="str">
        <f t="shared" si="67"/>
        <v/>
      </c>
      <c r="N454" s="50" t="str">
        <f t="shared" si="70"/>
        <v/>
      </c>
      <c r="Q454" s="32" t="str">
        <f t="shared" si="68"/>
        <v/>
      </c>
      <c r="T454" s="34">
        <f t="shared" si="71"/>
        <v>0</v>
      </c>
      <c r="U454" s="34">
        <f t="shared" si="72"/>
        <v>0</v>
      </c>
      <c r="X454" s="72" t="str">
        <f t="shared" si="65"/>
        <v/>
      </c>
      <c r="Y454" s="35"/>
      <c r="Z454" s="34" t="str">
        <f t="shared" si="66"/>
        <v/>
      </c>
      <c r="AA454" s="80" t="str">
        <f t="shared" si="73"/>
        <v/>
      </c>
    </row>
    <row r="455" spans="2:27" ht="25.5" customHeight="1" x14ac:dyDescent="0.25">
      <c r="B455" s="78" t="str">
        <f t="shared" si="69"/>
        <v/>
      </c>
      <c r="L455" s="31" t="str">
        <f t="shared" si="67"/>
        <v/>
      </c>
      <c r="N455" s="50" t="str">
        <f t="shared" si="70"/>
        <v/>
      </c>
      <c r="Q455" s="32" t="str">
        <f t="shared" si="68"/>
        <v/>
      </c>
      <c r="T455" s="34">
        <f t="shared" si="71"/>
        <v>0</v>
      </c>
      <c r="U455" s="34">
        <f t="shared" si="72"/>
        <v>0</v>
      </c>
      <c r="X455" s="72" t="str">
        <f t="shared" si="65"/>
        <v/>
      </c>
      <c r="Y455" s="35"/>
      <c r="Z455" s="34" t="str">
        <f t="shared" si="66"/>
        <v/>
      </c>
      <c r="AA455" s="80" t="str">
        <f t="shared" si="73"/>
        <v/>
      </c>
    </row>
    <row r="456" spans="2:27" ht="25.5" customHeight="1" x14ac:dyDescent="0.25">
      <c r="B456" s="78" t="str">
        <f t="shared" si="69"/>
        <v/>
      </c>
      <c r="L456" s="31" t="str">
        <f t="shared" si="67"/>
        <v/>
      </c>
      <c r="N456" s="50" t="str">
        <f t="shared" si="70"/>
        <v/>
      </c>
      <c r="Q456" s="32" t="str">
        <f t="shared" si="68"/>
        <v/>
      </c>
      <c r="T456" s="34">
        <f t="shared" si="71"/>
        <v>0</v>
      </c>
      <c r="U456" s="34">
        <f t="shared" si="72"/>
        <v>0</v>
      </c>
      <c r="X456" s="72" t="str">
        <f t="shared" si="65"/>
        <v/>
      </c>
      <c r="Y456" s="35"/>
      <c r="Z456" s="34" t="str">
        <f t="shared" si="66"/>
        <v/>
      </c>
      <c r="AA456" s="80" t="str">
        <f t="shared" si="73"/>
        <v/>
      </c>
    </row>
    <row r="457" spans="2:27" ht="25.5" customHeight="1" x14ac:dyDescent="0.25">
      <c r="B457" s="78" t="str">
        <f t="shared" si="69"/>
        <v/>
      </c>
      <c r="L457" s="31" t="str">
        <f t="shared" si="67"/>
        <v/>
      </c>
      <c r="N457" s="50" t="str">
        <f t="shared" si="70"/>
        <v/>
      </c>
      <c r="Q457" s="32" t="str">
        <f t="shared" si="68"/>
        <v/>
      </c>
      <c r="T457" s="34">
        <f t="shared" si="71"/>
        <v>0</v>
      </c>
      <c r="U457" s="34">
        <f t="shared" si="72"/>
        <v>0</v>
      </c>
      <c r="X457" s="72" t="str">
        <f t="shared" si="65"/>
        <v/>
      </c>
      <c r="Y457" s="35"/>
      <c r="Z457" s="34" t="str">
        <f t="shared" si="66"/>
        <v/>
      </c>
      <c r="AA457" s="80" t="str">
        <f t="shared" si="73"/>
        <v/>
      </c>
    </row>
    <row r="458" spans="2:27" ht="25.5" customHeight="1" x14ac:dyDescent="0.25">
      <c r="B458" s="78" t="str">
        <f t="shared" si="69"/>
        <v/>
      </c>
      <c r="L458" s="31" t="str">
        <f t="shared" si="67"/>
        <v/>
      </c>
      <c r="N458" s="50" t="str">
        <f t="shared" si="70"/>
        <v/>
      </c>
      <c r="Q458" s="32" t="str">
        <f t="shared" si="68"/>
        <v/>
      </c>
      <c r="T458" s="34">
        <f t="shared" si="71"/>
        <v>0</v>
      </c>
      <c r="U458" s="34">
        <f t="shared" si="72"/>
        <v>0</v>
      </c>
      <c r="X458" s="72" t="str">
        <f t="shared" ref="X458:X521" si="74">IF(K458&lt;&gt;"",8,"")</f>
        <v/>
      </c>
      <c r="Y458" s="35"/>
      <c r="Z458" s="34" t="str">
        <f t="shared" ref="Z458:Z521" si="75">IF(K458&lt;&gt;"",ROUND(U458*X458*1%,0),"")</f>
        <v/>
      </c>
      <c r="AA458" s="80" t="str">
        <f t="shared" si="73"/>
        <v/>
      </c>
    </row>
    <row r="459" spans="2:27" ht="25.5" customHeight="1" x14ac:dyDescent="0.25">
      <c r="B459" s="78" t="str">
        <f t="shared" si="69"/>
        <v/>
      </c>
      <c r="L459" s="31" t="str">
        <f t="shared" si="67"/>
        <v/>
      </c>
      <c r="N459" s="50" t="str">
        <f t="shared" si="70"/>
        <v/>
      </c>
      <c r="Q459" s="32" t="str">
        <f t="shared" si="68"/>
        <v/>
      </c>
      <c r="T459" s="34">
        <f t="shared" si="71"/>
        <v>0</v>
      </c>
      <c r="U459" s="34">
        <f t="shared" si="72"/>
        <v>0</v>
      </c>
      <c r="X459" s="72" t="str">
        <f t="shared" si="74"/>
        <v/>
      </c>
      <c r="Y459" s="35"/>
      <c r="Z459" s="34" t="str">
        <f t="shared" si="75"/>
        <v/>
      </c>
      <c r="AA459" s="80" t="str">
        <f t="shared" si="73"/>
        <v/>
      </c>
    </row>
    <row r="460" spans="2:27" ht="25.5" customHeight="1" x14ac:dyDescent="0.25">
      <c r="B460" s="78" t="str">
        <f t="shared" si="69"/>
        <v/>
      </c>
      <c r="L460" s="31" t="str">
        <f t="shared" si="67"/>
        <v/>
      </c>
      <c r="N460" s="50" t="str">
        <f t="shared" si="70"/>
        <v/>
      </c>
      <c r="Q460" s="32" t="str">
        <f t="shared" si="68"/>
        <v/>
      </c>
      <c r="T460" s="34">
        <f t="shared" si="71"/>
        <v>0</v>
      </c>
      <c r="U460" s="34">
        <f t="shared" si="72"/>
        <v>0</v>
      </c>
      <c r="X460" s="72" t="str">
        <f t="shared" si="74"/>
        <v/>
      </c>
      <c r="Y460" s="35"/>
      <c r="Z460" s="34" t="str">
        <f t="shared" si="75"/>
        <v/>
      </c>
      <c r="AA460" s="80" t="str">
        <f t="shared" si="73"/>
        <v/>
      </c>
    </row>
    <row r="461" spans="2:27" ht="25.5" customHeight="1" x14ac:dyDescent="0.25">
      <c r="B461" s="78" t="str">
        <f t="shared" si="69"/>
        <v/>
      </c>
      <c r="L461" s="31" t="str">
        <f t="shared" si="67"/>
        <v/>
      </c>
      <c r="N461" s="50" t="str">
        <f t="shared" si="70"/>
        <v/>
      </c>
      <c r="Q461" s="32" t="str">
        <f t="shared" si="68"/>
        <v/>
      </c>
      <c r="T461" s="34">
        <f t="shared" si="71"/>
        <v>0</v>
      </c>
      <c r="U461" s="34">
        <f t="shared" si="72"/>
        <v>0</v>
      </c>
      <c r="X461" s="72" t="str">
        <f t="shared" si="74"/>
        <v/>
      </c>
      <c r="Y461" s="35"/>
      <c r="Z461" s="34" t="str">
        <f t="shared" si="75"/>
        <v/>
      </c>
      <c r="AA461" s="80" t="str">
        <f t="shared" si="73"/>
        <v/>
      </c>
    </row>
    <row r="462" spans="2:27" ht="25.5" customHeight="1" x14ac:dyDescent="0.25">
      <c r="B462" s="78" t="str">
        <f t="shared" si="69"/>
        <v/>
      </c>
      <c r="L462" s="31" t="str">
        <f t="shared" si="67"/>
        <v/>
      </c>
      <c r="N462" s="50" t="str">
        <f t="shared" si="70"/>
        <v/>
      </c>
      <c r="Q462" s="32" t="str">
        <f t="shared" si="68"/>
        <v/>
      </c>
      <c r="T462" s="34">
        <f t="shared" si="71"/>
        <v>0</v>
      </c>
      <c r="U462" s="34">
        <f t="shared" si="72"/>
        <v>0</v>
      </c>
      <c r="X462" s="72" t="str">
        <f t="shared" si="74"/>
        <v/>
      </c>
      <c r="Y462" s="35"/>
      <c r="Z462" s="34" t="str">
        <f t="shared" si="75"/>
        <v/>
      </c>
      <c r="AA462" s="80" t="str">
        <f t="shared" si="73"/>
        <v/>
      </c>
    </row>
    <row r="463" spans="2:27" ht="25.5" customHeight="1" x14ac:dyDescent="0.25">
      <c r="B463" s="78" t="str">
        <f t="shared" si="69"/>
        <v/>
      </c>
      <c r="L463" s="31" t="str">
        <f t="shared" si="67"/>
        <v/>
      </c>
      <c r="N463" s="50" t="str">
        <f t="shared" si="70"/>
        <v/>
      </c>
      <c r="Q463" s="32" t="str">
        <f t="shared" si="68"/>
        <v/>
      </c>
      <c r="T463" s="34">
        <f t="shared" si="71"/>
        <v>0</v>
      </c>
      <c r="U463" s="34">
        <f t="shared" si="72"/>
        <v>0</v>
      </c>
      <c r="X463" s="72" t="str">
        <f t="shared" si="74"/>
        <v/>
      </c>
      <c r="Y463" s="35"/>
      <c r="Z463" s="34" t="str">
        <f t="shared" si="75"/>
        <v/>
      </c>
      <c r="AA463" s="80" t="str">
        <f t="shared" si="73"/>
        <v/>
      </c>
    </row>
    <row r="464" spans="2:27" ht="25.5" customHeight="1" x14ac:dyDescent="0.25">
      <c r="B464" s="78" t="str">
        <f t="shared" si="69"/>
        <v/>
      </c>
      <c r="L464" s="31" t="str">
        <f t="shared" si="67"/>
        <v/>
      </c>
      <c r="N464" s="50" t="str">
        <f t="shared" si="70"/>
        <v/>
      </c>
      <c r="Q464" s="32" t="str">
        <f t="shared" si="68"/>
        <v/>
      </c>
      <c r="T464" s="34">
        <f t="shared" si="71"/>
        <v>0</v>
      </c>
      <c r="U464" s="34">
        <f t="shared" si="72"/>
        <v>0</v>
      </c>
      <c r="X464" s="72" t="str">
        <f t="shared" si="74"/>
        <v/>
      </c>
      <c r="Y464" s="35"/>
      <c r="Z464" s="34" t="str">
        <f t="shared" si="75"/>
        <v/>
      </c>
      <c r="AA464" s="80" t="str">
        <f t="shared" si="73"/>
        <v/>
      </c>
    </row>
    <row r="465" spans="2:27" ht="25.5" customHeight="1" x14ac:dyDescent="0.25">
      <c r="B465" s="78" t="str">
        <f t="shared" si="69"/>
        <v/>
      </c>
      <c r="L465" s="31" t="str">
        <f t="shared" si="67"/>
        <v/>
      </c>
      <c r="N465" s="50" t="str">
        <f t="shared" si="70"/>
        <v/>
      </c>
      <c r="Q465" s="32" t="str">
        <f t="shared" si="68"/>
        <v/>
      </c>
      <c r="T465" s="34">
        <f t="shared" si="71"/>
        <v>0</v>
      </c>
      <c r="U465" s="34">
        <f t="shared" si="72"/>
        <v>0</v>
      </c>
      <c r="X465" s="72" t="str">
        <f t="shared" si="74"/>
        <v/>
      </c>
      <c r="Y465" s="35"/>
      <c r="Z465" s="34" t="str">
        <f t="shared" si="75"/>
        <v/>
      </c>
      <c r="AA465" s="80" t="str">
        <f t="shared" si="73"/>
        <v/>
      </c>
    </row>
    <row r="466" spans="2:27" ht="25.5" customHeight="1" x14ac:dyDescent="0.25">
      <c r="B466" s="78" t="str">
        <f t="shared" si="69"/>
        <v/>
      </c>
      <c r="L466" s="31" t="str">
        <f t="shared" si="67"/>
        <v/>
      </c>
      <c r="N466" s="50" t="str">
        <f t="shared" si="70"/>
        <v/>
      </c>
      <c r="Q466" s="32" t="str">
        <f t="shared" si="68"/>
        <v/>
      </c>
      <c r="T466" s="34">
        <f t="shared" si="71"/>
        <v>0</v>
      </c>
      <c r="U466" s="34">
        <f t="shared" si="72"/>
        <v>0</v>
      </c>
      <c r="X466" s="72" t="str">
        <f t="shared" si="74"/>
        <v/>
      </c>
      <c r="Y466" s="35"/>
      <c r="Z466" s="34" t="str">
        <f t="shared" si="75"/>
        <v/>
      </c>
      <c r="AA466" s="80" t="str">
        <f t="shared" si="73"/>
        <v/>
      </c>
    </row>
    <row r="467" spans="2:27" ht="25.5" customHeight="1" x14ac:dyDescent="0.25">
      <c r="B467" s="78" t="str">
        <f t="shared" si="69"/>
        <v/>
      </c>
      <c r="L467" s="31" t="str">
        <f t="shared" si="67"/>
        <v/>
      </c>
      <c r="N467" s="50" t="str">
        <f t="shared" si="70"/>
        <v/>
      </c>
      <c r="Q467" s="32" t="str">
        <f t="shared" si="68"/>
        <v/>
      </c>
      <c r="T467" s="34">
        <f t="shared" si="71"/>
        <v>0</v>
      </c>
      <c r="U467" s="34">
        <f t="shared" si="72"/>
        <v>0</v>
      </c>
      <c r="X467" s="72" t="str">
        <f t="shared" si="74"/>
        <v/>
      </c>
      <c r="Y467" s="35"/>
      <c r="Z467" s="34" t="str">
        <f t="shared" si="75"/>
        <v/>
      </c>
      <c r="AA467" s="80" t="str">
        <f t="shared" si="73"/>
        <v/>
      </c>
    </row>
    <row r="468" spans="2:27" ht="25.5" customHeight="1" x14ac:dyDescent="0.25">
      <c r="B468" s="78" t="str">
        <f t="shared" si="69"/>
        <v/>
      </c>
      <c r="L468" s="31" t="str">
        <f t="shared" si="67"/>
        <v/>
      </c>
      <c r="N468" s="50" t="str">
        <f t="shared" si="70"/>
        <v/>
      </c>
      <c r="Q468" s="32" t="str">
        <f t="shared" si="68"/>
        <v/>
      </c>
      <c r="T468" s="34">
        <f t="shared" si="71"/>
        <v>0</v>
      </c>
      <c r="U468" s="34">
        <f t="shared" si="72"/>
        <v>0</v>
      </c>
      <c r="X468" s="72" t="str">
        <f t="shared" si="74"/>
        <v/>
      </c>
      <c r="Y468" s="35"/>
      <c r="Z468" s="34" t="str">
        <f t="shared" si="75"/>
        <v/>
      </c>
      <c r="AA468" s="80" t="str">
        <f t="shared" si="73"/>
        <v/>
      </c>
    </row>
    <row r="469" spans="2:27" ht="25.5" customHeight="1" x14ac:dyDescent="0.25">
      <c r="B469" s="78" t="str">
        <f t="shared" si="69"/>
        <v/>
      </c>
      <c r="L469" s="31" t="str">
        <f t="shared" si="67"/>
        <v/>
      </c>
      <c r="N469" s="50" t="str">
        <f t="shared" si="70"/>
        <v/>
      </c>
      <c r="Q469" s="32" t="str">
        <f t="shared" si="68"/>
        <v/>
      </c>
      <c r="T469" s="34">
        <f t="shared" si="71"/>
        <v>0</v>
      </c>
      <c r="U469" s="34">
        <f t="shared" si="72"/>
        <v>0</v>
      </c>
      <c r="X469" s="72" t="str">
        <f t="shared" si="74"/>
        <v/>
      </c>
      <c r="Y469" s="35"/>
      <c r="Z469" s="34" t="str">
        <f t="shared" si="75"/>
        <v/>
      </c>
      <c r="AA469" s="80" t="str">
        <f t="shared" si="73"/>
        <v/>
      </c>
    </row>
    <row r="470" spans="2:27" ht="25.5" customHeight="1" x14ac:dyDescent="0.25">
      <c r="B470" s="78" t="str">
        <f t="shared" si="69"/>
        <v/>
      </c>
      <c r="L470" s="31" t="str">
        <f t="shared" si="67"/>
        <v/>
      </c>
      <c r="N470" s="50" t="str">
        <f t="shared" si="70"/>
        <v/>
      </c>
      <c r="Q470" s="32" t="str">
        <f t="shared" si="68"/>
        <v/>
      </c>
      <c r="T470" s="34">
        <f t="shared" si="71"/>
        <v>0</v>
      </c>
      <c r="U470" s="34">
        <f t="shared" si="72"/>
        <v>0</v>
      </c>
      <c r="X470" s="72" t="str">
        <f t="shared" si="74"/>
        <v/>
      </c>
      <c r="Y470" s="35"/>
      <c r="Z470" s="34" t="str">
        <f t="shared" si="75"/>
        <v/>
      </c>
      <c r="AA470" s="80" t="str">
        <f t="shared" si="73"/>
        <v/>
      </c>
    </row>
    <row r="471" spans="2:27" ht="25.5" customHeight="1" x14ac:dyDescent="0.25">
      <c r="B471" s="78" t="str">
        <f t="shared" si="69"/>
        <v/>
      </c>
      <c r="L471" s="31" t="str">
        <f t="shared" si="67"/>
        <v/>
      </c>
      <c r="N471" s="50" t="str">
        <f t="shared" si="70"/>
        <v/>
      </c>
      <c r="Q471" s="32" t="str">
        <f t="shared" si="68"/>
        <v/>
      </c>
      <c r="T471" s="34">
        <f t="shared" si="71"/>
        <v>0</v>
      </c>
      <c r="U471" s="34">
        <f t="shared" si="72"/>
        <v>0</v>
      </c>
      <c r="X471" s="72" t="str">
        <f t="shared" si="74"/>
        <v/>
      </c>
      <c r="Y471" s="35"/>
      <c r="Z471" s="34" t="str">
        <f t="shared" si="75"/>
        <v/>
      </c>
      <c r="AA471" s="80" t="str">
        <f t="shared" si="73"/>
        <v/>
      </c>
    </row>
    <row r="472" spans="2:27" ht="25.5" customHeight="1" x14ac:dyDescent="0.25">
      <c r="B472" s="78" t="str">
        <f t="shared" si="69"/>
        <v/>
      </c>
      <c r="L472" s="31" t="str">
        <f t="shared" si="67"/>
        <v/>
      </c>
      <c r="N472" s="50" t="str">
        <f t="shared" si="70"/>
        <v/>
      </c>
      <c r="Q472" s="32" t="str">
        <f t="shared" si="68"/>
        <v/>
      </c>
      <c r="T472" s="34">
        <f t="shared" si="71"/>
        <v>0</v>
      </c>
      <c r="U472" s="34">
        <f t="shared" si="72"/>
        <v>0</v>
      </c>
      <c r="X472" s="72" t="str">
        <f t="shared" si="74"/>
        <v/>
      </c>
      <c r="Y472" s="35"/>
      <c r="Z472" s="34" t="str">
        <f t="shared" si="75"/>
        <v/>
      </c>
      <c r="AA472" s="80" t="str">
        <f t="shared" si="73"/>
        <v/>
      </c>
    </row>
    <row r="473" spans="2:27" ht="25.5" customHeight="1" x14ac:dyDescent="0.25">
      <c r="B473" s="78" t="str">
        <f t="shared" si="69"/>
        <v/>
      </c>
      <c r="L473" s="31" t="str">
        <f t="shared" si="67"/>
        <v/>
      </c>
      <c r="N473" s="50" t="str">
        <f t="shared" si="70"/>
        <v/>
      </c>
      <c r="Q473" s="32" t="str">
        <f t="shared" si="68"/>
        <v/>
      </c>
      <c r="T473" s="34">
        <f t="shared" si="71"/>
        <v>0</v>
      </c>
      <c r="U473" s="34">
        <f t="shared" si="72"/>
        <v>0</v>
      </c>
      <c r="X473" s="72" t="str">
        <f t="shared" si="74"/>
        <v/>
      </c>
      <c r="Y473" s="35"/>
      <c r="Z473" s="34" t="str">
        <f t="shared" si="75"/>
        <v/>
      </c>
      <c r="AA473" s="80" t="str">
        <f t="shared" si="73"/>
        <v/>
      </c>
    </row>
    <row r="474" spans="2:27" ht="25.5" customHeight="1" x14ac:dyDescent="0.25">
      <c r="B474" s="78" t="str">
        <f t="shared" si="69"/>
        <v/>
      </c>
      <c r="L474" s="31" t="str">
        <f t="shared" si="67"/>
        <v/>
      </c>
      <c r="N474" s="50" t="str">
        <f t="shared" si="70"/>
        <v/>
      </c>
      <c r="Q474" s="32" t="str">
        <f t="shared" si="68"/>
        <v/>
      </c>
      <c r="T474" s="34">
        <f t="shared" si="71"/>
        <v>0</v>
      </c>
      <c r="U474" s="34">
        <f t="shared" si="72"/>
        <v>0</v>
      </c>
      <c r="X474" s="72" t="str">
        <f t="shared" si="74"/>
        <v/>
      </c>
      <c r="Y474" s="35"/>
      <c r="Z474" s="34" t="str">
        <f t="shared" si="75"/>
        <v/>
      </c>
      <c r="AA474" s="80" t="str">
        <f t="shared" si="73"/>
        <v/>
      </c>
    </row>
    <row r="475" spans="2:27" ht="25.5" customHeight="1" x14ac:dyDescent="0.25">
      <c r="B475" s="78" t="str">
        <f t="shared" si="69"/>
        <v/>
      </c>
      <c r="L475" s="31" t="str">
        <f t="shared" si="67"/>
        <v/>
      </c>
      <c r="N475" s="50" t="str">
        <f t="shared" si="70"/>
        <v/>
      </c>
      <c r="Q475" s="32" t="str">
        <f t="shared" si="68"/>
        <v/>
      </c>
      <c r="T475" s="34">
        <f t="shared" si="71"/>
        <v>0</v>
      </c>
      <c r="U475" s="34">
        <f t="shared" si="72"/>
        <v>0</v>
      </c>
      <c r="X475" s="72" t="str">
        <f t="shared" si="74"/>
        <v/>
      </c>
      <c r="Y475" s="35"/>
      <c r="Z475" s="34" t="str">
        <f t="shared" si="75"/>
        <v/>
      </c>
      <c r="AA475" s="80" t="str">
        <f t="shared" si="73"/>
        <v/>
      </c>
    </row>
    <row r="476" spans="2:27" ht="25.5" customHeight="1" x14ac:dyDescent="0.25">
      <c r="B476" s="78" t="str">
        <f t="shared" si="69"/>
        <v/>
      </c>
      <c r="L476" s="31" t="str">
        <f t="shared" si="67"/>
        <v/>
      </c>
      <c r="N476" s="50" t="str">
        <f t="shared" si="70"/>
        <v/>
      </c>
      <c r="Q476" s="32" t="str">
        <f t="shared" si="68"/>
        <v/>
      </c>
      <c r="T476" s="34">
        <f t="shared" si="71"/>
        <v>0</v>
      </c>
      <c r="U476" s="34">
        <f t="shared" si="72"/>
        <v>0</v>
      </c>
      <c r="X476" s="72" t="str">
        <f t="shared" si="74"/>
        <v/>
      </c>
      <c r="Y476" s="35"/>
      <c r="Z476" s="34" t="str">
        <f t="shared" si="75"/>
        <v/>
      </c>
      <c r="AA476" s="80" t="str">
        <f t="shared" si="73"/>
        <v/>
      </c>
    </row>
    <row r="477" spans="2:27" ht="25.5" customHeight="1" x14ac:dyDescent="0.25">
      <c r="B477" s="78" t="str">
        <f t="shared" si="69"/>
        <v/>
      </c>
      <c r="L477" s="31" t="str">
        <f t="shared" si="67"/>
        <v/>
      </c>
      <c r="N477" s="50" t="str">
        <f t="shared" si="70"/>
        <v/>
      </c>
      <c r="Q477" s="32" t="str">
        <f t="shared" si="68"/>
        <v/>
      </c>
      <c r="T477" s="34">
        <f t="shared" si="71"/>
        <v>0</v>
      </c>
      <c r="U477" s="34">
        <f t="shared" si="72"/>
        <v>0</v>
      </c>
      <c r="X477" s="72" t="str">
        <f t="shared" si="74"/>
        <v/>
      </c>
      <c r="Y477" s="35"/>
      <c r="Z477" s="34" t="str">
        <f t="shared" si="75"/>
        <v/>
      </c>
      <c r="AA477" s="80" t="str">
        <f t="shared" si="73"/>
        <v/>
      </c>
    </row>
    <row r="478" spans="2:27" ht="25.5" customHeight="1" x14ac:dyDescent="0.25">
      <c r="B478" s="78" t="str">
        <f t="shared" si="69"/>
        <v/>
      </c>
      <c r="L478" s="31" t="str">
        <f t="shared" si="67"/>
        <v/>
      </c>
      <c r="N478" s="50" t="str">
        <f t="shared" si="70"/>
        <v/>
      </c>
      <c r="Q478" s="32" t="str">
        <f t="shared" si="68"/>
        <v/>
      </c>
      <c r="T478" s="34">
        <f t="shared" si="71"/>
        <v>0</v>
      </c>
      <c r="U478" s="34">
        <f t="shared" si="72"/>
        <v>0</v>
      </c>
      <c r="X478" s="72" t="str">
        <f t="shared" si="74"/>
        <v/>
      </c>
      <c r="Y478" s="35"/>
      <c r="Z478" s="34" t="str">
        <f t="shared" si="75"/>
        <v/>
      </c>
      <c r="AA478" s="80" t="str">
        <f t="shared" si="73"/>
        <v/>
      </c>
    </row>
    <row r="479" spans="2:27" ht="25.5" customHeight="1" x14ac:dyDescent="0.25">
      <c r="B479" s="78" t="str">
        <f t="shared" si="69"/>
        <v/>
      </c>
      <c r="L479" s="31" t="str">
        <f t="shared" si="67"/>
        <v/>
      </c>
      <c r="N479" s="50" t="str">
        <f t="shared" si="70"/>
        <v/>
      </c>
      <c r="Q479" s="32" t="str">
        <f t="shared" si="68"/>
        <v/>
      </c>
      <c r="T479" s="34">
        <f t="shared" si="71"/>
        <v>0</v>
      </c>
      <c r="U479" s="34">
        <f t="shared" si="72"/>
        <v>0</v>
      </c>
      <c r="X479" s="72" t="str">
        <f t="shared" si="74"/>
        <v/>
      </c>
      <c r="Y479" s="35"/>
      <c r="Z479" s="34" t="str">
        <f t="shared" si="75"/>
        <v/>
      </c>
      <c r="AA479" s="80" t="str">
        <f t="shared" si="73"/>
        <v/>
      </c>
    </row>
    <row r="480" spans="2:27" ht="25.5" customHeight="1" x14ac:dyDescent="0.25">
      <c r="B480" s="78" t="str">
        <f t="shared" si="69"/>
        <v/>
      </c>
      <c r="L480" s="31" t="str">
        <f t="shared" si="67"/>
        <v/>
      </c>
      <c r="N480" s="50" t="str">
        <f t="shared" si="70"/>
        <v/>
      </c>
      <c r="Q480" s="32" t="str">
        <f t="shared" si="68"/>
        <v/>
      </c>
      <c r="T480" s="34">
        <f t="shared" si="71"/>
        <v>0</v>
      </c>
      <c r="U480" s="34">
        <f t="shared" si="72"/>
        <v>0</v>
      </c>
      <c r="X480" s="72" t="str">
        <f t="shared" si="74"/>
        <v/>
      </c>
      <c r="Y480" s="35"/>
      <c r="Z480" s="34" t="str">
        <f t="shared" si="75"/>
        <v/>
      </c>
      <c r="AA480" s="80" t="str">
        <f t="shared" si="73"/>
        <v/>
      </c>
    </row>
    <row r="481" spans="2:27" ht="25.5" customHeight="1" x14ac:dyDescent="0.25">
      <c r="B481" s="78" t="str">
        <f t="shared" si="69"/>
        <v/>
      </c>
      <c r="L481" s="31" t="str">
        <f t="shared" si="67"/>
        <v/>
      </c>
      <c r="N481" s="50" t="str">
        <f t="shared" si="70"/>
        <v/>
      </c>
      <c r="Q481" s="32" t="str">
        <f t="shared" si="68"/>
        <v/>
      </c>
      <c r="T481" s="34">
        <f t="shared" si="71"/>
        <v>0</v>
      </c>
      <c r="U481" s="34">
        <f t="shared" si="72"/>
        <v>0</v>
      </c>
      <c r="X481" s="72" t="str">
        <f t="shared" si="74"/>
        <v/>
      </c>
      <c r="Y481" s="35"/>
      <c r="Z481" s="34" t="str">
        <f t="shared" si="75"/>
        <v/>
      </c>
      <c r="AA481" s="80" t="str">
        <f t="shared" si="73"/>
        <v/>
      </c>
    </row>
    <row r="482" spans="2:27" ht="25.5" customHeight="1" x14ac:dyDescent="0.25">
      <c r="B482" s="78" t="str">
        <f t="shared" si="69"/>
        <v/>
      </c>
      <c r="L482" s="31" t="str">
        <f t="shared" si="67"/>
        <v/>
      </c>
      <c r="N482" s="50" t="str">
        <f t="shared" si="70"/>
        <v/>
      </c>
      <c r="Q482" s="32" t="str">
        <f t="shared" si="68"/>
        <v/>
      </c>
      <c r="T482" s="34">
        <f t="shared" si="71"/>
        <v>0</v>
      </c>
      <c r="U482" s="34">
        <f t="shared" si="72"/>
        <v>0</v>
      </c>
      <c r="X482" s="72" t="str">
        <f t="shared" si="74"/>
        <v/>
      </c>
      <c r="Y482" s="35"/>
      <c r="Z482" s="34" t="str">
        <f t="shared" si="75"/>
        <v/>
      </c>
      <c r="AA482" s="80" t="str">
        <f t="shared" si="73"/>
        <v/>
      </c>
    </row>
    <row r="483" spans="2:27" ht="25.5" customHeight="1" x14ac:dyDescent="0.25">
      <c r="B483" s="78" t="str">
        <f t="shared" si="69"/>
        <v/>
      </c>
      <c r="L483" s="31" t="str">
        <f t="shared" si="67"/>
        <v/>
      </c>
      <c r="N483" s="50" t="str">
        <f t="shared" si="70"/>
        <v/>
      </c>
      <c r="Q483" s="32" t="str">
        <f t="shared" si="68"/>
        <v/>
      </c>
      <c r="T483" s="34">
        <f t="shared" si="71"/>
        <v>0</v>
      </c>
      <c r="U483" s="34">
        <f t="shared" si="72"/>
        <v>0</v>
      </c>
      <c r="X483" s="72" t="str">
        <f t="shared" si="74"/>
        <v/>
      </c>
      <c r="Y483" s="35"/>
      <c r="Z483" s="34" t="str">
        <f t="shared" si="75"/>
        <v/>
      </c>
      <c r="AA483" s="80" t="str">
        <f t="shared" si="73"/>
        <v/>
      </c>
    </row>
    <row r="484" spans="2:27" ht="25.5" customHeight="1" x14ac:dyDescent="0.25">
      <c r="B484" s="78" t="str">
        <f t="shared" si="69"/>
        <v/>
      </c>
      <c r="L484" s="31" t="str">
        <f t="shared" si="67"/>
        <v/>
      </c>
      <c r="N484" s="50" t="str">
        <f t="shared" si="70"/>
        <v/>
      </c>
      <c r="Q484" s="32" t="str">
        <f t="shared" si="68"/>
        <v/>
      </c>
      <c r="T484" s="34">
        <f t="shared" si="71"/>
        <v>0</v>
      </c>
      <c r="U484" s="34">
        <f t="shared" si="72"/>
        <v>0</v>
      </c>
      <c r="X484" s="72" t="str">
        <f t="shared" si="74"/>
        <v/>
      </c>
      <c r="Y484" s="35"/>
      <c r="Z484" s="34" t="str">
        <f t="shared" si="75"/>
        <v/>
      </c>
      <c r="AA484" s="80" t="str">
        <f t="shared" si="73"/>
        <v/>
      </c>
    </row>
    <row r="485" spans="2:27" ht="25.5" customHeight="1" x14ac:dyDescent="0.25">
      <c r="B485" s="78" t="str">
        <f t="shared" si="69"/>
        <v/>
      </c>
      <c r="L485" s="31" t="str">
        <f t="shared" si="67"/>
        <v/>
      </c>
      <c r="N485" s="50" t="str">
        <f t="shared" si="70"/>
        <v/>
      </c>
      <c r="Q485" s="32" t="str">
        <f t="shared" si="68"/>
        <v/>
      </c>
      <c r="T485" s="34">
        <f t="shared" si="71"/>
        <v>0</v>
      </c>
      <c r="U485" s="34">
        <f t="shared" si="72"/>
        <v>0</v>
      </c>
      <c r="X485" s="72" t="str">
        <f t="shared" si="74"/>
        <v/>
      </c>
      <c r="Y485" s="35"/>
      <c r="Z485" s="34" t="str">
        <f t="shared" si="75"/>
        <v/>
      </c>
      <c r="AA485" s="80" t="str">
        <f t="shared" si="73"/>
        <v/>
      </c>
    </row>
    <row r="486" spans="2:27" ht="25.5" customHeight="1" x14ac:dyDescent="0.25">
      <c r="B486" s="78" t="str">
        <f t="shared" si="69"/>
        <v/>
      </c>
      <c r="L486" s="31" t="str">
        <f t="shared" si="67"/>
        <v/>
      </c>
      <c r="N486" s="50" t="str">
        <f t="shared" si="70"/>
        <v/>
      </c>
      <c r="Q486" s="32" t="str">
        <f t="shared" si="68"/>
        <v/>
      </c>
      <c r="T486" s="34">
        <f t="shared" si="71"/>
        <v>0</v>
      </c>
      <c r="U486" s="34">
        <f t="shared" si="72"/>
        <v>0</v>
      </c>
      <c r="X486" s="72" t="str">
        <f t="shared" si="74"/>
        <v/>
      </c>
      <c r="Y486" s="35"/>
      <c r="Z486" s="34" t="str">
        <f t="shared" si="75"/>
        <v/>
      </c>
      <c r="AA486" s="80" t="str">
        <f t="shared" si="73"/>
        <v/>
      </c>
    </row>
    <row r="487" spans="2:27" ht="25.5" customHeight="1" x14ac:dyDescent="0.25">
      <c r="B487" s="78" t="str">
        <f t="shared" si="69"/>
        <v/>
      </c>
      <c r="L487" s="31" t="str">
        <f t="shared" si="67"/>
        <v/>
      </c>
      <c r="N487" s="50" t="str">
        <f t="shared" si="70"/>
        <v/>
      </c>
      <c r="Q487" s="32" t="str">
        <f t="shared" si="68"/>
        <v/>
      </c>
      <c r="T487" s="34">
        <f t="shared" si="71"/>
        <v>0</v>
      </c>
      <c r="U487" s="34">
        <f t="shared" si="72"/>
        <v>0</v>
      </c>
      <c r="X487" s="72" t="str">
        <f t="shared" si="74"/>
        <v/>
      </c>
      <c r="Y487" s="35"/>
      <c r="Z487" s="34" t="str">
        <f t="shared" si="75"/>
        <v/>
      </c>
      <c r="AA487" s="80" t="str">
        <f t="shared" si="73"/>
        <v/>
      </c>
    </row>
    <row r="488" spans="2:27" ht="25.5" customHeight="1" x14ac:dyDescent="0.25">
      <c r="B488" s="78" t="str">
        <f t="shared" si="69"/>
        <v/>
      </c>
      <c r="L488" s="31" t="str">
        <f t="shared" si="67"/>
        <v/>
      </c>
      <c r="N488" s="50" t="str">
        <f t="shared" si="70"/>
        <v/>
      </c>
      <c r="Q488" s="32" t="str">
        <f t="shared" si="68"/>
        <v/>
      </c>
      <c r="T488" s="34">
        <f t="shared" si="71"/>
        <v>0</v>
      </c>
      <c r="U488" s="34">
        <f t="shared" si="72"/>
        <v>0</v>
      </c>
      <c r="X488" s="72" t="str">
        <f t="shared" si="74"/>
        <v/>
      </c>
      <c r="Y488" s="35"/>
      <c r="Z488" s="34" t="str">
        <f t="shared" si="75"/>
        <v/>
      </c>
      <c r="AA488" s="80" t="str">
        <f t="shared" si="73"/>
        <v/>
      </c>
    </row>
    <row r="489" spans="2:27" ht="25.5" customHeight="1" x14ac:dyDescent="0.25">
      <c r="B489" s="78" t="str">
        <f t="shared" si="69"/>
        <v/>
      </c>
      <c r="L489" s="31" t="str">
        <f t="shared" si="67"/>
        <v/>
      </c>
      <c r="N489" s="50" t="str">
        <f t="shared" si="70"/>
        <v/>
      </c>
      <c r="Q489" s="32" t="str">
        <f t="shared" si="68"/>
        <v/>
      </c>
      <c r="T489" s="34">
        <f t="shared" si="71"/>
        <v>0</v>
      </c>
      <c r="U489" s="34">
        <f t="shared" si="72"/>
        <v>0</v>
      </c>
      <c r="X489" s="72" t="str">
        <f t="shared" si="74"/>
        <v/>
      </c>
      <c r="Y489" s="35"/>
      <c r="Z489" s="34" t="str">
        <f t="shared" si="75"/>
        <v/>
      </c>
      <c r="AA489" s="80" t="str">
        <f t="shared" si="73"/>
        <v/>
      </c>
    </row>
    <row r="490" spans="2:27" ht="25.5" customHeight="1" x14ac:dyDescent="0.25">
      <c r="B490" s="78" t="str">
        <f t="shared" si="69"/>
        <v/>
      </c>
      <c r="L490" s="31" t="str">
        <f t="shared" si="67"/>
        <v/>
      </c>
      <c r="N490" s="50" t="str">
        <f t="shared" si="70"/>
        <v/>
      </c>
      <c r="Q490" s="32" t="str">
        <f t="shared" si="68"/>
        <v/>
      </c>
      <c r="T490" s="34">
        <f t="shared" si="71"/>
        <v>0</v>
      </c>
      <c r="U490" s="34">
        <f t="shared" si="72"/>
        <v>0</v>
      </c>
      <c r="X490" s="72" t="str">
        <f t="shared" si="74"/>
        <v/>
      </c>
      <c r="Y490" s="35"/>
      <c r="Z490" s="34" t="str">
        <f t="shared" si="75"/>
        <v/>
      </c>
      <c r="AA490" s="80" t="str">
        <f t="shared" si="73"/>
        <v/>
      </c>
    </row>
    <row r="491" spans="2:27" ht="25.5" customHeight="1" x14ac:dyDescent="0.25">
      <c r="B491" s="78" t="str">
        <f t="shared" si="69"/>
        <v/>
      </c>
      <c r="L491" s="31" t="str">
        <f t="shared" si="67"/>
        <v/>
      </c>
      <c r="N491" s="50" t="str">
        <f t="shared" si="70"/>
        <v/>
      </c>
      <c r="Q491" s="32" t="str">
        <f t="shared" si="68"/>
        <v/>
      </c>
      <c r="T491" s="34">
        <f t="shared" si="71"/>
        <v>0</v>
      </c>
      <c r="U491" s="34">
        <f t="shared" si="72"/>
        <v>0</v>
      </c>
      <c r="X491" s="72" t="str">
        <f t="shared" si="74"/>
        <v/>
      </c>
      <c r="Y491" s="35"/>
      <c r="Z491" s="34" t="str">
        <f t="shared" si="75"/>
        <v/>
      </c>
      <c r="AA491" s="80" t="str">
        <f t="shared" si="73"/>
        <v/>
      </c>
    </row>
    <row r="492" spans="2:27" ht="25.5" customHeight="1" x14ac:dyDescent="0.25">
      <c r="B492" s="78" t="str">
        <f t="shared" si="69"/>
        <v/>
      </c>
      <c r="L492" s="31" t="str">
        <f t="shared" si="67"/>
        <v/>
      </c>
      <c r="N492" s="50" t="str">
        <f t="shared" si="70"/>
        <v/>
      </c>
      <c r="Q492" s="32" t="str">
        <f t="shared" si="68"/>
        <v/>
      </c>
      <c r="T492" s="34">
        <f t="shared" si="71"/>
        <v>0</v>
      </c>
      <c r="U492" s="34">
        <f t="shared" si="72"/>
        <v>0</v>
      </c>
      <c r="X492" s="72" t="str">
        <f t="shared" si="74"/>
        <v/>
      </c>
      <c r="Y492" s="35"/>
      <c r="Z492" s="34" t="str">
        <f t="shared" si="75"/>
        <v/>
      </c>
      <c r="AA492" s="80" t="str">
        <f t="shared" si="73"/>
        <v/>
      </c>
    </row>
    <row r="493" spans="2:27" ht="25.5" customHeight="1" x14ac:dyDescent="0.25">
      <c r="B493" s="78" t="str">
        <f t="shared" si="69"/>
        <v/>
      </c>
      <c r="L493" s="31" t="str">
        <f t="shared" si="67"/>
        <v/>
      </c>
      <c r="N493" s="50" t="str">
        <f t="shared" si="70"/>
        <v/>
      </c>
      <c r="Q493" s="32" t="str">
        <f t="shared" si="68"/>
        <v/>
      </c>
      <c r="T493" s="34">
        <f t="shared" si="71"/>
        <v>0</v>
      </c>
      <c r="U493" s="34">
        <f t="shared" si="72"/>
        <v>0</v>
      </c>
      <c r="X493" s="72" t="str">
        <f t="shared" si="74"/>
        <v/>
      </c>
      <c r="Y493" s="35"/>
      <c r="Z493" s="34" t="str">
        <f t="shared" si="75"/>
        <v/>
      </c>
      <c r="AA493" s="80" t="str">
        <f t="shared" si="73"/>
        <v/>
      </c>
    </row>
    <row r="494" spans="2:27" ht="25.5" customHeight="1" x14ac:dyDescent="0.25">
      <c r="B494" s="78" t="str">
        <f t="shared" si="69"/>
        <v/>
      </c>
      <c r="L494" s="31" t="str">
        <f t="shared" si="67"/>
        <v/>
      </c>
      <c r="N494" s="50" t="str">
        <f t="shared" si="70"/>
        <v/>
      </c>
      <c r="Q494" s="32" t="str">
        <f t="shared" si="68"/>
        <v/>
      </c>
      <c r="T494" s="34">
        <f t="shared" si="71"/>
        <v>0</v>
      </c>
      <c r="U494" s="34">
        <f t="shared" si="72"/>
        <v>0</v>
      </c>
      <c r="X494" s="72" t="str">
        <f t="shared" si="74"/>
        <v/>
      </c>
      <c r="Y494" s="35"/>
      <c r="Z494" s="34" t="str">
        <f t="shared" si="75"/>
        <v/>
      </c>
      <c r="AA494" s="80" t="str">
        <f t="shared" si="73"/>
        <v/>
      </c>
    </row>
    <row r="495" spans="2:27" ht="25.5" customHeight="1" x14ac:dyDescent="0.25">
      <c r="B495" s="78" t="str">
        <f t="shared" si="69"/>
        <v/>
      </c>
      <c r="L495" s="31" t="str">
        <f t="shared" si="67"/>
        <v/>
      </c>
      <c r="N495" s="50" t="str">
        <f t="shared" si="70"/>
        <v/>
      </c>
      <c r="Q495" s="32" t="str">
        <f t="shared" si="68"/>
        <v/>
      </c>
      <c r="T495" s="34">
        <f t="shared" si="71"/>
        <v>0</v>
      </c>
      <c r="U495" s="34">
        <f t="shared" si="72"/>
        <v>0</v>
      </c>
      <c r="X495" s="72" t="str">
        <f t="shared" si="74"/>
        <v/>
      </c>
      <c r="Y495" s="35"/>
      <c r="Z495" s="34" t="str">
        <f t="shared" si="75"/>
        <v/>
      </c>
      <c r="AA495" s="80" t="str">
        <f t="shared" si="73"/>
        <v/>
      </c>
    </row>
    <row r="496" spans="2:27" ht="25.5" customHeight="1" x14ac:dyDescent="0.25">
      <c r="B496" s="78" t="str">
        <f t="shared" si="69"/>
        <v/>
      </c>
      <c r="L496" s="31" t="str">
        <f t="shared" si="67"/>
        <v/>
      </c>
      <c r="N496" s="50" t="str">
        <f t="shared" si="70"/>
        <v/>
      </c>
      <c r="Q496" s="32" t="str">
        <f t="shared" si="68"/>
        <v/>
      </c>
      <c r="T496" s="34">
        <f t="shared" si="71"/>
        <v>0</v>
      </c>
      <c r="U496" s="34">
        <f t="shared" si="72"/>
        <v>0</v>
      </c>
      <c r="X496" s="72" t="str">
        <f t="shared" si="74"/>
        <v/>
      </c>
      <c r="Y496" s="35"/>
      <c r="Z496" s="34" t="str">
        <f t="shared" si="75"/>
        <v/>
      </c>
      <c r="AA496" s="80" t="str">
        <f t="shared" si="73"/>
        <v/>
      </c>
    </row>
    <row r="497" spans="2:27" ht="25.5" customHeight="1" x14ac:dyDescent="0.25">
      <c r="B497" s="78" t="str">
        <f t="shared" si="69"/>
        <v/>
      </c>
      <c r="L497" s="31" t="str">
        <f t="shared" si="67"/>
        <v/>
      </c>
      <c r="N497" s="50" t="str">
        <f t="shared" si="70"/>
        <v/>
      </c>
      <c r="Q497" s="32" t="str">
        <f t="shared" si="68"/>
        <v/>
      </c>
      <c r="T497" s="34">
        <f t="shared" si="71"/>
        <v>0</v>
      </c>
      <c r="U497" s="34">
        <f t="shared" si="72"/>
        <v>0</v>
      </c>
      <c r="X497" s="72" t="str">
        <f t="shared" si="74"/>
        <v/>
      </c>
      <c r="Y497" s="35"/>
      <c r="Z497" s="34" t="str">
        <f t="shared" si="75"/>
        <v/>
      </c>
      <c r="AA497" s="80" t="str">
        <f t="shared" si="73"/>
        <v/>
      </c>
    </row>
    <row r="498" spans="2:27" ht="25.5" customHeight="1" x14ac:dyDescent="0.25">
      <c r="B498" s="78" t="str">
        <f t="shared" si="69"/>
        <v/>
      </c>
      <c r="L498" s="31" t="str">
        <f t="shared" si="67"/>
        <v/>
      </c>
      <c r="N498" s="50" t="str">
        <f t="shared" si="70"/>
        <v/>
      </c>
      <c r="Q498" s="32" t="str">
        <f t="shared" si="68"/>
        <v/>
      </c>
      <c r="T498" s="34">
        <f t="shared" si="71"/>
        <v>0</v>
      </c>
      <c r="U498" s="34">
        <f t="shared" si="72"/>
        <v>0</v>
      </c>
      <c r="X498" s="72" t="str">
        <f t="shared" si="74"/>
        <v/>
      </c>
      <c r="Y498" s="35"/>
      <c r="Z498" s="34" t="str">
        <f t="shared" si="75"/>
        <v/>
      </c>
      <c r="AA498" s="80" t="str">
        <f t="shared" si="73"/>
        <v/>
      </c>
    </row>
    <row r="499" spans="2:27" ht="25.5" customHeight="1" x14ac:dyDescent="0.25">
      <c r="B499" s="78" t="str">
        <f t="shared" si="69"/>
        <v/>
      </c>
      <c r="L499" s="31" t="str">
        <f t="shared" si="67"/>
        <v/>
      </c>
      <c r="N499" s="50" t="str">
        <f t="shared" si="70"/>
        <v/>
      </c>
      <c r="Q499" s="32" t="str">
        <f t="shared" si="68"/>
        <v/>
      </c>
      <c r="T499" s="34">
        <f t="shared" si="71"/>
        <v>0</v>
      </c>
      <c r="U499" s="34">
        <f t="shared" si="72"/>
        <v>0</v>
      </c>
      <c r="X499" s="72" t="str">
        <f t="shared" si="74"/>
        <v/>
      </c>
      <c r="Y499" s="35"/>
      <c r="Z499" s="34" t="str">
        <f t="shared" si="75"/>
        <v/>
      </c>
      <c r="AA499" s="80" t="str">
        <f t="shared" si="73"/>
        <v/>
      </c>
    </row>
    <row r="500" spans="2:27" ht="25.5" customHeight="1" x14ac:dyDescent="0.25">
      <c r="B500" s="78" t="str">
        <f t="shared" si="69"/>
        <v/>
      </c>
      <c r="L500" s="31" t="str">
        <f t="shared" si="67"/>
        <v/>
      </c>
      <c r="N500" s="50" t="str">
        <f t="shared" si="70"/>
        <v/>
      </c>
      <c r="Q500" s="32" t="str">
        <f t="shared" si="68"/>
        <v/>
      </c>
      <c r="T500" s="34">
        <f t="shared" si="71"/>
        <v>0</v>
      </c>
      <c r="U500" s="34">
        <f t="shared" si="72"/>
        <v>0</v>
      </c>
      <c r="X500" s="72" t="str">
        <f t="shared" si="74"/>
        <v/>
      </c>
      <c r="Y500" s="35"/>
      <c r="Z500" s="34" t="str">
        <f t="shared" si="75"/>
        <v/>
      </c>
      <c r="AA500" s="80" t="str">
        <f t="shared" si="73"/>
        <v/>
      </c>
    </row>
    <row r="501" spans="2:27" ht="25.5" customHeight="1" x14ac:dyDescent="0.25">
      <c r="B501" s="78" t="str">
        <f t="shared" si="69"/>
        <v/>
      </c>
      <c r="L501" s="31" t="str">
        <f t="shared" si="67"/>
        <v/>
      </c>
      <c r="N501" s="50" t="str">
        <f t="shared" si="70"/>
        <v/>
      </c>
      <c r="Q501" s="32" t="str">
        <f t="shared" si="68"/>
        <v/>
      </c>
      <c r="T501" s="34">
        <f t="shared" si="71"/>
        <v>0</v>
      </c>
      <c r="U501" s="34">
        <f t="shared" si="72"/>
        <v>0</v>
      </c>
      <c r="X501" s="72" t="str">
        <f t="shared" si="74"/>
        <v/>
      </c>
      <c r="Y501" s="35"/>
      <c r="Z501" s="34" t="str">
        <f t="shared" si="75"/>
        <v/>
      </c>
      <c r="AA501" s="80" t="str">
        <f t="shared" si="73"/>
        <v/>
      </c>
    </row>
    <row r="502" spans="2:27" ht="25.5" customHeight="1" x14ac:dyDescent="0.25">
      <c r="B502" s="78" t="str">
        <f t="shared" si="69"/>
        <v/>
      </c>
      <c r="L502" s="31" t="str">
        <f t="shared" si="67"/>
        <v/>
      </c>
      <c r="N502" s="50" t="str">
        <f t="shared" si="70"/>
        <v/>
      </c>
      <c r="Q502" s="32" t="str">
        <f t="shared" si="68"/>
        <v/>
      </c>
      <c r="T502" s="34">
        <f t="shared" si="71"/>
        <v>0</v>
      </c>
      <c r="U502" s="34">
        <f t="shared" si="72"/>
        <v>0</v>
      </c>
      <c r="X502" s="72" t="str">
        <f t="shared" si="74"/>
        <v/>
      </c>
      <c r="Y502" s="35"/>
      <c r="Z502" s="34" t="str">
        <f t="shared" si="75"/>
        <v/>
      </c>
      <c r="AA502" s="80" t="str">
        <f t="shared" si="73"/>
        <v/>
      </c>
    </row>
    <row r="503" spans="2:27" ht="25.5" customHeight="1" x14ac:dyDescent="0.25">
      <c r="B503" s="78" t="str">
        <f t="shared" si="69"/>
        <v/>
      </c>
      <c r="L503" s="31" t="str">
        <f t="shared" si="67"/>
        <v/>
      </c>
      <c r="N503" s="50" t="str">
        <f t="shared" si="70"/>
        <v/>
      </c>
      <c r="Q503" s="32" t="str">
        <f t="shared" si="68"/>
        <v/>
      </c>
      <c r="T503" s="34">
        <f t="shared" si="71"/>
        <v>0</v>
      </c>
      <c r="U503" s="34">
        <f t="shared" si="72"/>
        <v>0</v>
      </c>
      <c r="X503" s="72" t="str">
        <f t="shared" si="74"/>
        <v/>
      </c>
      <c r="Y503" s="35"/>
      <c r="Z503" s="34" t="str">
        <f t="shared" si="75"/>
        <v/>
      </c>
      <c r="AA503" s="80" t="str">
        <f t="shared" si="73"/>
        <v/>
      </c>
    </row>
    <row r="504" spans="2:27" ht="25.5" customHeight="1" x14ac:dyDescent="0.25">
      <c r="B504" s="78" t="str">
        <f t="shared" si="69"/>
        <v/>
      </c>
      <c r="L504" s="31" t="str">
        <f t="shared" si="67"/>
        <v/>
      </c>
      <c r="N504" s="50" t="str">
        <f t="shared" si="70"/>
        <v/>
      </c>
      <c r="Q504" s="32" t="str">
        <f t="shared" si="68"/>
        <v/>
      </c>
      <c r="T504" s="34">
        <f t="shared" si="71"/>
        <v>0</v>
      </c>
      <c r="U504" s="34">
        <f t="shared" si="72"/>
        <v>0</v>
      </c>
      <c r="X504" s="72" t="str">
        <f t="shared" si="74"/>
        <v/>
      </c>
      <c r="Y504" s="35"/>
      <c r="Z504" s="34" t="str">
        <f t="shared" si="75"/>
        <v/>
      </c>
      <c r="AA504" s="80" t="str">
        <f t="shared" si="73"/>
        <v/>
      </c>
    </row>
    <row r="505" spans="2:27" ht="25.5" customHeight="1" x14ac:dyDescent="0.25">
      <c r="B505" s="78" t="str">
        <f t="shared" si="69"/>
        <v/>
      </c>
      <c r="L505" s="31" t="str">
        <f t="shared" si="67"/>
        <v/>
      </c>
      <c r="N505" s="50" t="str">
        <f t="shared" si="70"/>
        <v/>
      </c>
      <c r="Q505" s="32" t="str">
        <f t="shared" si="68"/>
        <v/>
      </c>
      <c r="T505" s="34">
        <f t="shared" si="71"/>
        <v>0</v>
      </c>
      <c r="U505" s="34">
        <f t="shared" si="72"/>
        <v>0</v>
      </c>
      <c r="X505" s="72" t="str">
        <f t="shared" si="74"/>
        <v/>
      </c>
      <c r="Y505" s="35"/>
      <c r="Z505" s="34" t="str">
        <f t="shared" si="75"/>
        <v/>
      </c>
      <c r="AA505" s="80" t="str">
        <f t="shared" si="73"/>
        <v/>
      </c>
    </row>
    <row r="506" spans="2:27" ht="25.5" customHeight="1" x14ac:dyDescent="0.25">
      <c r="B506" s="78" t="str">
        <f t="shared" si="69"/>
        <v/>
      </c>
      <c r="L506" s="31" t="str">
        <f t="shared" si="67"/>
        <v/>
      </c>
      <c r="N506" s="50" t="str">
        <f t="shared" si="70"/>
        <v/>
      </c>
      <c r="Q506" s="32" t="str">
        <f t="shared" si="68"/>
        <v/>
      </c>
      <c r="T506" s="34">
        <f t="shared" si="71"/>
        <v>0</v>
      </c>
      <c r="U506" s="34">
        <f t="shared" si="72"/>
        <v>0</v>
      </c>
      <c r="X506" s="72" t="str">
        <f t="shared" si="74"/>
        <v/>
      </c>
      <c r="Y506" s="35"/>
      <c r="Z506" s="34" t="str">
        <f t="shared" si="75"/>
        <v/>
      </c>
      <c r="AA506" s="80" t="str">
        <f t="shared" si="73"/>
        <v/>
      </c>
    </row>
    <row r="507" spans="2:27" ht="25.5" customHeight="1" x14ac:dyDescent="0.25">
      <c r="B507" s="78" t="str">
        <f t="shared" si="69"/>
        <v/>
      </c>
      <c r="L507" s="31" t="str">
        <f t="shared" si="67"/>
        <v/>
      </c>
      <c r="N507" s="50" t="str">
        <f t="shared" si="70"/>
        <v/>
      </c>
      <c r="Q507" s="32" t="str">
        <f t="shared" si="68"/>
        <v/>
      </c>
      <c r="T507" s="34">
        <f t="shared" si="71"/>
        <v>0</v>
      </c>
      <c r="U507" s="34">
        <f t="shared" si="72"/>
        <v>0</v>
      </c>
      <c r="X507" s="72" t="str">
        <f t="shared" si="74"/>
        <v/>
      </c>
      <c r="Y507" s="35"/>
      <c r="Z507" s="34" t="str">
        <f t="shared" si="75"/>
        <v/>
      </c>
      <c r="AA507" s="80" t="str">
        <f t="shared" si="73"/>
        <v/>
      </c>
    </row>
    <row r="508" spans="2:27" ht="25.5" customHeight="1" x14ac:dyDescent="0.25">
      <c r="B508" s="78" t="str">
        <f t="shared" si="69"/>
        <v/>
      </c>
      <c r="L508" s="31" t="str">
        <f t="shared" si="67"/>
        <v/>
      </c>
      <c r="N508" s="50" t="str">
        <f t="shared" si="70"/>
        <v/>
      </c>
      <c r="Q508" s="32" t="str">
        <f t="shared" si="68"/>
        <v/>
      </c>
      <c r="T508" s="34">
        <f t="shared" si="71"/>
        <v>0</v>
      </c>
      <c r="U508" s="34">
        <f t="shared" si="72"/>
        <v>0</v>
      </c>
      <c r="X508" s="72" t="str">
        <f t="shared" si="74"/>
        <v/>
      </c>
      <c r="Y508" s="35"/>
      <c r="Z508" s="34" t="str">
        <f t="shared" si="75"/>
        <v/>
      </c>
      <c r="AA508" s="80" t="str">
        <f t="shared" si="73"/>
        <v/>
      </c>
    </row>
    <row r="509" spans="2:27" ht="25.5" customHeight="1" x14ac:dyDescent="0.25">
      <c r="B509" s="78" t="str">
        <f t="shared" si="69"/>
        <v/>
      </c>
      <c r="L509" s="31" t="str">
        <f t="shared" si="67"/>
        <v/>
      </c>
      <c r="N509" s="50" t="str">
        <f t="shared" si="70"/>
        <v/>
      </c>
      <c r="Q509" s="32" t="str">
        <f t="shared" si="68"/>
        <v/>
      </c>
      <c r="T509" s="34">
        <f t="shared" si="71"/>
        <v>0</v>
      </c>
      <c r="U509" s="34">
        <f t="shared" si="72"/>
        <v>0</v>
      </c>
      <c r="X509" s="72" t="str">
        <f t="shared" si="74"/>
        <v/>
      </c>
      <c r="Y509" s="35"/>
      <c r="Z509" s="34" t="str">
        <f t="shared" si="75"/>
        <v/>
      </c>
      <c r="AA509" s="80" t="str">
        <f t="shared" si="73"/>
        <v/>
      </c>
    </row>
    <row r="510" spans="2:27" ht="25.5" customHeight="1" x14ac:dyDescent="0.25">
      <c r="B510" s="78" t="str">
        <f t="shared" si="69"/>
        <v/>
      </c>
      <c r="L510" s="31" t="str">
        <f t="shared" si="67"/>
        <v/>
      </c>
      <c r="N510" s="50" t="str">
        <f t="shared" si="70"/>
        <v/>
      </c>
      <c r="Q510" s="32" t="str">
        <f t="shared" si="68"/>
        <v/>
      </c>
      <c r="T510" s="34">
        <f t="shared" si="71"/>
        <v>0</v>
      </c>
      <c r="U510" s="34">
        <f t="shared" si="72"/>
        <v>0</v>
      </c>
      <c r="X510" s="72" t="str">
        <f t="shared" si="74"/>
        <v/>
      </c>
      <c r="Y510" s="35"/>
      <c r="Z510" s="34" t="str">
        <f t="shared" si="75"/>
        <v/>
      </c>
      <c r="AA510" s="80" t="str">
        <f t="shared" si="73"/>
        <v/>
      </c>
    </row>
    <row r="511" spans="2:27" ht="25.5" customHeight="1" x14ac:dyDescent="0.25">
      <c r="B511" s="78" t="str">
        <f t="shared" si="69"/>
        <v/>
      </c>
      <c r="L511" s="31" t="str">
        <f t="shared" si="67"/>
        <v/>
      </c>
      <c r="N511" s="50" t="str">
        <f t="shared" si="70"/>
        <v/>
      </c>
      <c r="Q511" s="32" t="str">
        <f t="shared" si="68"/>
        <v/>
      </c>
      <c r="T511" s="34">
        <f t="shared" si="71"/>
        <v>0</v>
      </c>
      <c r="U511" s="34">
        <f t="shared" si="72"/>
        <v>0</v>
      </c>
      <c r="X511" s="72" t="str">
        <f t="shared" si="74"/>
        <v/>
      </c>
      <c r="Y511" s="35"/>
      <c r="Z511" s="34" t="str">
        <f t="shared" si="75"/>
        <v/>
      </c>
      <c r="AA511" s="80" t="str">
        <f t="shared" si="73"/>
        <v/>
      </c>
    </row>
    <row r="512" spans="2:27" ht="25.5" customHeight="1" x14ac:dyDescent="0.25">
      <c r="B512" s="78" t="str">
        <f t="shared" si="69"/>
        <v/>
      </c>
      <c r="L512" s="31" t="str">
        <f t="shared" si="67"/>
        <v/>
      </c>
      <c r="N512" s="50" t="str">
        <f t="shared" si="70"/>
        <v/>
      </c>
      <c r="Q512" s="32" t="str">
        <f t="shared" si="68"/>
        <v/>
      </c>
      <c r="T512" s="34">
        <f t="shared" si="71"/>
        <v>0</v>
      </c>
      <c r="U512" s="34">
        <f t="shared" si="72"/>
        <v>0</v>
      </c>
      <c r="X512" s="72" t="str">
        <f t="shared" si="74"/>
        <v/>
      </c>
      <c r="Y512" s="35"/>
      <c r="Z512" s="34" t="str">
        <f t="shared" si="75"/>
        <v/>
      </c>
      <c r="AA512" s="80" t="str">
        <f t="shared" si="73"/>
        <v/>
      </c>
    </row>
    <row r="513" spans="2:27" ht="25.5" customHeight="1" x14ac:dyDescent="0.25">
      <c r="B513" s="78" t="str">
        <f t="shared" si="69"/>
        <v/>
      </c>
      <c r="L513" s="31" t="str">
        <f t="shared" si="67"/>
        <v/>
      </c>
      <c r="N513" s="50" t="str">
        <f t="shared" si="70"/>
        <v/>
      </c>
      <c r="Q513" s="32" t="str">
        <f t="shared" si="68"/>
        <v/>
      </c>
      <c r="T513" s="34">
        <f t="shared" si="71"/>
        <v>0</v>
      </c>
      <c r="U513" s="34">
        <f t="shared" si="72"/>
        <v>0</v>
      </c>
      <c r="X513" s="72" t="str">
        <f t="shared" si="74"/>
        <v/>
      </c>
      <c r="Y513" s="35"/>
      <c r="Z513" s="34" t="str">
        <f t="shared" si="75"/>
        <v/>
      </c>
      <c r="AA513" s="80" t="str">
        <f t="shared" si="73"/>
        <v/>
      </c>
    </row>
    <row r="514" spans="2:27" ht="25.5" customHeight="1" x14ac:dyDescent="0.25">
      <c r="B514" s="78" t="str">
        <f t="shared" si="69"/>
        <v/>
      </c>
      <c r="L514" s="31" t="str">
        <f t="shared" ref="L514:L577" si="76">IF(K514&lt;&gt;"",VLOOKUP(K514,tenhang,2,0),"")</f>
        <v/>
      </c>
      <c r="N514" s="50" t="str">
        <f t="shared" si="70"/>
        <v/>
      </c>
      <c r="Q514" s="32" t="str">
        <f t="shared" ref="Q514:Q577" si="77">IF(K514&lt;&gt;"",VLOOKUP(K514,tenhang,3,0),"")</f>
        <v/>
      </c>
      <c r="T514" s="34">
        <f t="shared" si="71"/>
        <v>0</v>
      </c>
      <c r="U514" s="34">
        <f t="shared" si="72"/>
        <v>0</v>
      </c>
      <c r="X514" s="72" t="str">
        <f t="shared" si="74"/>
        <v/>
      </c>
      <c r="Y514" s="35"/>
      <c r="Z514" s="34" t="str">
        <f t="shared" si="75"/>
        <v/>
      </c>
      <c r="AA514" s="80" t="str">
        <f t="shared" si="73"/>
        <v/>
      </c>
    </row>
    <row r="515" spans="2:27" ht="25.5" customHeight="1" x14ac:dyDescent="0.25">
      <c r="B515" s="78" t="str">
        <f t="shared" ref="B515:B578" si="78">IF(I515&lt;&gt;"",IF(AA515&lt;10,"PO2211/0000"&amp;AA515,IF(AA515&lt;100,"PO2211/000"&amp;AA515,IF(AA515&lt;1000,"PO2211/00"&amp;AA515,IF(AA515&lt;10000,"PO2211/0"&amp;AA515,"PO2211/0"&amp;AA515)))),"")</f>
        <v/>
      </c>
      <c r="L515" s="31" t="str">
        <f t="shared" si="76"/>
        <v/>
      </c>
      <c r="N515" s="50" t="str">
        <f t="shared" ref="N515:N578" si="79">IF(K515&lt;&gt;"","K-HCM","")</f>
        <v/>
      </c>
      <c r="Q515" s="32" t="str">
        <f t="shared" si="77"/>
        <v/>
      </c>
      <c r="T515" s="34">
        <f t="shared" ref="T515:T578" si="80">IF(K515&lt;&gt;"",VLOOKUP(K515,tenhang,4,0),0)</f>
        <v>0</v>
      </c>
      <c r="U515" s="34">
        <f t="shared" ref="U515:U578" si="81">R515*T515</f>
        <v>0</v>
      </c>
      <c r="X515" s="72" t="str">
        <f t="shared" si="74"/>
        <v/>
      </c>
      <c r="Y515" s="35"/>
      <c r="Z515" s="34" t="str">
        <f t="shared" si="75"/>
        <v/>
      </c>
      <c r="AA515" s="80" t="str">
        <f t="shared" si="73"/>
        <v/>
      </c>
    </row>
    <row r="516" spans="2:27" ht="25.5" customHeight="1" x14ac:dyDescent="0.25">
      <c r="B516" s="78" t="str">
        <f t="shared" si="78"/>
        <v/>
      </c>
      <c r="L516" s="31" t="str">
        <f t="shared" si="76"/>
        <v/>
      </c>
      <c r="N516" s="50" t="str">
        <f t="shared" si="79"/>
        <v/>
      </c>
      <c r="Q516" s="32" t="str">
        <f t="shared" si="77"/>
        <v/>
      </c>
      <c r="T516" s="34">
        <f t="shared" si="80"/>
        <v>0</v>
      </c>
      <c r="U516" s="34">
        <f t="shared" si="81"/>
        <v>0</v>
      </c>
      <c r="X516" s="72" t="str">
        <f t="shared" si="74"/>
        <v/>
      </c>
      <c r="Y516" s="35"/>
      <c r="Z516" s="34" t="str">
        <f t="shared" si="75"/>
        <v/>
      </c>
      <c r="AA516" s="80" t="str">
        <f t="shared" ref="AA516:AA579" si="82">IF(I516&lt;&gt;"",IF(I516=I515,AA515,AA515+1),"")</f>
        <v/>
      </c>
    </row>
    <row r="517" spans="2:27" ht="25.5" customHeight="1" x14ac:dyDescent="0.25">
      <c r="B517" s="78" t="str">
        <f t="shared" si="78"/>
        <v/>
      </c>
      <c r="L517" s="31" t="str">
        <f t="shared" si="76"/>
        <v/>
      </c>
      <c r="N517" s="50" t="str">
        <f t="shared" si="79"/>
        <v/>
      </c>
      <c r="Q517" s="32" t="str">
        <f t="shared" si="77"/>
        <v/>
      </c>
      <c r="T517" s="34">
        <f t="shared" si="80"/>
        <v>0</v>
      </c>
      <c r="U517" s="34">
        <f t="shared" si="81"/>
        <v>0</v>
      </c>
      <c r="X517" s="72" t="str">
        <f t="shared" si="74"/>
        <v/>
      </c>
      <c r="Y517" s="35"/>
      <c r="Z517" s="34" t="str">
        <f t="shared" si="75"/>
        <v/>
      </c>
      <c r="AA517" s="80" t="str">
        <f t="shared" si="82"/>
        <v/>
      </c>
    </row>
    <row r="518" spans="2:27" ht="25.5" customHeight="1" x14ac:dyDescent="0.25">
      <c r="B518" s="78" t="str">
        <f t="shared" si="78"/>
        <v/>
      </c>
      <c r="L518" s="31" t="str">
        <f t="shared" si="76"/>
        <v/>
      </c>
      <c r="N518" s="50" t="str">
        <f t="shared" si="79"/>
        <v/>
      </c>
      <c r="Q518" s="32" t="str">
        <f t="shared" si="77"/>
        <v/>
      </c>
      <c r="T518" s="34">
        <f t="shared" si="80"/>
        <v>0</v>
      </c>
      <c r="U518" s="34">
        <f t="shared" si="81"/>
        <v>0</v>
      </c>
      <c r="X518" s="72" t="str">
        <f t="shared" si="74"/>
        <v/>
      </c>
      <c r="Y518" s="35"/>
      <c r="Z518" s="34" t="str">
        <f t="shared" si="75"/>
        <v/>
      </c>
      <c r="AA518" s="80" t="str">
        <f t="shared" si="82"/>
        <v/>
      </c>
    </row>
    <row r="519" spans="2:27" ht="25.5" customHeight="1" x14ac:dyDescent="0.25">
      <c r="B519" s="78" t="str">
        <f t="shared" si="78"/>
        <v/>
      </c>
      <c r="L519" s="31" t="str">
        <f t="shared" si="76"/>
        <v/>
      </c>
      <c r="N519" s="50" t="str">
        <f t="shared" si="79"/>
        <v/>
      </c>
      <c r="Q519" s="32" t="str">
        <f t="shared" si="77"/>
        <v/>
      </c>
      <c r="T519" s="34">
        <f t="shared" si="80"/>
        <v>0</v>
      </c>
      <c r="U519" s="34">
        <f t="shared" si="81"/>
        <v>0</v>
      </c>
      <c r="X519" s="72" t="str">
        <f t="shared" si="74"/>
        <v/>
      </c>
      <c r="Y519" s="35"/>
      <c r="Z519" s="34" t="str">
        <f t="shared" si="75"/>
        <v/>
      </c>
      <c r="AA519" s="80" t="str">
        <f t="shared" si="82"/>
        <v/>
      </c>
    </row>
    <row r="520" spans="2:27" ht="25.5" customHeight="1" x14ac:dyDescent="0.25">
      <c r="B520" s="78" t="str">
        <f t="shared" si="78"/>
        <v/>
      </c>
      <c r="L520" s="31" t="str">
        <f t="shared" si="76"/>
        <v/>
      </c>
      <c r="N520" s="50" t="str">
        <f t="shared" si="79"/>
        <v/>
      </c>
      <c r="Q520" s="32" t="str">
        <f t="shared" si="77"/>
        <v/>
      </c>
      <c r="T520" s="34">
        <f t="shared" si="80"/>
        <v>0</v>
      </c>
      <c r="U520" s="34">
        <f t="shared" si="81"/>
        <v>0</v>
      </c>
      <c r="X520" s="72" t="str">
        <f t="shared" si="74"/>
        <v/>
      </c>
      <c r="Y520" s="35"/>
      <c r="Z520" s="34" t="str">
        <f t="shared" si="75"/>
        <v/>
      </c>
      <c r="AA520" s="80" t="str">
        <f t="shared" si="82"/>
        <v/>
      </c>
    </row>
    <row r="521" spans="2:27" ht="25.5" customHeight="1" x14ac:dyDescent="0.25">
      <c r="B521" s="78" t="str">
        <f t="shared" si="78"/>
        <v/>
      </c>
      <c r="L521" s="31" t="str">
        <f t="shared" si="76"/>
        <v/>
      </c>
      <c r="N521" s="50" t="str">
        <f t="shared" si="79"/>
        <v/>
      </c>
      <c r="Q521" s="32" t="str">
        <f t="shared" si="77"/>
        <v/>
      </c>
      <c r="T521" s="34">
        <f t="shared" si="80"/>
        <v>0</v>
      </c>
      <c r="U521" s="34">
        <f t="shared" si="81"/>
        <v>0</v>
      </c>
      <c r="X521" s="72" t="str">
        <f t="shared" si="74"/>
        <v/>
      </c>
      <c r="Y521" s="35"/>
      <c r="Z521" s="34" t="str">
        <f t="shared" si="75"/>
        <v/>
      </c>
      <c r="AA521" s="80" t="str">
        <f t="shared" si="82"/>
        <v/>
      </c>
    </row>
    <row r="522" spans="2:27" ht="25.5" customHeight="1" x14ac:dyDescent="0.25">
      <c r="B522" s="78" t="str">
        <f t="shared" si="78"/>
        <v/>
      </c>
      <c r="L522" s="31" t="str">
        <f t="shared" si="76"/>
        <v/>
      </c>
      <c r="N522" s="50" t="str">
        <f t="shared" si="79"/>
        <v/>
      </c>
      <c r="Q522" s="32" t="str">
        <f t="shared" si="77"/>
        <v/>
      </c>
      <c r="T522" s="34">
        <f t="shared" si="80"/>
        <v>0</v>
      </c>
      <c r="U522" s="34">
        <f t="shared" si="81"/>
        <v>0</v>
      </c>
      <c r="X522" s="72" t="str">
        <f t="shared" ref="X522:X585" si="83">IF(K522&lt;&gt;"",8,"")</f>
        <v/>
      </c>
      <c r="Y522" s="35"/>
      <c r="Z522" s="34" t="str">
        <f t="shared" ref="Z522:Z585" si="84">IF(K522&lt;&gt;"",ROUND(U522*X522*1%,0),"")</f>
        <v/>
      </c>
      <c r="AA522" s="80" t="str">
        <f t="shared" si="82"/>
        <v/>
      </c>
    </row>
    <row r="523" spans="2:27" ht="25.5" customHeight="1" x14ac:dyDescent="0.25">
      <c r="B523" s="78" t="str">
        <f t="shared" si="78"/>
        <v/>
      </c>
      <c r="L523" s="31" t="str">
        <f t="shared" si="76"/>
        <v/>
      </c>
      <c r="N523" s="50" t="str">
        <f t="shared" si="79"/>
        <v/>
      </c>
      <c r="Q523" s="32" t="str">
        <f t="shared" si="77"/>
        <v/>
      </c>
      <c r="T523" s="34">
        <f t="shared" si="80"/>
        <v>0</v>
      </c>
      <c r="U523" s="34">
        <f t="shared" si="81"/>
        <v>0</v>
      </c>
      <c r="X523" s="72" t="str">
        <f t="shared" si="83"/>
        <v/>
      </c>
      <c r="Y523" s="35"/>
      <c r="Z523" s="34" t="str">
        <f t="shared" si="84"/>
        <v/>
      </c>
      <c r="AA523" s="80" t="str">
        <f t="shared" si="82"/>
        <v/>
      </c>
    </row>
    <row r="524" spans="2:27" ht="25.5" customHeight="1" x14ac:dyDescent="0.25">
      <c r="B524" s="78" t="str">
        <f t="shared" si="78"/>
        <v/>
      </c>
      <c r="L524" s="31" t="str">
        <f t="shared" si="76"/>
        <v/>
      </c>
      <c r="N524" s="50" t="str">
        <f t="shared" si="79"/>
        <v/>
      </c>
      <c r="Q524" s="32" t="str">
        <f t="shared" si="77"/>
        <v/>
      </c>
      <c r="T524" s="34">
        <f t="shared" si="80"/>
        <v>0</v>
      </c>
      <c r="U524" s="34">
        <f t="shared" si="81"/>
        <v>0</v>
      </c>
      <c r="X524" s="72" t="str">
        <f t="shared" si="83"/>
        <v/>
      </c>
      <c r="Y524" s="35"/>
      <c r="Z524" s="34" t="str">
        <f t="shared" si="84"/>
        <v/>
      </c>
      <c r="AA524" s="80" t="str">
        <f t="shared" si="82"/>
        <v/>
      </c>
    </row>
    <row r="525" spans="2:27" ht="25.5" customHeight="1" x14ac:dyDescent="0.25">
      <c r="B525" s="78" t="str">
        <f t="shared" si="78"/>
        <v/>
      </c>
      <c r="L525" s="31" t="str">
        <f t="shared" si="76"/>
        <v/>
      </c>
      <c r="N525" s="50" t="str">
        <f t="shared" si="79"/>
        <v/>
      </c>
      <c r="Q525" s="32" t="str">
        <f t="shared" si="77"/>
        <v/>
      </c>
      <c r="T525" s="34">
        <f t="shared" si="80"/>
        <v>0</v>
      </c>
      <c r="U525" s="34">
        <f t="shared" si="81"/>
        <v>0</v>
      </c>
      <c r="X525" s="72" t="str">
        <f t="shared" si="83"/>
        <v/>
      </c>
      <c r="Y525" s="35"/>
      <c r="Z525" s="34" t="str">
        <f t="shared" si="84"/>
        <v/>
      </c>
      <c r="AA525" s="80" t="str">
        <f t="shared" si="82"/>
        <v/>
      </c>
    </row>
    <row r="526" spans="2:27" ht="25.5" customHeight="1" x14ac:dyDescent="0.25">
      <c r="B526" s="78" t="str">
        <f t="shared" si="78"/>
        <v/>
      </c>
      <c r="L526" s="31" t="str">
        <f t="shared" si="76"/>
        <v/>
      </c>
      <c r="N526" s="50" t="str">
        <f t="shared" si="79"/>
        <v/>
      </c>
      <c r="Q526" s="32" t="str">
        <f t="shared" si="77"/>
        <v/>
      </c>
      <c r="T526" s="34">
        <f t="shared" si="80"/>
        <v>0</v>
      </c>
      <c r="U526" s="34">
        <f t="shared" si="81"/>
        <v>0</v>
      </c>
      <c r="X526" s="72" t="str">
        <f t="shared" si="83"/>
        <v/>
      </c>
      <c r="Y526" s="35"/>
      <c r="Z526" s="34" t="str">
        <f t="shared" si="84"/>
        <v/>
      </c>
      <c r="AA526" s="80" t="str">
        <f t="shared" si="82"/>
        <v/>
      </c>
    </row>
    <row r="527" spans="2:27" ht="25.5" customHeight="1" x14ac:dyDescent="0.25">
      <c r="B527" s="78" t="str">
        <f t="shared" si="78"/>
        <v/>
      </c>
      <c r="L527" s="31" t="str">
        <f t="shared" si="76"/>
        <v/>
      </c>
      <c r="N527" s="50" t="str">
        <f t="shared" si="79"/>
        <v/>
      </c>
      <c r="Q527" s="32" t="str">
        <f t="shared" si="77"/>
        <v/>
      </c>
      <c r="T527" s="34">
        <f t="shared" si="80"/>
        <v>0</v>
      </c>
      <c r="U527" s="34">
        <f t="shared" si="81"/>
        <v>0</v>
      </c>
      <c r="X527" s="72" t="str">
        <f t="shared" si="83"/>
        <v/>
      </c>
      <c r="Y527" s="35"/>
      <c r="Z527" s="34" t="str">
        <f t="shared" si="84"/>
        <v/>
      </c>
      <c r="AA527" s="80" t="str">
        <f t="shared" si="82"/>
        <v/>
      </c>
    </row>
    <row r="528" spans="2:27" ht="25.5" customHeight="1" x14ac:dyDescent="0.25">
      <c r="B528" s="78" t="str">
        <f t="shared" si="78"/>
        <v/>
      </c>
      <c r="L528" s="31" t="str">
        <f t="shared" si="76"/>
        <v/>
      </c>
      <c r="N528" s="50" t="str">
        <f t="shared" si="79"/>
        <v/>
      </c>
      <c r="Q528" s="32" t="str">
        <f t="shared" si="77"/>
        <v/>
      </c>
      <c r="T528" s="34">
        <f t="shared" si="80"/>
        <v>0</v>
      </c>
      <c r="U528" s="34">
        <f t="shared" si="81"/>
        <v>0</v>
      </c>
      <c r="X528" s="72" t="str">
        <f t="shared" si="83"/>
        <v/>
      </c>
      <c r="Y528" s="35"/>
      <c r="Z528" s="34" t="str">
        <f t="shared" si="84"/>
        <v/>
      </c>
      <c r="AA528" s="80" t="str">
        <f t="shared" si="82"/>
        <v/>
      </c>
    </row>
    <row r="529" spans="2:27" ht="25.5" customHeight="1" x14ac:dyDescent="0.25">
      <c r="B529" s="78" t="str">
        <f t="shared" si="78"/>
        <v/>
      </c>
      <c r="L529" s="31" t="str">
        <f t="shared" si="76"/>
        <v/>
      </c>
      <c r="N529" s="50" t="str">
        <f t="shared" si="79"/>
        <v/>
      </c>
      <c r="Q529" s="32" t="str">
        <f t="shared" si="77"/>
        <v/>
      </c>
      <c r="T529" s="34">
        <f t="shared" si="80"/>
        <v>0</v>
      </c>
      <c r="U529" s="34">
        <f t="shared" si="81"/>
        <v>0</v>
      </c>
      <c r="X529" s="72" t="str">
        <f t="shared" si="83"/>
        <v/>
      </c>
      <c r="Y529" s="35"/>
      <c r="Z529" s="34" t="str">
        <f t="shared" si="84"/>
        <v/>
      </c>
      <c r="AA529" s="80" t="str">
        <f t="shared" si="82"/>
        <v/>
      </c>
    </row>
    <row r="530" spans="2:27" ht="25.5" customHeight="1" x14ac:dyDescent="0.25">
      <c r="B530" s="78" t="str">
        <f t="shared" si="78"/>
        <v/>
      </c>
      <c r="L530" s="31" t="str">
        <f t="shared" si="76"/>
        <v/>
      </c>
      <c r="N530" s="50" t="str">
        <f t="shared" si="79"/>
        <v/>
      </c>
      <c r="Q530" s="32" t="str">
        <f t="shared" si="77"/>
        <v/>
      </c>
      <c r="T530" s="34">
        <f t="shared" si="80"/>
        <v>0</v>
      </c>
      <c r="U530" s="34">
        <f t="shared" si="81"/>
        <v>0</v>
      </c>
      <c r="X530" s="72" t="str">
        <f t="shared" si="83"/>
        <v/>
      </c>
      <c r="Y530" s="35"/>
      <c r="Z530" s="34" t="str">
        <f t="shared" si="84"/>
        <v/>
      </c>
      <c r="AA530" s="80" t="str">
        <f t="shared" si="82"/>
        <v/>
      </c>
    </row>
    <row r="531" spans="2:27" ht="25.5" customHeight="1" x14ac:dyDescent="0.25">
      <c r="B531" s="78" t="str">
        <f t="shared" si="78"/>
        <v/>
      </c>
      <c r="L531" s="31" t="str">
        <f t="shared" si="76"/>
        <v/>
      </c>
      <c r="N531" s="50" t="str">
        <f t="shared" si="79"/>
        <v/>
      </c>
      <c r="Q531" s="32" t="str">
        <f t="shared" si="77"/>
        <v/>
      </c>
      <c r="T531" s="34">
        <f t="shared" si="80"/>
        <v>0</v>
      </c>
      <c r="U531" s="34">
        <f t="shared" si="81"/>
        <v>0</v>
      </c>
      <c r="X531" s="72" t="str">
        <f t="shared" si="83"/>
        <v/>
      </c>
      <c r="Y531" s="35"/>
      <c r="Z531" s="34" t="str">
        <f t="shared" si="84"/>
        <v/>
      </c>
      <c r="AA531" s="80" t="str">
        <f t="shared" si="82"/>
        <v/>
      </c>
    </row>
    <row r="532" spans="2:27" ht="25.5" customHeight="1" x14ac:dyDescent="0.25">
      <c r="B532" s="78" t="str">
        <f t="shared" si="78"/>
        <v/>
      </c>
      <c r="L532" s="31" t="str">
        <f t="shared" si="76"/>
        <v/>
      </c>
      <c r="N532" s="50" t="str">
        <f t="shared" si="79"/>
        <v/>
      </c>
      <c r="Q532" s="32" t="str">
        <f t="shared" si="77"/>
        <v/>
      </c>
      <c r="T532" s="34">
        <f t="shared" si="80"/>
        <v>0</v>
      </c>
      <c r="U532" s="34">
        <f t="shared" si="81"/>
        <v>0</v>
      </c>
      <c r="X532" s="72" t="str">
        <f t="shared" si="83"/>
        <v/>
      </c>
      <c r="Y532" s="35"/>
      <c r="Z532" s="34" t="str">
        <f t="shared" si="84"/>
        <v/>
      </c>
      <c r="AA532" s="80" t="str">
        <f t="shared" si="82"/>
        <v/>
      </c>
    </row>
    <row r="533" spans="2:27" ht="25.5" customHeight="1" x14ac:dyDescent="0.25">
      <c r="B533" s="78" t="str">
        <f t="shared" si="78"/>
        <v/>
      </c>
      <c r="L533" s="31" t="str">
        <f t="shared" si="76"/>
        <v/>
      </c>
      <c r="N533" s="50" t="str">
        <f t="shared" si="79"/>
        <v/>
      </c>
      <c r="Q533" s="32" t="str">
        <f t="shared" si="77"/>
        <v/>
      </c>
      <c r="T533" s="34">
        <f t="shared" si="80"/>
        <v>0</v>
      </c>
      <c r="U533" s="34">
        <f t="shared" si="81"/>
        <v>0</v>
      </c>
      <c r="X533" s="72" t="str">
        <f t="shared" si="83"/>
        <v/>
      </c>
      <c r="Y533" s="35"/>
      <c r="Z533" s="34" t="str">
        <f t="shared" si="84"/>
        <v/>
      </c>
      <c r="AA533" s="80" t="str">
        <f t="shared" si="82"/>
        <v/>
      </c>
    </row>
    <row r="534" spans="2:27" ht="25.5" customHeight="1" x14ac:dyDescent="0.25">
      <c r="B534" s="78" t="str">
        <f t="shared" si="78"/>
        <v/>
      </c>
      <c r="L534" s="31" t="str">
        <f t="shared" si="76"/>
        <v/>
      </c>
      <c r="N534" s="50" t="str">
        <f t="shared" si="79"/>
        <v/>
      </c>
      <c r="Q534" s="32" t="str">
        <f t="shared" si="77"/>
        <v/>
      </c>
      <c r="T534" s="34">
        <f t="shared" si="80"/>
        <v>0</v>
      </c>
      <c r="U534" s="34">
        <f t="shared" si="81"/>
        <v>0</v>
      </c>
      <c r="X534" s="72" t="str">
        <f t="shared" si="83"/>
        <v/>
      </c>
      <c r="Y534" s="35"/>
      <c r="Z534" s="34" t="str">
        <f t="shared" si="84"/>
        <v/>
      </c>
      <c r="AA534" s="80" t="str">
        <f t="shared" si="82"/>
        <v/>
      </c>
    </row>
    <row r="535" spans="2:27" ht="25.5" customHeight="1" x14ac:dyDescent="0.25">
      <c r="B535" s="78" t="str">
        <f t="shared" si="78"/>
        <v/>
      </c>
      <c r="L535" s="31" t="str">
        <f t="shared" si="76"/>
        <v/>
      </c>
      <c r="N535" s="50" t="str">
        <f t="shared" si="79"/>
        <v/>
      </c>
      <c r="Q535" s="32" t="str">
        <f t="shared" si="77"/>
        <v/>
      </c>
      <c r="T535" s="34">
        <f t="shared" si="80"/>
        <v>0</v>
      </c>
      <c r="U535" s="34">
        <f t="shared" si="81"/>
        <v>0</v>
      </c>
      <c r="X535" s="72" t="str">
        <f t="shared" si="83"/>
        <v/>
      </c>
      <c r="Y535" s="35"/>
      <c r="Z535" s="34" t="str">
        <f t="shared" si="84"/>
        <v/>
      </c>
      <c r="AA535" s="80" t="str">
        <f t="shared" si="82"/>
        <v/>
      </c>
    </row>
    <row r="536" spans="2:27" ht="25.5" customHeight="1" x14ac:dyDescent="0.25">
      <c r="B536" s="78" t="str">
        <f t="shared" si="78"/>
        <v/>
      </c>
      <c r="L536" s="31" t="str">
        <f t="shared" si="76"/>
        <v/>
      </c>
      <c r="N536" s="50" t="str">
        <f t="shared" si="79"/>
        <v/>
      </c>
      <c r="Q536" s="32" t="str">
        <f t="shared" si="77"/>
        <v/>
      </c>
      <c r="T536" s="34">
        <f t="shared" si="80"/>
        <v>0</v>
      </c>
      <c r="U536" s="34">
        <f t="shared" si="81"/>
        <v>0</v>
      </c>
      <c r="X536" s="72" t="str">
        <f t="shared" si="83"/>
        <v/>
      </c>
      <c r="Y536" s="35"/>
      <c r="Z536" s="34" t="str">
        <f t="shared" si="84"/>
        <v/>
      </c>
      <c r="AA536" s="80" t="str">
        <f t="shared" si="82"/>
        <v/>
      </c>
    </row>
    <row r="537" spans="2:27" ht="25.5" customHeight="1" x14ac:dyDescent="0.25">
      <c r="B537" s="78" t="str">
        <f t="shared" si="78"/>
        <v/>
      </c>
      <c r="L537" s="31" t="str">
        <f t="shared" si="76"/>
        <v/>
      </c>
      <c r="N537" s="50" t="str">
        <f t="shared" si="79"/>
        <v/>
      </c>
      <c r="Q537" s="32" t="str">
        <f t="shared" si="77"/>
        <v/>
      </c>
      <c r="T537" s="34">
        <f t="shared" si="80"/>
        <v>0</v>
      </c>
      <c r="U537" s="34">
        <f t="shared" si="81"/>
        <v>0</v>
      </c>
      <c r="X537" s="72" t="str">
        <f t="shared" si="83"/>
        <v/>
      </c>
      <c r="Y537" s="35"/>
      <c r="Z537" s="34" t="str">
        <f t="shared" si="84"/>
        <v/>
      </c>
      <c r="AA537" s="80" t="str">
        <f t="shared" si="82"/>
        <v/>
      </c>
    </row>
    <row r="538" spans="2:27" ht="25.5" customHeight="1" x14ac:dyDescent="0.25">
      <c r="B538" s="78" t="str">
        <f t="shared" si="78"/>
        <v/>
      </c>
      <c r="L538" s="31" t="str">
        <f t="shared" si="76"/>
        <v/>
      </c>
      <c r="N538" s="50" t="str">
        <f t="shared" si="79"/>
        <v/>
      </c>
      <c r="Q538" s="32" t="str">
        <f t="shared" si="77"/>
        <v/>
      </c>
      <c r="T538" s="34">
        <f t="shared" si="80"/>
        <v>0</v>
      </c>
      <c r="U538" s="34">
        <f t="shared" si="81"/>
        <v>0</v>
      </c>
      <c r="X538" s="72" t="str">
        <f t="shared" si="83"/>
        <v/>
      </c>
      <c r="Y538" s="35"/>
      <c r="Z538" s="34" t="str">
        <f t="shared" si="84"/>
        <v/>
      </c>
      <c r="AA538" s="80" t="str">
        <f t="shared" si="82"/>
        <v/>
      </c>
    </row>
    <row r="539" spans="2:27" ht="25.5" customHeight="1" x14ac:dyDescent="0.25">
      <c r="B539" s="78" t="str">
        <f t="shared" si="78"/>
        <v/>
      </c>
      <c r="L539" s="31" t="str">
        <f t="shared" si="76"/>
        <v/>
      </c>
      <c r="N539" s="50" t="str">
        <f t="shared" si="79"/>
        <v/>
      </c>
      <c r="Q539" s="32" t="str">
        <f t="shared" si="77"/>
        <v/>
      </c>
      <c r="T539" s="34">
        <f t="shared" si="80"/>
        <v>0</v>
      </c>
      <c r="U539" s="34">
        <f t="shared" si="81"/>
        <v>0</v>
      </c>
      <c r="X539" s="72" t="str">
        <f t="shared" si="83"/>
        <v/>
      </c>
      <c r="Y539" s="35"/>
      <c r="Z539" s="34" t="str">
        <f t="shared" si="84"/>
        <v/>
      </c>
      <c r="AA539" s="80" t="str">
        <f t="shared" si="82"/>
        <v/>
      </c>
    </row>
    <row r="540" spans="2:27" ht="25.5" customHeight="1" x14ac:dyDescent="0.25">
      <c r="B540" s="78" t="str">
        <f t="shared" si="78"/>
        <v/>
      </c>
      <c r="L540" s="31" t="str">
        <f t="shared" si="76"/>
        <v/>
      </c>
      <c r="N540" s="50" t="str">
        <f t="shared" si="79"/>
        <v/>
      </c>
      <c r="Q540" s="32" t="str">
        <f t="shared" si="77"/>
        <v/>
      </c>
      <c r="T540" s="34">
        <f t="shared" si="80"/>
        <v>0</v>
      </c>
      <c r="U540" s="34">
        <f t="shared" si="81"/>
        <v>0</v>
      </c>
      <c r="X540" s="72" t="str">
        <f t="shared" si="83"/>
        <v/>
      </c>
      <c r="Y540" s="35"/>
      <c r="Z540" s="34" t="str">
        <f t="shared" si="84"/>
        <v/>
      </c>
      <c r="AA540" s="80" t="str">
        <f t="shared" si="82"/>
        <v/>
      </c>
    </row>
    <row r="541" spans="2:27" ht="25.5" customHeight="1" x14ac:dyDescent="0.25">
      <c r="B541" s="78" t="str">
        <f t="shared" si="78"/>
        <v/>
      </c>
      <c r="L541" s="31" t="str">
        <f t="shared" si="76"/>
        <v/>
      </c>
      <c r="N541" s="50" t="str">
        <f t="shared" si="79"/>
        <v/>
      </c>
      <c r="Q541" s="32" t="str">
        <f t="shared" si="77"/>
        <v/>
      </c>
      <c r="T541" s="34">
        <f t="shared" si="80"/>
        <v>0</v>
      </c>
      <c r="U541" s="34">
        <f t="shared" si="81"/>
        <v>0</v>
      </c>
      <c r="X541" s="72" t="str">
        <f t="shared" si="83"/>
        <v/>
      </c>
      <c r="Y541" s="35"/>
      <c r="Z541" s="34" t="str">
        <f t="shared" si="84"/>
        <v/>
      </c>
      <c r="AA541" s="80" t="str">
        <f t="shared" si="82"/>
        <v/>
      </c>
    </row>
    <row r="542" spans="2:27" ht="25.5" customHeight="1" x14ac:dyDescent="0.25">
      <c r="B542" s="78" t="str">
        <f t="shared" si="78"/>
        <v/>
      </c>
      <c r="L542" s="31" t="str">
        <f t="shared" si="76"/>
        <v/>
      </c>
      <c r="N542" s="50" t="str">
        <f t="shared" si="79"/>
        <v/>
      </c>
      <c r="Q542" s="32" t="str">
        <f t="shared" si="77"/>
        <v/>
      </c>
      <c r="T542" s="34">
        <f t="shared" si="80"/>
        <v>0</v>
      </c>
      <c r="U542" s="34">
        <f t="shared" si="81"/>
        <v>0</v>
      </c>
      <c r="X542" s="72" t="str">
        <f t="shared" si="83"/>
        <v/>
      </c>
      <c r="Y542" s="35"/>
      <c r="Z542" s="34" t="str">
        <f t="shared" si="84"/>
        <v/>
      </c>
      <c r="AA542" s="80" t="str">
        <f t="shared" si="82"/>
        <v/>
      </c>
    </row>
    <row r="543" spans="2:27" ht="25.5" customHeight="1" x14ac:dyDescent="0.25">
      <c r="B543" s="78" t="str">
        <f t="shared" si="78"/>
        <v/>
      </c>
      <c r="L543" s="31" t="str">
        <f t="shared" si="76"/>
        <v/>
      </c>
      <c r="N543" s="50" t="str">
        <f t="shared" si="79"/>
        <v/>
      </c>
      <c r="Q543" s="32" t="str">
        <f t="shared" si="77"/>
        <v/>
      </c>
      <c r="T543" s="34">
        <f t="shared" si="80"/>
        <v>0</v>
      </c>
      <c r="U543" s="34">
        <f t="shared" si="81"/>
        <v>0</v>
      </c>
      <c r="X543" s="72" t="str">
        <f t="shared" si="83"/>
        <v/>
      </c>
      <c r="Y543" s="35"/>
      <c r="Z543" s="34" t="str">
        <f t="shared" si="84"/>
        <v/>
      </c>
      <c r="AA543" s="80" t="str">
        <f t="shared" si="82"/>
        <v/>
      </c>
    </row>
    <row r="544" spans="2:27" ht="25.5" customHeight="1" x14ac:dyDescent="0.25">
      <c r="B544" s="78" t="str">
        <f t="shared" si="78"/>
        <v/>
      </c>
      <c r="L544" s="31" t="str">
        <f t="shared" si="76"/>
        <v/>
      </c>
      <c r="N544" s="50" t="str">
        <f t="shared" si="79"/>
        <v/>
      </c>
      <c r="Q544" s="32" t="str">
        <f t="shared" si="77"/>
        <v/>
      </c>
      <c r="T544" s="34">
        <f t="shared" si="80"/>
        <v>0</v>
      </c>
      <c r="U544" s="34">
        <f t="shared" si="81"/>
        <v>0</v>
      </c>
      <c r="X544" s="72" t="str">
        <f t="shared" si="83"/>
        <v/>
      </c>
      <c r="Y544" s="35"/>
      <c r="Z544" s="34" t="str">
        <f t="shared" si="84"/>
        <v/>
      </c>
      <c r="AA544" s="80" t="str">
        <f t="shared" si="82"/>
        <v/>
      </c>
    </row>
    <row r="545" spans="2:27" ht="25.5" customHeight="1" x14ac:dyDescent="0.25">
      <c r="B545" s="78" t="str">
        <f t="shared" si="78"/>
        <v/>
      </c>
      <c r="L545" s="31" t="str">
        <f t="shared" si="76"/>
        <v/>
      </c>
      <c r="N545" s="50" t="str">
        <f t="shared" si="79"/>
        <v/>
      </c>
      <c r="Q545" s="32" t="str">
        <f t="shared" si="77"/>
        <v/>
      </c>
      <c r="T545" s="34">
        <f t="shared" si="80"/>
        <v>0</v>
      </c>
      <c r="U545" s="34">
        <f t="shared" si="81"/>
        <v>0</v>
      </c>
      <c r="X545" s="72" t="str">
        <f t="shared" si="83"/>
        <v/>
      </c>
      <c r="Y545" s="35"/>
      <c r="Z545" s="34" t="str">
        <f t="shared" si="84"/>
        <v/>
      </c>
      <c r="AA545" s="80" t="str">
        <f t="shared" si="82"/>
        <v/>
      </c>
    </row>
    <row r="546" spans="2:27" ht="25.5" customHeight="1" x14ac:dyDescent="0.25">
      <c r="B546" s="78" t="str">
        <f t="shared" si="78"/>
        <v/>
      </c>
      <c r="L546" s="31" t="str">
        <f t="shared" si="76"/>
        <v/>
      </c>
      <c r="N546" s="50" t="str">
        <f t="shared" si="79"/>
        <v/>
      </c>
      <c r="Q546" s="32" t="str">
        <f t="shared" si="77"/>
        <v/>
      </c>
      <c r="T546" s="34">
        <f t="shared" si="80"/>
        <v>0</v>
      </c>
      <c r="U546" s="34">
        <f t="shared" si="81"/>
        <v>0</v>
      </c>
      <c r="X546" s="72" t="str">
        <f t="shared" si="83"/>
        <v/>
      </c>
      <c r="Y546" s="35"/>
      <c r="Z546" s="34" t="str">
        <f t="shared" si="84"/>
        <v/>
      </c>
      <c r="AA546" s="80" t="str">
        <f t="shared" si="82"/>
        <v/>
      </c>
    </row>
    <row r="547" spans="2:27" ht="25.5" customHeight="1" x14ac:dyDescent="0.25">
      <c r="B547" s="78" t="str">
        <f t="shared" si="78"/>
        <v/>
      </c>
      <c r="L547" s="31" t="str">
        <f t="shared" si="76"/>
        <v/>
      </c>
      <c r="N547" s="50" t="str">
        <f t="shared" si="79"/>
        <v/>
      </c>
      <c r="Q547" s="32" t="str">
        <f t="shared" si="77"/>
        <v/>
      </c>
      <c r="T547" s="34">
        <f t="shared" si="80"/>
        <v>0</v>
      </c>
      <c r="U547" s="34">
        <f t="shared" si="81"/>
        <v>0</v>
      </c>
      <c r="X547" s="72" t="str">
        <f t="shared" si="83"/>
        <v/>
      </c>
      <c r="Y547" s="35"/>
      <c r="Z547" s="34" t="str">
        <f t="shared" si="84"/>
        <v/>
      </c>
      <c r="AA547" s="80" t="str">
        <f t="shared" si="82"/>
        <v/>
      </c>
    </row>
    <row r="548" spans="2:27" ht="25.5" customHeight="1" x14ac:dyDescent="0.25">
      <c r="B548" s="78" t="str">
        <f t="shared" si="78"/>
        <v/>
      </c>
      <c r="L548" s="31" t="str">
        <f t="shared" si="76"/>
        <v/>
      </c>
      <c r="N548" s="50" t="str">
        <f t="shared" si="79"/>
        <v/>
      </c>
      <c r="Q548" s="32" t="str">
        <f t="shared" si="77"/>
        <v/>
      </c>
      <c r="T548" s="34">
        <f t="shared" si="80"/>
        <v>0</v>
      </c>
      <c r="U548" s="34">
        <f t="shared" si="81"/>
        <v>0</v>
      </c>
      <c r="X548" s="72" t="str">
        <f t="shared" si="83"/>
        <v/>
      </c>
      <c r="Y548" s="35"/>
      <c r="Z548" s="34" t="str">
        <f t="shared" si="84"/>
        <v/>
      </c>
      <c r="AA548" s="80" t="str">
        <f t="shared" si="82"/>
        <v/>
      </c>
    </row>
    <row r="549" spans="2:27" ht="25.5" customHeight="1" x14ac:dyDescent="0.25">
      <c r="B549" s="78" t="str">
        <f t="shared" si="78"/>
        <v/>
      </c>
      <c r="L549" s="31" t="str">
        <f t="shared" si="76"/>
        <v/>
      </c>
      <c r="N549" s="50" t="str">
        <f t="shared" si="79"/>
        <v/>
      </c>
      <c r="Q549" s="32" t="str">
        <f t="shared" si="77"/>
        <v/>
      </c>
      <c r="T549" s="34">
        <f t="shared" si="80"/>
        <v>0</v>
      </c>
      <c r="U549" s="34">
        <f t="shared" si="81"/>
        <v>0</v>
      </c>
      <c r="X549" s="72" t="str">
        <f t="shared" si="83"/>
        <v/>
      </c>
      <c r="Y549" s="35"/>
      <c r="Z549" s="34" t="str">
        <f t="shared" si="84"/>
        <v/>
      </c>
      <c r="AA549" s="80" t="str">
        <f t="shared" si="82"/>
        <v/>
      </c>
    </row>
    <row r="550" spans="2:27" ht="25.5" customHeight="1" x14ac:dyDescent="0.25">
      <c r="B550" s="78" t="str">
        <f t="shared" si="78"/>
        <v/>
      </c>
      <c r="L550" s="31" t="str">
        <f t="shared" si="76"/>
        <v/>
      </c>
      <c r="N550" s="50" t="str">
        <f t="shared" si="79"/>
        <v/>
      </c>
      <c r="Q550" s="32" t="str">
        <f t="shared" si="77"/>
        <v/>
      </c>
      <c r="T550" s="34">
        <f t="shared" si="80"/>
        <v>0</v>
      </c>
      <c r="U550" s="34">
        <f t="shared" si="81"/>
        <v>0</v>
      </c>
      <c r="X550" s="72" t="str">
        <f t="shared" si="83"/>
        <v/>
      </c>
      <c r="Y550" s="35"/>
      <c r="Z550" s="34" t="str">
        <f t="shared" si="84"/>
        <v/>
      </c>
      <c r="AA550" s="80" t="str">
        <f t="shared" si="82"/>
        <v/>
      </c>
    </row>
    <row r="551" spans="2:27" ht="25.5" customHeight="1" x14ac:dyDescent="0.25">
      <c r="B551" s="78" t="str">
        <f t="shared" si="78"/>
        <v/>
      </c>
      <c r="L551" s="31" t="str">
        <f t="shared" si="76"/>
        <v/>
      </c>
      <c r="N551" s="50" t="str">
        <f t="shared" si="79"/>
        <v/>
      </c>
      <c r="Q551" s="32" t="str">
        <f t="shared" si="77"/>
        <v/>
      </c>
      <c r="T551" s="34">
        <f t="shared" si="80"/>
        <v>0</v>
      </c>
      <c r="U551" s="34">
        <f t="shared" si="81"/>
        <v>0</v>
      </c>
      <c r="X551" s="72" t="str">
        <f t="shared" si="83"/>
        <v/>
      </c>
      <c r="Y551" s="35"/>
      <c r="Z551" s="34" t="str">
        <f t="shared" si="84"/>
        <v/>
      </c>
      <c r="AA551" s="80" t="str">
        <f t="shared" si="82"/>
        <v/>
      </c>
    </row>
    <row r="552" spans="2:27" ht="25.5" customHeight="1" x14ac:dyDescent="0.25">
      <c r="B552" s="78" t="str">
        <f t="shared" si="78"/>
        <v/>
      </c>
      <c r="L552" s="31" t="str">
        <f t="shared" si="76"/>
        <v/>
      </c>
      <c r="N552" s="50" t="str">
        <f t="shared" si="79"/>
        <v/>
      </c>
      <c r="Q552" s="32" t="str">
        <f t="shared" si="77"/>
        <v/>
      </c>
      <c r="T552" s="34">
        <f t="shared" si="80"/>
        <v>0</v>
      </c>
      <c r="U552" s="34">
        <f t="shared" si="81"/>
        <v>0</v>
      </c>
      <c r="X552" s="72" t="str">
        <f t="shared" si="83"/>
        <v/>
      </c>
      <c r="Y552" s="35"/>
      <c r="Z552" s="34" t="str">
        <f t="shared" si="84"/>
        <v/>
      </c>
      <c r="AA552" s="80" t="str">
        <f t="shared" si="82"/>
        <v/>
      </c>
    </row>
    <row r="553" spans="2:27" ht="25.5" customHeight="1" x14ac:dyDescent="0.25">
      <c r="B553" s="78" t="str">
        <f t="shared" si="78"/>
        <v/>
      </c>
      <c r="L553" s="31" t="str">
        <f t="shared" si="76"/>
        <v/>
      </c>
      <c r="N553" s="50" t="str">
        <f t="shared" si="79"/>
        <v/>
      </c>
      <c r="Q553" s="32" t="str">
        <f t="shared" si="77"/>
        <v/>
      </c>
      <c r="T553" s="34">
        <f t="shared" si="80"/>
        <v>0</v>
      </c>
      <c r="U553" s="34">
        <f t="shared" si="81"/>
        <v>0</v>
      </c>
      <c r="X553" s="72" t="str">
        <f t="shared" si="83"/>
        <v/>
      </c>
      <c r="Y553" s="35"/>
      <c r="Z553" s="34" t="str">
        <f t="shared" si="84"/>
        <v/>
      </c>
      <c r="AA553" s="80" t="str">
        <f t="shared" si="82"/>
        <v/>
      </c>
    </row>
    <row r="554" spans="2:27" ht="25.5" customHeight="1" x14ac:dyDescent="0.25">
      <c r="B554" s="78" t="str">
        <f t="shared" si="78"/>
        <v/>
      </c>
      <c r="L554" s="31" t="str">
        <f t="shared" si="76"/>
        <v/>
      </c>
      <c r="N554" s="50" t="str">
        <f t="shared" si="79"/>
        <v/>
      </c>
      <c r="Q554" s="32" t="str">
        <f t="shared" si="77"/>
        <v/>
      </c>
      <c r="T554" s="34">
        <f t="shared" si="80"/>
        <v>0</v>
      </c>
      <c r="U554" s="34">
        <f t="shared" si="81"/>
        <v>0</v>
      </c>
      <c r="X554" s="72" t="str">
        <f t="shared" si="83"/>
        <v/>
      </c>
      <c r="Y554" s="35"/>
      <c r="Z554" s="34" t="str">
        <f t="shared" si="84"/>
        <v/>
      </c>
      <c r="AA554" s="80" t="str">
        <f t="shared" si="82"/>
        <v/>
      </c>
    </row>
    <row r="555" spans="2:27" ht="25.5" customHeight="1" x14ac:dyDescent="0.25">
      <c r="B555" s="78" t="str">
        <f t="shared" si="78"/>
        <v/>
      </c>
      <c r="L555" s="31" t="str">
        <f t="shared" si="76"/>
        <v/>
      </c>
      <c r="N555" s="50" t="str">
        <f t="shared" si="79"/>
        <v/>
      </c>
      <c r="Q555" s="32" t="str">
        <f t="shared" si="77"/>
        <v/>
      </c>
      <c r="T555" s="34">
        <f t="shared" si="80"/>
        <v>0</v>
      </c>
      <c r="U555" s="34">
        <f t="shared" si="81"/>
        <v>0</v>
      </c>
      <c r="X555" s="72" t="str">
        <f t="shared" si="83"/>
        <v/>
      </c>
      <c r="Y555" s="35"/>
      <c r="Z555" s="34" t="str">
        <f t="shared" si="84"/>
        <v/>
      </c>
      <c r="AA555" s="80" t="str">
        <f t="shared" si="82"/>
        <v/>
      </c>
    </row>
    <row r="556" spans="2:27" ht="25.5" customHeight="1" x14ac:dyDescent="0.25">
      <c r="B556" s="78" t="str">
        <f t="shared" si="78"/>
        <v/>
      </c>
      <c r="L556" s="31" t="str">
        <f t="shared" si="76"/>
        <v/>
      </c>
      <c r="N556" s="50" t="str">
        <f t="shared" si="79"/>
        <v/>
      </c>
      <c r="Q556" s="32" t="str">
        <f t="shared" si="77"/>
        <v/>
      </c>
      <c r="T556" s="34">
        <f t="shared" si="80"/>
        <v>0</v>
      </c>
      <c r="U556" s="34">
        <f t="shared" si="81"/>
        <v>0</v>
      </c>
      <c r="X556" s="72" t="str">
        <f t="shared" si="83"/>
        <v/>
      </c>
      <c r="Y556" s="35"/>
      <c r="Z556" s="34" t="str">
        <f t="shared" si="84"/>
        <v/>
      </c>
      <c r="AA556" s="80" t="str">
        <f t="shared" si="82"/>
        <v/>
      </c>
    </row>
    <row r="557" spans="2:27" ht="25.5" customHeight="1" x14ac:dyDescent="0.25">
      <c r="B557" s="78" t="str">
        <f t="shared" si="78"/>
        <v/>
      </c>
      <c r="L557" s="31" t="str">
        <f t="shared" si="76"/>
        <v/>
      </c>
      <c r="N557" s="50" t="str">
        <f t="shared" si="79"/>
        <v/>
      </c>
      <c r="Q557" s="32" t="str">
        <f t="shared" si="77"/>
        <v/>
      </c>
      <c r="T557" s="34">
        <f t="shared" si="80"/>
        <v>0</v>
      </c>
      <c r="U557" s="34">
        <f t="shared" si="81"/>
        <v>0</v>
      </c>
      <c r="X557" s="72" t="str">
        <f t="shared" si="83"/>
        <v/>
      </c>
      <c r="Y557" s="35"/>
      <c r="Z557" s="34" t="str">
        <f t="shared" si="84"/>
        <v/>
      </c>
      <c r="AA557" s="80" t="str">
        <f t="shared" si="82"/>
        <v/>
      </c>
    </row>
    <row r="558" spans="2:27" ht="25.5" customHeight="1" x14ac:dyDescent="0.25">
      <c r="B558" s="78" t="str">
        <f t="shared" si="78"/>
        <v/>
      </c>
      <c r="L558" s="31" t="str">
        <f t="shared" si="76"/>
        <v/>
      </c>
      <c r="N558" s="50" t="str">
        <f t="shared" si="79"/>
        <v/>
      </c>
      <c r="Q558" s="32" t="str">
        <f t="shared" si="77"/>
        <v/>
      </c>
      <c r="T558" s="34">
        <f t="shared" si="80"/>
        <v>0</v>
      </c>
      <c r="U558" s="34">
        <f t="shared" si="81"/>
        <v>0</v>
      </c>
      <c r="X558" s="72" t="str">
        <f t="shared" si="83"/>
        <v/>
      </c>
      <c r="Y558" s="35"/>
      <c r="Z558" s="34" t="str">
        <f t="shared" si="84"/>
        <v/>
      </c>
      <c r="AA558" s="80" t="str">
        <f t="shared" si="82"/>
        <v/>
      </c>
    </row>
    <row r="559" spans="2:27" ht="25.5" customHeight="1" x14ac:dyDescent="0.25">
      <c r="B559" s="78" t="str">
        <f t="shared" si="78"/>
        <v/>
      </c>
      <c r="L559" s="31" t="str">
        <f t="shared" si="76"/>
        <v/>
      </c>
      <c r="N559" s="50" t="str">
        <f t="shared" si="79"/>
        <v/>
      </c>
      <c r="Q559" s="32" t="str">
        <f t="shared" si="77"/>
        <v/>
      </c>
      <c r="T559" s="34">
        <f t="shared" si="80"/>
        <v>0</v>
      </c>
      <c r="U559" s="34">
        <f t="shared" si="81"/>
        <v>0</v>
      </c>
      <c r="X559" s="72" t="str">
        <f t="shared" si="83"/>
        <v/>
      </c>
      <c r="Y559" s="35"/>
      <c r="Z559" s="34" t="str">
        <f t="shared" si="84"/>
        <v/>
      </c>
      <c r="AA559" s="80" t="str">
        <f t="shared" si="82"/>
        <v/>
      </c>
    </row>
    <row r="560" spans="2:27" ht="25.5" customHeight="1" x14ac:dyDescent="0.25">
      <c r="B560" s="78" t="str">
        <f t="shared" si="78"/>
        <v/>
      </c>
      <c r="L560" s="31" t="str">
        <f t="shared" si="76"/>
        <v/>
      </c>
      <c r="N560" s="50" t="str">
        <f t="shared" si="79"/>
        <v/>
      </c>
      <c r="Q560" s="32" t="str">
        <f t="shared" si="77"/>
        <v/>
      </c>
      <c r="T560" s="34">
        <f t="shared" si="80"/>
        <v>0</v>
      </c>
      <c r="U560" s="34">
        <f t="shared" si="81"/>
        <v>0</v>
      </c>
      <c r="X560" s="72" t="str">
        <f t="shared" si="83"/>
        <v/>
      </c>
      <c r="Y560" s="35"/>
      <c r="Z560" s="34" t="str">
        <f t="shared" si="84"/>
        <v/>
      </c>
      <c r="AA560" s="80" t="str">
        <f t="shared" si="82"/>
        <v/>
      </c>
    </row>
    <row r="561" spans="2:27" ht="25.5" customHeight="1" x14ac:dyDescent="0.25">
      <c r="B561" s="78" t="str">
        <f t="shared" si="78"/>
        <v/>
      </c>
      <c r="L561" s="31" t="str">
        <f t="shared" si="76"/>
        <v/>
      </c>
      <c r="N561" s="50" t="str">
        <f t="shared" si="79"/>
        <v/>
      </c>
      <c r="Q561" s="32" t="str">
        <f t="shared" si="77"/>
        <v/>
      </c>
      <c r="T561" s="34">
        <f t="shared" si="80"/>
        <v>0</v>
      </c>
      <c r="U561" s="34">
        <f t="shared" si="81"/>
        <v>0</v>
      </c>
      <c r="X561" s="72" t="str">
        <f t="shared" si="83"/>
        <v/>
      </c>
      <c r="Y561" s="35"/>
      <c r="Z561" s="34" t="str">
        <f t="shared" si="84"/>
        <v/>
      </c>
      <c r="AA561" s="80" t="str">
        <f t="shared" si="82"/>
        <v/>
      </c>
    </row>
    <row r="562" spans="2:27" ht="25.5" customHeight="1" x14ac:dyDescent="0.25">
      <c r="B562" s="78" t="str">
        <f t="shared" si="78"/>
        <v/>
      </c>
      <c r="L562" s="31" t="str">
        <f t="shared" si="76"/>
        <v/>
      </c>
      <c r="N562" s="50" t="str">
        <f t="shared" si="79"/>
        <v/>
      </c>
      <c r="Q562" s="32" t="str">
        <f t="shared" si="77"/>
        <v/>
      </c>
      <c r="T562" s="34">
        <f t="shared" si="80"/>
        <v>0</v>
      </c>
      <c r="U562" s="34">
        <f t="shared" si="81"/>
        <v>0</v>
      </c>
      <c r="X562" s="72" t="str">
        <f t="shared" si="83"/>
        <v/>
      </c>
      <c r="Y562" s="35"/>
      <c r="Z562" s="34" t="str">
        <f t="shared" si="84"/>
        <v/>
      </c>
      <c r="AA562" s="80" t="str">
        <f t="shared" si="82"/>
        <v/>
      </c>
    </row>
    <row r="563" spans="2:27" ht="25.5" customHeight="1" x14ac:dyDescent="0.25">
      <c r="B563" s="78" t="str">
        <f t="shared" si="78"/>
        <v/>
      </c>
      <c r="L563" s="31" t="str">
        <f t="shared" si="76"/>
        <v/>
      </c>
      <c r="N563" s="50" t="str">
        <f t="shared" si="79"/>
        <v/>
      </c>
      <c r="Q563" s="32" t="str">
        <f t="shared" si="77"/>
        <v/>
      </c>
      <c r="T563" s="34">
        <f t="shared" si="80"/>
        <v>0</v>
      </c>
      <c r="U563" s="34">
        <f t="shared" si="81"/>
        <v>0</v>
      </c>
      <c r="X563" s="72" t="str">
        <f t="shared" si="83"/>
        <v/>
      </c>
      <c r="Y563" s="35"/>
      <c r="Z563" s="34" t="str">
        <f t="shared" si="84"/>
        <v/>
      </c>
      <c r="AA563" s="80" t="str">
        <f t="shared" si="82"/>
        <v/>
      </c>
    </row>
    <row r="564" spans="2:27" ht="25.5" customHeight="1" x14ac:dyDescent="0.25">
      <c r="B564" s="78" t="str">
        <f t="shared" si="78"/>
        <v/>
      </c>
      <c r="L564" s="31" t="str">
        <f t="shared" si="76"/>
        <v/>
      </c>
      <c r="N564" s="50" t="str">
        <f t="shared" si="79"/>
        <v/>
      </c>
      <c r="Q564" s="32" t="str">
        <f t="shared" si="77"/>
        <v/>
      </c>
      <c r="T564" s="34">
        <f t="shared" si="80"/>
        <v>0</v>
      </c>
      <c r="U564" s="34">
        <f t="shared" si="81"/>
        <v>0</v>
      </c>
      <c r="X564" s="72" t="str">
        <f t="shared" si="83"/>
        <v/>
      </c>
      <c r="Y564" s="35"/>
      <c r="Z564" s="34" t="str">
        <f t="shared" si="84"/>
        <v/>
      </c>
      <c r="AA564" s="80" t="str">
        <f t="shared" si="82"/>
        <v/>
      </c>
    </row>
    <row r="565" spans="2:27" ht="25.5" customHeight="1" x14ac:dyDescent="0.25">
      <c r="B565" s="78" t="str">
        <f t="shared" si="78"/>
        <v/>
      </c>
      <c r="L565" s="31" t="str">
        <f t="shared" si="76"/>
        <v/>
      </c>
      <c r="N565" s="50" t="str">
        <f t="shared" si="79"/>
        <v/>
      </c>
      <c r="Q565" s="32" t="str">
        <f t="shared" si="77"/>
        <v/>
      </c>
      <c r="T565" s="34">
        <f t="shared" si="80"/>
        <v>0</v>
      </c>
      <c r="U565" s="34">
        <f t="shared" si="81"/>
        <v>0</v>
      </c>
      <c r="X565" s="72" t="str">
        <f t="shared" si="83"/>
        <v/>
      </c>
      <c r="Y565" s="35"/>
      <c r="Z565" s="34" t="str">
        <f t="shared" si="84"/>
        <v/>
      </c>
      <c r="AA565" s="80" t="str">
        <f t="shared" si="82"/>
        <v/>
      </c>
    </row>
    <row r="566" spans="2:27" ht="25.5" customHeight="1" x14ac:dyDescent="0.25">
      <c r="B566" s="78" t="str">
        <f t="shared" si="78"/>
        <v/>
      </c>
      <c r="L566" s="31" t="str">
        <f t="shared" si="76"/>
        <v/>
      </c>
      <c r="N566" s="50" t="str">
        <f t="shared" si="79"/>
        <v/>
      </c>
      <c r="Q566" s="32" t="str">
        <f t="shared" si="77"/>
        <v/>
      </c>
      <c r="T566" s="34">
        <f t="shared" si="80"/>
        <v>0</v>
      </c>
      <c r="U566" s="34">
        <f t="shared" si="81"/>
        <v>0</v>
      </c>
      <c r="X566" s="72" t="str">
        <f t="shared" si="83"/>
        <v/>
      </c>
      <c r="Y566" s="35"/>
      <c r="Z566" s="34" t="str">
        <f t="shared" si="84"/>
        <v/>
      </c>
      <c r="AA566" s="80" t="str">
        <f t="shared" si="82"/>
        <v/>
      </c>
    </row>
    <row r="567" spans="2:27" ht="25.5" customHeight="1" x14ac:dyDescent="0.25">
      <c r="B567" s="78" t="str">
        <f t="shared" si="78"/>
        <v/>
      </c>
      <c r="L567" s="31" t="str">
        <f t="shared" si="76"/>
        <v/>
      </c>
      <c r="N567" s="50" t="str">
        <f t="shared" si="79"/>
        <v/>
      </c>
      <c r="Q567" s="32" t="str">
        <f t="shared" si="77"/>
        <v/>
      </c>
      <c r="T567" s="34">
        <f t="shared" si="80"/>
        <v>0</v>
      </c>
      <c r="U567" s="34">
        <f t="shared" si="81"/>
        <v>0</v>
      </c>
      <c r="X567" s="72" t="str">
        <f t="shared" si="83"/>
        <v/>
      </c>
      <c r="Y567" s="35"/>
      <c r="Z567" s="34" t="str">
        <f t="shared" si="84"/>
        <v/>
      </c>
      <c r="AA567" s="80" t="str">
        <f t="shared" si="82"/>
        <v/>
      </c>
    </row>
    <row r="568" spans="2:27" ht="25.5" customHeight="1" x14ac:dyDescent="0.25">
      <c r="B568" s="78" t="str">
        <f t="shared" si="78"/>
        <v/>
      </c>
      <c r="L568" s="31" t="str">
        <f t="shared" si="76"/>
        <v/>
      </c>
      <c r="N568" s="50" t="str">
        <f t="shared" si="79"/>
        <v/>
      </c>
      <c r="Q568" s="32" t="str">
        <f t="shared" si="77"/>
        <v/>
      </c>
      <c r="T568" s="34">
        <f t="shared" si="80"/>
        <v>0</v>
      </c>
      <c r="U568" s="34">
        <f t="shared" si="81"/>
        <v>0</v>
      </c>
      <c r="X568" s="72" t="str">
        <f t="shared" si="83"/>
        <v/>
      </c>
      <c r="Y568" s="35"/>
      <c r="Z568" s="34" t="str">
        <f t="shared" si="84"/>
        <v/>
      </c>
      <c r="AA568" s="80" t="str">
        <f t="shared" si="82"/>
        <v/>
      </c>
    </row>
    <row r="569" spans="2:27" ht="25.5" customHeight="1" x14ac:dyDescent="0.25">
      <c r="B569" s="78" t="str">
        <f t="shared" si="78"/>
        <v/>
      </c>
      <c r="L569" s="31" t="str">
        <f t="shared" si="76"/>
        <v/>
      </c>
      <c r="N569" s="50" t="str">
        <f t="shared" si="79"/>
        <v/>
      </c>
      <c r="Q569" s="32" t="str">
        <f t="shared" si="77"/>
        <v/>
      </c>
      <c r="T569" s="34">
        <f t="shared" si="80"/>
        <v>0</v>
      </c>
      <c r="U569" s="34">
        <f t="shared" si="81"/>
        <v>0</v>
      </c>
      <c r="X569" s="72" t="str">
        <f t="shared" si="83"/>
        <v/>
      </c>
      <c r="Y569" s="35"/>
      <c r="Z569" s="34" t="str">
        <f t="shared" si="84"/>
        <v/>
      </c>
      <c r="AA569" s="80" t="str">
        <f t="shared" si="82"/>
        <v/>
      </c>
    </row>
    <row r="570" spans="2:27" ht="25.5" customHeight="1" x14ac:dyDescent="0.25">
      <c r="B570" s="78" t="str">
        <f t="shared" si="78"/>
        <v/>
      </c>
      <c r="L570" s="31" t="str">
        <f t="shared" si="76"/>
        <v/>
      </c>
      <c r="N570" s="50" t="str">
        <f t="shared" si="79"/>
        <v/>
      </c>
      <c r="Q570" s="32" t="str">
        <f t="shared" si="77"/>
        <v/>
      </c>
      <c r="T570" s="34">
        <f t="shared" si="80"/>
        <v>0</v>
      </c>
      <c r="U570" s="34">
        <f t="shared" si="81"/>
        <v>0</v>
      </c>
      <c r="X570" s="72" t="str">
        <f t="shared" si="83"/>
        <v/>
      </c>
      <c r="Y570" s="35"/>
      <c r="Z570" s="34" t="str">
        <f t="shared" si="84"/>
        <v/>
      </c>
      <c r="AA570" s="80" t="str">
        <f t="shared" si="82"/>
        <v/>
      </c>
    </row>
    <row r="571" spans="2:27" ht="25.5" customHeight="1" x14ac:dyDescent="0.25">
      <c r="B571" s="78" t="str">
        <f t="shared" si="78"/>
        <v/>
      </c>
      <c r="L571" s="31" t="str">
        <f t="shared" si="76"/>
        <v/>
      </c>
      <c r="N571" s="50" t="str">
        <f t="shared" si="79"/>
        <v/>
      </c>
      <c r="Q571" s="32" t="str">
        <f t="shared" si="77"/>
        <v/>
      </c>
      <c r="T571" s="34">
        <f t="shared" si="80"/>
        <v>0</v>
      </c>
      <c r="U571" s="34">
        <f t="shared" si="81"/>
        <v>0</v>
      </c>
      <c r="X571" s="72" t="str">
        <f t="shared" si="83"/>
        <v/>
      </c>
      <c r="Y571" s="35"/>
      <c r="Z571" s="34" t="str">
        <f t="shared" si="84"/>
        <v/>
      </c>
      <c r="AA571" s="80" t="str">
        <f t="shared" si="82"/>
        <v/>
      </c>
    </row>
    <row r="572" spans="2:27" ht="25.5" customHeight="1" x14ac:dyDescent="0.25">
      <c r="B572" s="78" t="str">
        <f t="shared" si="78"/>
        <v/>
      </c>
      <c r="L572" s="31" t="str">
        <f t="shared" si="76"/>
        <v/>
      </c>
      <c r="N572" s="50" t="str">
        <f t="shared" si="79"/>
        <v/>
      </c>
      <c r="Q572" s="32" t="str">
        <f t="shared" si="77"/>
        <v/>
      </c>
      <c r="T572" s="34">
        <f t="shared" si="80"/>
        <v>0</v>
      </c>
      <c r="U572" s="34">
        <f t="shared" si="81"/>
        <v>0</v>
      </c>
      <c r="X572" s="72" t="str">
        <f t="shared" si="83"/>
        <v/>
      </c>
      <c r="Y572" s="35"/>
      <c r="Z572" s="34" t="str">
        <f t="shared" si="84"/>
        <v/>
      </c>
      <c r="AA572" s="80" t="str">
        <f t="shared" si="82"/>
        <v/>
      </c>
    </row>
    <row r="573" spans="2:27" ht="25.5" customHeight="1" x14ac:dyDescent="0.25">
      <c r="B573" s="78" t="str">
        <f t="shared" si="78"/>
        <v/>
      </c>
      <c r="L573" s="31" t="str">
        <f t="shared" si="76"/>
        <v/>
      </c>
      <c r="N573" s="50" t="str">
        <f t="shared" si="79"/>
        <v/>
      </c>
      <c r="Q573" s="32" t="str">
        <f t="shared" si="77"/>
        <v/>
      </c>
      <c r="T573" s="34">
        <f t="shared" si="80"/>
        <v>0</v>
      </c>
      <c r="U573" s="34">
        <f t="shared" si="81"/>
        <v>0</v>
      </c>
      <c r="X573" s="72" t="str">
        <f t="shared" si="83"/>
        <v/>
      </c>
      <c r="Y573" s="35"/>
      <c r="Z573" s="34" t="str">
        <f t="shared" si="84"/>
        <v/>
      </c>
      <c r="AA573" s="80" t="str">
        <f t="shared" si="82"/>
        <v/>
      </c>
    </row>
    <row r="574" spans="2:27" ht="25.5" customHeight="1" x14ac:dyDescent="0.25">
      <c r="B574" s="78" t="str">
        <f t="shared" si="78"/>
        <v/>
      </c>
      <c r="L574" s="31" t="str">
        <f t="shared" si="76"/>
        <v/>
      </c>
      <c r="N574" s="50" t="str">
        <f t="shared" si="79"/>
        <v/>
      </c>
      <c r="Q574" s="32" t="str">
        <f t="shared" si="77"/>
        <v/>
      </c>
      <c r="T574" s="34">
        <f t="shared" si="80"/>
        <v>0</v>
      </c>
      <c r="U574" s="34">
        <f t="shared" si="81"/>
        <v>0</v>
      </c>
      <c r="X574" s="72" t="str">
        <f t="shared" si="83"/>
        <v/>
      </c>
      <c r="Y574" s="35"/>
      <c r="Z574" s="34" t="str">
        <f t="shared" si="84"/>
        <v/>
      </c>
      <c r="AA574" s="80" t="str">
        <f t="shared" si="82"/>
        <v/>
      </c>
    </row>
    <row r="575" spans="2:27" ht="25.5" customHeight="1" x14ac:dyDescent="0.25">
      <c r="B575" s="78" t="str">
        <f t="shared" si="78"/>
        <v/>
      </c>
      <c r="L575" s="31" t="str">
        <f t="shared" si="76"/>
        <v/>
      </c>
      <c r="N575" s="50" t="str">
        <f t="shared" si="79"/>
        <v/>
      </c>
      <c r="Q575" s="32" t="str">
        <f t="shared" si="77"/>
        <v/>
      </c>
      <c r="T575" s="34">
        <f t="shared" si="80"/>
        <v>0</v>
      </c>
      <c r="U575" s="34">
        <f t="shared" si="81"/>
        <v>0</v>
      </c>
      <c r="X575" s="72" t="str">
        <f t="shared" si="83"/>
        <v/>
      </c>
      <c r="Y575" s="35"/>
      <c r="Z575" s="34" t="str">
        <f t="shared" si="84"/>
        <v/>
      </c>
      <c r="AA575" s="80" t="str">
        <f t="shared" si="82"/>
        <v/>
      </c>
    </row>
    <row r="576" spans="2:27" ht="25.5" customHeight="1" x14ac:dyDescent="0.25">
      <c r="B576" s="78" t="str">
        <f t="shared" si="78"/>
        <v/>
      </c>
      <c r="L576" s="31" t="str">
        <f t="shared" si="76"/>
        <v/>
      </c>
      <c r="N576" s="50" t="str">
        <f t="shared" si="79"/>
        <v/>
      </c>
      <c r="Q576" s="32" t="str">
        <f t="shared" si="77"/>
        <v/>
      </c>
      <c r="T576" s="34">
        <f t="shared" si="80"/>
        <v>0</v>
      </c>
      <c r="U576" s="34">
        <f t="shared" si="81"/>
        <v>0</v>
      </c>
      <c r="X576" s="72" t="str">
        <f t="shared" si="83"/>
        <v/>
      </c>
      <c r="Y576" s="35"/>
      <c r="Z576" s="34" t="str">
        <f t="shared" si="84"/>
        <v/>
      </c>
      <c r="AA576" s="80" t="str">
        <f t="shared" si="82"/>
        <v/>
      </c>
    </row>
    <row r="577" spans="2:27" ht="25.5" customHeight="1" x14ac:dyDescent="0.25">
      <c r="B577" s="78" t="str">
        <f t="shared" si="78"/>
        <v/>
      </c>
      <c r="L577" s="31" t="str">
        <f t="shared" si="76"/>
        <v/>
      </c>
      <c r="N577" s="50" t="str">
        <f t="shared" si="79"/>
        <v/>
      </c>
      <c r="Q577" s="32" t="str">
        <f t="shared" si="77"/>
        <v/>
      </c>
      <c r="T577" s="34">
        <f t="shared" si="80"/>
        <v>0</v>
      </c>
      <c r="U577" s="34">
        <f t="shared" si="81"/>
        <v>0</v>
      </c>
      <c r="X577" s="72" t="str">
        <f t="shared" si="83"/>
        <v/>
      </c>
      <c r="Y577" s="35"/>
      <c r="Z577" s="34" t="str">
        <f t="shared" si="84"/>
        <v/>
      </c>
      <c r="AA577" s="80" t="str">
        <f t="shared" si="82"/>
        <v/>
      </c>
    </row>
    <row r="578" spans="2:27" ht="25.5" customHeight="1" x14ac:dyDescent="0.25">
      <c r="B578" s="78" t="str">
        <f t="shared" si="78"/>
        <v/>
      </c>
      <c r="L578" s="31" t="str">
        <f t="shared" ref="L578:L641" si="85">IF(K578&lt;&gt;"",VLOOKUP(K578,tenhang,2,0),"")</f>
        <v/>
      </c>
      <c r="N578" s="50" t="str">
        <f t="shared" si="79"/>
        <v/>
      </c>
      <c r="Q578" s="32" t="str">
        <f t="shared" ref="Q578:Q641" si="86">IF(K578&lt;&gt;"",VLOOKUP(K578,tenhang,3,0),"")</f>
        <v/>
      </c>
      <c r="T578" s="34">
        <f t="shared" si="80"/>
        <v>0</v>
      </c>
      <c r="U578" s="34">
        <f t="shared" si="81"/>
        <v>0</v>
      </c>
      <c r="X578" s="72" t="str">
        <f t="shared" si="83"/>
        <v/>
      </c>
      <c r="Y578" s="35"/>
      <c r="Z578" s="34" t="str">
        <f t="shared" si="84"/>
        <v/>
      </c>
      <c r="AA578" s="80" t="str">
        <f t="shared" si="82"/>
        <v/>
      </c>
    </row>
    <row r="579" spans="2:27" ht="25.5" customHeight="1" x14ac:dyDescent="0.25">
      <c r="B579" s="78" t="str">
        <f t="shared" ref="B579:B642" si="87">IF(I579&lt;&gt;"",IF(AA579&lt;10,"PO2211/0000"&amp;AA579,IF(AA579&lt;100,"PO2211/000"&amp;AA579,IF(AA579&lt;1000,"PO2211/00"&amp;AA579,IF(AA579&lt;10000,"PO2211/0"&amp;AA579,"PO2211/0"&amp;AA579)))),"")</f>
        <v/>
      </c>
      <c r="L579" s="31" t="str">
        <f t="shared" si="85"/>
        <v/>
      </c>
      <c r="N579" s="50" t="str">
        <f t="shared" ref="N579:N642" si="88">IF(K579&lt;&gt;"","K-HCM","")</f>
        <v/>
      </c>
      <c r="Q579" s="32" t="str">
        <f t="shared" si="86"/>
        <v/>
      </c>
      <c r="T579" s="34">
        <f t="shared" ref="T579:T642" si="89">IF(K579&lt;&gt;"",VLOOKUP(K579,tenhang,4,0),0)</f>
        <v>0</v>
      </c>
      <c r="U579" s="34">
        <f t="shared" ref="U579:U642" si="90">R579*T579</f>
        <v>0</v>
      </c>
      <c r="X579" s="72" t="str">
        <f t="shared" si="83"/>
        <v/>
      </c>
      <c r="Y579" s="35"/>
      <c r="Z579" s="34" t="str">
        <f t="shared" si="84"/>
        <v/>
      </c>
      <c r="AA579" s="80" t="str">
        <f t="shared" si="82"/>
        <v/>
      </c>
    </row>
    <row r="580" spans="2:27" ht="25.5" customHeight="1" x14ac:dyDescent="0.25">
      <c r="B580" s="78" t="str">
        <f t="shared" si="87"/>
        <v/>
      </c>
      <c r="L580" s="31" t="str">
        <f t="shared" si="85"/>
        <v/>
      </c>
      <c r="N580" s="50" t="str">
        <f t="shared" si="88"/>
        <v/>
      </c>
      <c r="Q580" s="32" t="str">
        <f t="shared" si="86"/>
        <v/>
      </c>
      <c r="T580" s="34">
        <f t="shared" si="89"/>
        <v>0</v>
      </c>
      <c r="U580" s="34">
        <f t="shared" si="90"/>
        <v>0</v>
      </c>
      <c r="X580" s="72" t="str">
        <f t="shared" si="83"/>
        <v/>
      </c>
      <c r="Y580" s="35"/>
      <c r="Z580" s="34" t="str">
        <f t="shared" si="84"/>
        <v/>
      </c>
      <c r="AA580" s="80" t="str">
        <f t="shared" ref="AA580:AA643" si="91">IF(I580&lt;&gt;"",IF(I580=I579,AA579,AA579+1),"")</f>
        <v/>
      </c>
    </row>
    <row r="581" spans="2:27" ht="25.5" customHeight="1" x14ac:dyDescent="0.25">
      <c r="B581" s="78" t="str">
        <f t="shared" si="87"/>
        <v/>
      </c>
      <c r="L581" s="31" t="str">
        <f t="shared" si="85"/>
        <v/>
      </c>
      <c r="N581" s="50" t="str">
        <f t="shared" si="88"/>
        <v/>
      </c>
      <c r="Q581" s="32" t="str">
        <f t="shared" si="86"/>
        <v/>
      </c>
      <c r="T581" s="34">
        <f t="shared" si="89"/>
        <v>0</v>
      </c>
      <c r="U581" s="34">
        <f t="shared" si="90"/>
        <v>0</v>
      </c>
      <c r="X581" s="72" t="str">
        <f t="shared" si="83"/>
        <v/>
      </c>
      <c r="Y581" s="35"/>
      <c r="Z581" s="34" t="str">
        <f t="shared" si="84"/>
        <v/>
      </c>
      <c r="AA581" s="80" t="str">
        <f t="shared" si="91"/>
        <v/>
      </c>
    </row>
    <row r="582" spans="2:27" ht="25.5" customHeight="1" x14ac:dyDescent="0.25">
      <c r="B582" s="78" t="str">
        <f t="shared" si="87"/>
        <v/>
      </c>
      <c r="L582" s="31" t="str">
        <f t="shared" si="85"/>
        <v/>
      </c>
      <c r="N582" s="50" t="str">
        <f t="shared" si="88"/>
        <v/>
      </c>
      <c r="Q582" s="32" t="str">
        <f t="shared" si="86"/>
        <v/>
      </c>
      <c r="T582" s="34">
        <f t="shared" si="89"/>
        <v>0</v>
      </c>
      <c r="U582" s="34">
        <f t="shared" si="90"/>
        <v>0</v>
      </c>
      <c r="X582" s="72" t="str">
        <f t="shared" si="83"/>
        <v/>
      </c>
      <c r="Y582" s="35"/>
      <c r="Z582" s="34" t="str">
        <f t="shared" si="84"/>
        <v/>
      </c>
      <c r="AA582" s="80" t="str">
        <f t="shared" si="91"/>
        <v/>
      </c>
    </row>
    <row r="583" spans="2:27" ht="25.5" customHeight="1" x14ac:dyDescent="0.25">
      <c r="B583" s="78" t="str">
        <f t="shared" si="87"/>
        <v/>
      </c>
      <c r="L583" s="31" t="str">
        <f t="shared" si="85"/>
        <v/>
      </c>
      <c r="N583" s="50" t="str">
        <f t="shared" si="88"/>
        <v/>
      </c>
      <c r="Q583" s="32" t="str">
        <f t="shared" si="86"/>
        <v/>
      </c>
      <c r="T583" s="34">
        <f t="shared" si="89"/>
        <v>0</v>
      </c>
      <c r="U583" s="34">
        <f t="shared" si="90"/>
        <v>0</v>
      </c>
      <c r="X583" s="72" t="str">
        <f t="shared" si="83"/>
        <v/>
      </c>
      <c r="Y583" s="35"/>
      <c r="Z583" s="34" t="str">
        <f t="shared" si="84"/>
        <v/>
      </c>
      <c r="AA583" s="80" t="str">
        <f t="shared" si="91"/>
        <v/>
      </c>
    </row>
    <row r="584" spans="2:27" ht="25.5" customHeight="1" x14ac:dyDescent="0.25">
      <c r="B584" s="78" t="str">
        <f t="shared" si="87"/>
        <v/>
      </c>
      <c r="L584" s="31" t="str">
        <f t="shared" si="85"/>
        <v/>
      </c>
      <c r="N584" s="50" t="str">
        <f t="shared" si="88"/>
        <v/>
      </c>
      <c r="Q584" s="32" t="str">
        <f t="shared" si="86"/>
        <v/>
      </c>
      <c r="T584" s="34">
        <f t="shared" si="89"/>
        <v>0</v>
      </c>
      <c r="U584" s="34">
        <f t="shared" si="90"/>
        <v>0</v>
      </c>
      <c r="X584" s="72" t="str">
        <f t="shared" si="83"/>
        <v/>
      </c>
      <c r="Y584" s="35"/>
      <c r="Z584" s="34" t="str">
        <f t="shared" si="84"/>
        <v/>
      </c>
      <c r="AA584" s="80" t="str">
        <f t="shared" si="91"/>
        <v/>
      </c>
    </row>
    <row r="585" spans="2:27" ht="25.5" customHeight="1" x14ac:dyDescent="0.25">
      <c r="B585" s="78" t="str">
        <f t="shared" si="87"/>
        <v/>
      </c>
      <c r="L585" s="31" t="str">
        <f t="shared" si="85"/>
        <v/>
      </c>
      <c r="N585" s="50" t="str">
        <f t="shared" si="88"/>
        <v/>
      </c>
      <c r="Q585" s="32" t="str">
        <f t="shared" si="86"/>
        <v/>
      </c>
      <c r="T585" s="34">
        <f t="shared" si="89"/>
        <v>0</v>
      </c>
      <c r="U585" s="34">
        <f t="shared" si="90"/>
        <v>0</v>
      </c>
      <c r="X585" s="72" t="str">
        <f t="shared" si="83"/>
        <v/>
      </c>
      <c r="Y585" s="35"/>
      <c r="Z585" s="34" t="str">
        <f t="shared" si="84"/>
        <v/>
      </c>
      <c r="AA585" s="80" t="str">
        <f t="shared" si="91"/>
        <v/>
      </c>
    </row>
    <row r="586" spans="2:27" ht="25.5" customHeight="1" x14ac:dyDescent="0.25">
      <c r="B586" s="78" t="str">
        <f t="shared" si="87"/>
        <v/>
      </c>
      <c r="L586" s="31" t="str">
        <f t="shared" si="85"/>
        <v/>
      </c>
      <c r="N586" s="50" t="str">
        <f t="shared" si="88"/>
        <v/>
      </c>
      <c r="Q586" s="32" t="str">
        <f t="shared" si="86"/>
        <v/>
      </c>
      <c r="T586" s="34">
        <f t="shared" si="89"/>
        <v>0</v>
      </c>
      <c r="U586" s="34">
        <f t="shared" si="90"/>
        <v>0</v>
      </c>
      <c r="X586" s="72" t="str">
        <f t="shared" ref="X586:X649" si="92">IF(K586&lt;&gt;"",8,"")</f>
        <v/>
      </c>
      <c r="Y586" s="35"/>
      <c r="Z586" s="34" t="str">
        <f t="shared" ref="Z586:Z649" si="93">IF(K586&lt;&gt;"",ROUND(U586*X586*1%,0),"")</f>
        <v/>
      </c>
      <c r="AA586" s="80" t="str">
        <f t="shared" si="91"/>
        <v/>
      </c>
    </row>
    <row r="587" spans="2:27" ht="25.5" customHeight="1" x14ac:dyDescent="0.25">
      <c r="B587" s="78" t="str">
        <f t="shared" si="87"/>
        <v/>
      </c>
      <c r="L587" s="31" t="str">
        <f t="shared" si="85"/>
        <v/>
      </c>
      <c r="N587" s="50" t="str">
        <f t="shared" si="88"/>
        <v/>
      </c>
      <c r="Q587" s="32" t="str">
        <f t="shared" si="86"/>
        <v/>
      </c>
      <c r="T587" s="34">
        <f t="shared" si="89"/>
        <v>0</v>
      </c>
      <c r="U587" s="34">
        <f t="shared" si="90"/>
        <v>0</v>
      </c>
      <c r="X587" s="72" t="str">
        <f t="shared" si="92"/>
        <v/>
      </c>
      <c r="Y587" s="35"/>
      <c r="Z587" s="34" t="str">
        <f t="shared" si="93"/>
        <v/>
      </c>
      <c r="AA587" s="80" t="str">
        <f t="shared" si="91"/>
        <v/>
      </c>
    </row>
    <row r="588" spans="2:27" ht="25.5" customHeight="1" x14ac:dyDescent="0.25">
      <c r="B588" s="78" t="str">
        <f t="shared" si="87"/>
        <v/>
      </c>
      <c r="L588" s="31" t="str">
        <f t="shared" si="85"/>
        <v/>
      </c>
      <c r="N588" s="50" t="str">
        <f t="shared" si="88"/>
        <v/>
      </c>
      <c r="Q588" s="32" t="str">
        <f t="shared" si="86"/>
        <v/>
      </c>
      <c r="T588" s="34">
        <f t="shared" si="89"/>
        <v>0</v>
      </c>
      <c r="U588" s="34">
        <f t="shared" si="90"/>
        <v>0</v>
      </c>
      <c r="X588" s="72" t="str">
        <f t="shared" si="92"/>
        <v/>
      </c>
      <c r="Y588" s="35"/>
      <c r="Z588" s="34" t="str">
        <f t="shared" si="93"/>
        <v/>
      </c>
      <c r="AA588" s="80" t="str">
        <f t="shared" si="91"/>
        <v/>
      </c>
    </row>
    <row r="589" spans="2:27" ht="25.5" customHeight="1" x14ac:dyDescent="0.25">
      <c r="B589" s="78" t="str">
        <f t="shared" si="87"/>
        <v/>
      </c>
      <c r="L589" s="31" t="str">
        <f t="shared" si="85"/>
        <v/>
      </c>
      <c r="N589" s="50" t="str">
        <f t="shared" si="88"/>
        <v/>
      </c>
      <c r="Q589" s="32" t="str">
        <f t="shared" si="86"/>
        <v/>
      </c>
      <c r="T589" s="34">
        <f t="shared" si="89"/>
        <v>0</v>
      </c>
      <c r="U589" s="34">
        <f t="shared" si="90"/>
        <v>0</v>
      </c>
      <c r="X589" s="72" t="str">
        <f t="shared" si="92"/>
        <v/>
      </c>
      <c r="Y589" s="35"/>
      <c r="Z589" s="34" t="str">
        <f t="shared" si="93"/>
        <v/>
      </c>
      <c r="AA589" s="80" t="str">
        <f t="shared" si="91"/>
        <v/>
      </c>
    </row>
    <row r="590" spans="2:27" ht="25.5" customHeight="1" x14ac:dyDescent="0.25">
      <c r="B590" s="78" t="str">
        <f t="shared" si="87"/>
        <v/>
      </c>
      <c r="L590" s="31" t="str">
        <f t="shared" si="85"/>
        <v/>
      </c>
      <c r="N590" s="50" t="str">
        <f t="shared" si="88"/>
        <v/>
      </c>
      <c r="Q590" s="32" t="str">
        <f t="shared" si="86"/>
        <v/>
      </c>
      <c r="T590" s="34">
        <f t="shared" si="89"/>
        <v>0</v>
      </c>
      <c r="U590" s="34">
        <f t="shared" si="90"/>
        <v>0</v>
      </c>
      <c r="X590" s="72" t="str">
        <f t="shared" si="92"/>
        <v/>
      </c>
      <c r="Y590" s="35"/>
      <c r="Z590" s="34" t="str">
        <f t="shared" si="93"/>
        <v/>
      </c>
      <c r="AA590" s="80" t="str">
        <f t="shared" si="91"/>
        <v/>
      </c>
    </row>
    <row r="591" spans="2:27" ht="25.5" customHeight="1" x14ac:dyDescent="0.25">
      <c r="B591" s="78" t="str">
        <f t="shared" si="87"/>
        <v/>
      </c>
      <c r="L591" s="31" t="str">
        <f t="shared" si="85"/>
        <v/>
      </c>
      <c r="N591" s="50" t="str">
        <f t="shared" si="88"/>
        <v/>
      </c>
      <c r="Q591" s="32" t="str">
        <f t="shared" si="86"/>
        <v/>
      </c>
      <c r="T591" s="34">
        <f t="shared" si="89"/>
        <v>0</v>
      </c>
      <c r="U591" s="34">
        <f t="shared" si="90"/>
        <v>0</v>
      </c>
      <c r="X591" s="72" t="str">
        <f t="shared" si="92"/>
        <v/>
      </c>
      <c r="Y591" s="35"/>
      <c r="Z591" s="34" t="str">
        <f t="shared" si="93"/>
        <v/>
      </c>
      <c r="AA591" s="80" t="str">
        <f t="shared" si="91"/>
        <v/>
      </c>
    </row>
    <row r="592" spans="2:27" ht="25.5" customHeight="1" x14ac:dyDescent="0.25">
      <c r="B592" s="78" t="str">
        <f t="shared" si="87"/>
        <v/>
      </c>
      <c r="L592" s="31" t="str">
        <f t="shared" si="85"/>
        <v/>
      </c>
      <c r="N592" s="50" t="str">
        <f t="shared" si="88"/>
        <v/>
      </c>
      <c r="Q592" s="32" t="str">
        <f t="shared" si="86"/>
        <v/>
      </c>
      <c r="T592" s="34">
        <f t="shared" si="89"/>
        <v>0</v>
      </c>
      <c r="U592" s="34">
        <f t="shared" si="90"/>
        <v>0</v>
      </c>
      <c r="X592" s="72" t="str">
        <f t="shared" si="92"/>
        <v/>
      </c>
      <c r="Y592" s="35"/>
      <c r="Z592" s="34" t="str">
        <f t="shared" si="93"/>
        <v/>
      </c>
      <c r="AA592" s="80" t="str">
        <f t="shared" si="91"/>
        <v/>
      </c>
    </row>
    <row r="593" spans="2:27" ht="25.5" customHeight="1" x14ac:dyDescent="0.25">
      <c r="B593" s="78" t="str">
        <f t="shared" si="87"/>
        <v/>
      </c>
      <c r="L593" s="31" t="str">
        <f t="shared" si="85"/>
        <v/>
      </c>
      <c r="N593" s="50" t="str">
        <f t="shared" si="88"/>
        <v/>
      </c>
      <c r="Q593" s="32" t="str">
        <f t="shared" si="86"/>
        <v/>
      </c>
      <c r="T593" s="34">
        <f t="shared" si="89"/>
        <v>0</v>
      </c>
      <c r="U593" s="34">
        <f t="shared" si="90"/>
        <v>0</v>
      </c>
      <c r="X593" s="72" t="str">
        <f t="shared" si="92"/>
        <v/>
      </c>
      <c r="Y593" s="35"/>
      <c r="Z593" s="34" t="str">
        <f t="shared" si="93"/>
        <v/>
      </c>
      <c r="AA593" s="80" t="str">
        <f t="shared" si="91"/>
        <v/>
      </c>
    </row>
    <row r="594" spans="2:27" ht="25.5" customHeight="1" x14ac:dyDescent="0.25">
      <c r="B594" s="78" t="str">
        <f t="shared" si="87"/>
        <v/>
      </c>
      <c r="L594" s="31" t="str">
        <f t="shared" si="85"/>
        <v/>
      </c>
      <c r="N594" s="50" t="str">
        <f t="shared" si="88"/>
        <v/>
      </c>
      <c r="Q594" s="32" t="str">
        <f t="shared" si="86"/>
        <v/>
      </c>
      <c r="T594" s="34">
        <f t="shared" si="89"/>
        <v>0</v>
      </c>
      <c r="U594" s="34">
        <f t="shared" si="90"/>
        <v>0</v>
      </c>
      <c r="X594" s="72" t="str">
        <f t="shared" si="92"/>
        <v/>
      </c>
      <c r="Y594" s="35"/>
      <c r="Z594" s="34" t="str">
        <f t="shared" si="93"/>
        <v/>
      </c>
      <c r="AA594" s="80" t="str">
        <f t="shared" si="91"/>
        <v/>
      </c>
    </row>
    <row r="595" spans="2:27" ht="25.5" customHeight="1" x14ac:dyDescent="0.25">
      <c r="B595" s="78" t="str">
        <f t="shared" si="87"/>
        <v/>
      </c>
      <c r="L595" s="31" t="str">
        <f t="shared" si="85"/>
        <v/>
      </c>
      <c r="N595" s="50" t="str">
        <f t="shared" si="88"/>
        <v/>
      </c>
      <c r="Q595" s="32" t="str">
        <f t="shared" si="86"/>
        <v/>
      </c>
      <c r="T595" s="34">
        <f t="shared" si="89"/>
        <v>0</v>
      </c>
      <c r="U595" s="34">
        <f t="shared" si="90"/>
        <v>0</v>
      </c>
      <c r="X595" s="72" t="str">
        <f t="shared" si="92"/>
        <v/>
      </c>
      <c r="Y595" s="35"/>
      <c r="Z595" s="34" t="str">
        <f t="shared" si="93"/>
        <v/>
      </c>
      <c r="AA595" s="80" t="str">
        <f t="shared" si="91"/>
        <v/>
      </c>
    </row>
    <row r="596" spans="2:27" ht="25.5" customHeight="1" x14ac:dyDescent="0.25">
      <c r="B596" s="78" t="str">
        <f t="shared" si="87"/>
        <v/>
      </c>
      <c r="L596" s="31" t="str">
        <f t="shared" si="85"/>
        <v/>
      </c>
      <c r="N596" s="50" t="str">
        <f t="shared" si="88"/>
        <v/>
      </c>
      <c r="Q596" s="32" t="str">
        <f t="shared" si="86"/>
        <v/>
      </c>
      <c r="T596" s="34">
        <f t="shared" si="89"/>
        <v>0</v>
      </c>
      <c r="U596" s="34">
        <f t="shared" si="90"/>
        <v>0</v>
      </c>
      <c r="X596" s="72" t="str">
        <f t="shared" si="92"/>
        <v/>
      </c>
      <c r="Y596" s="35"/>
      <c r="Z596" s="34" t="str">
        <f t="shared" si="93"/>
        <v/>
      </c>
      <c r="AA596" s="80" t="str">
        <f t="shared" si="91"/>
        <v/>
      </c>
    </row>
    <row r="597" spans="2:27" ht="25.5" customHeight="1" x14ac:dyDescent="0.25">
      <c r="B597" s="78" t="str">
        <f t="shared" si="87"/>
        <v/>
      </c>
      <c r="L597" s="31" t="str">
        <f t="shared" si="85"/>
        <v/>
      </c>
      <c r="N597" s="50" t="str">
        <f t="shared" si="88"/>
        <v/>
      </c>
      <c r="Q597" s="32" t="str">
        <f t="shared" si="86"/>
        <v/>
      </c>
      <c r="T597" s="34">
        <f t="shared" si="89"/>
        <v>0</v>
      </c>
      <c r="U597" s="34">
        <f t="shared" si="90"/>
        <v>0</v>
      </c>
      <c r="X597" s="72" t="str">
        <f t="shared" si="92"/>
        <v/>
      </c>
      <c r="Y597" s="35"/>
      <c r="Z597" s="34" t="str">
        <f t="shared" si="93"/>
        <v/>
      </c>
      <c r="AA597" s="80" t="str">
        <f t="shared" si="91"/>
        <v/>
      </c>
    </row>
    <row r="598" spans="2:27" ht="25.5" customHeight="1" x14ac:dyDescent="0.25">
      <c r="B598" s="78" t="str">
        <f t="shared" si="87"/>
        <v/>
      </c>
      <c r="L598" s="31" t="str">
        <f t="shared" si="85"/>
        <v/>
      </c>
      <c r="N598" s="50" t="str">
        <f t="shared" si="88"/>
        <v/>
      </c>
      <c r="Q598" s="32" t="str">
        <f t="shared" si="86"/>
        <v/>
      </c>
      <c r="T598" s="34">
        <f t="shared" si="89"/>
        <v>0</v>
      </c>
      <c r="U598" s="34">
        <f t="shared" si="90"/>
        <v>0</v>
      </c>
      <c r="X598" s="72" t="str">
        <f t="shared" si="92"/>
        <v/>
      </c>
      <c r="Y598" s="35"/>
      <c r="Z598" s="34" t="str">
        <f t="shared" si="93"/>
        <v/>
      </c>
      <c r="AA598" s="80" t="str">
        <f t="shared" si="91"/>
        <v/>
      </c>
    </row>
    <row r="599" spans="2:27" ht="25.5" customHeight="1" x14ac:dyDescent="0.25">
      <c r="B599" s="78" t="str">
        <f t="shared" si="87"/>
        <v/>
      </c>
      <c r="L599" s="31" t="str">
        <f t="shared" si="85"/>
        <v/>
      </c>
      <c r="N599" s="50" t="str">
        <f t="shared" si="88"/>
        <v/>
      </c>
      <c r="Q599" s="32" t="str">
        <f t="shared" si="86"/>
        <v/>
      </c>
      <c r="T599" s="34">
        <f t="shared" si="89"/>
        <v>0</v>
      </c>
      <c r="U599" s="34">
        <f t="shared" si="90"/>
        <v>0</v>
      </c>
      <c r="X599" s="72" t="str">
        <f t="shared" si="92"/>
        <v/>
      </c>
      <c r="Y599" s="35"/>
      <c r="Z599" s="34" t="str">
        <f t="shared" si="93"/>
        <v/>
      </c>
      <c r="AA599" s="80" t="str">
        <f t="shared" si="91"/>
        <v/>
      </c>
    </row>
    <row r="600" spans="2:27" ht="25.5" customHeight="1" x14ac:dyDescent="0.25">
      <c r="B600" s="78" t="str">
        <f t="shared" si="87"/>
        <v/>
      </c>
      <c r="L600" s="31" t="str">
        <f t="shared" si="85"/>
        <v/>
      </c>
      <c r="N600" s="50" t="str">
        <f t="shared" si="88"/>
        <v/>
      </c>
      <c r="Q600" s="32" t="str">
        <f t="shared" si="86"/>
        <v/>
      </c>
      <c r="T600" s="34">
        <f t="shared" si="89"/>
        <v>0</v>
      </c>
      <c r="U600" s="34">
        <f t="shared" si="90"/>
        <v>0</v>
      </c>
      <c r="X600" s="72" t="str">
        <f t="shared" si="92"/>
        <v/>
      </c>
      <c r="Y600" s="35"/>
      <c r="Z600" s="34" t="str">
        <f t="shared" si="93"/>
        <v/>
      </c>
      <c r="AA600" s="80" t="str">
        <f t="shared" si="91"/>
        <v/>
      </c>
    </row>
    <row r="601" spans="2:27" ht="25.5" customHeight="1" x14ac:dyDescent="0.25">
      <c r="B601" s="78" t="str">
        <f t="shared" si="87"/>
        <v/>
      </c>
      <c r="L601" s="31" t="str">
        <f t="shared" si="85"/>
        <v/>
      </c>
      <c r="N601" s="50" t="str">
        <f t="shared" si="88"/>
        <v/>
      </c>
      <c r="Q601" s="32" t="str">
        <f t="shared" si="86"/>
        <v/>
      </c>
      <c r="T601" s="34">
        <f t="shared" si="89"/>
        <v>0</v>
      </c>
      <c r="U601" s="34">
        <f t="shared" si="90"/>
        <v>0</v>
      </c>
      <c r="X601" s="72" t="str">
        <f t="shared" si="92"/>
        <v/>
      </c>
      <c r="Y601" s="35"/>
      <c r="Z601" s="34" t="str">
        <f t="shared" si="93"/>
        <v/>
      </c>
      <c r="AA601" s="80" t="str">
        <f t="shared" si="91"/>
        <v/>
      </c>
    </row>
    <row r="602" spans="2:27" ht="25.5" customHeight="1" x14ac:dyDescent="0.25">
      <c r="B602" s="78" t="str">
        <f t="shared" si="87"/>
        <v/>
      </c>
      <c r="L602" s="31" t="str">
        <f t="shared" si="85"/>
        <v/>
      </c>
      <c r="N602" s="50" t="str">
        <f t="shared" si="88"/>
        <v/>
      </c>
      <c r="Q602" s="32" t="str">
        <f t="shared" si="86"/>
        <v/>
      </c>
      <c r="T602" s="34">
        <f t="shared" si="89"/>
        <v>0</v>
      </c>
      <c r="U602" s="34">
        <f t="shared" si="90"/>
        <v>0</v>
      </c>
      <c r="X602" s="72" t="str">
        <f t="shared" si="92"/>
        <v/>
      </c>
      <c r="Y602" s="35"/>
      <c r="Z602" s="34" t="str">
        <f t="shared" si="93"/>
        <v/>
      </c>
      <c r="AA602" s="80" t="str">
        <f t="shared" si="91"/>
        <v/>
      </c>
    </row>
    <row r="603" spans="2:27" ht="25.5" customHeight="1" x14ac:dyDescent="0.25">
      <c r="B603" s="78" t="str">
        <f t="shared" si="87"/>
        <v/>
      </c>
      <c r="L603" s="31" t="str">
        <f t="shared" si="85"/>
        <v/>
      </c>
      <c r="N603" s="50" t="str">
        <f t="shared" si="88"/>
        <v/>
      </c>
      <c r="Q603" s="32" t="str">
        <f t="shared" si="86"/>
        <v/>
      </c>
      <c r="T603" s="34">
        <f t="shared" si="89"/>
        <v>0</v>
      </c>
      <c r="U603" s="34">
        <f t="shared" si="90"/>
        <v>0</v>
      </c>
      <c r="X603" s="72" t="str">
        <f t="shared" si="92"/>
        <v/>
      </c>
      <c r="Y603" s="35"/>
      <c r="Z603" s="34" t="str">
        <f t="shared" si="93"/>
        <v/>
      </c>
      <c r="AA603" s="80" t="str">
        <f t="shared" si="91"/>
        <v/>
      </c>
    </row>
    <row r="604" spans="2:27" ht="25.5" customHeight="1" x14ac:dyDescent="0.25">
      <c r="B604" s="78" t="str">
        <f t="shared" si="87"/>
        <v/>
      </c>
      <c r="L604" s="31" t="str">
        <f t="shared" si="85"/>
        <v/>
      </c>
      <c r="N604" s="50" t="str">
        <f t="shared" si="88"/>
        <v/>
      </c>
      <c r="Q604" s="32" t="str">
        <f t="shared" si="86"/>
        <v/>
      </c>
      <c r="T604" s="34">
        <f t="shared" si="89"/>
        <v>0</v>
      </c>
      <c r="U604" s="34">
        <f t="shared" si="90"/>
        <v>0</v>
      </c>
      <c r="X604" s="72" t="str">
        <f t="shared" si="92"/>
        <v/>
      </c>
      <c r="Y604" s="35"/>
      <c r="Z604" s="34" t="str">
        <f t="shared" si="93"/>
        <v/>
      </c>
      <c r="AA604" s="80" t="str">
        <f t="shared" si="91"/>
        <v/>
      </c>
    </row>
    <row r="605" spans="2:27" ht="25.5" customHeight="1" x14ac:dyDescent="0.25">
      <c r="B605" s="78" t="str">
        <f t="shared" si="87"/>
        <v/>
      </c>
      <c r="L605" s="31" t="str">
        <f t="shared" si="85"/>
        <v/>
      </c>
      <c r="N605" s="50" t="str">
        <f t="shared" si="88"/>
        <v/>
      </c>
      <c r="Q605" s="32" t="str">
        <f t="shared" si="86"/>
        <v/>
      </c>
      <c r="T605" s="34">
        <f t="shared" si="89"/>
        <v>0</v>
      </c>
      <c r="U605" s="34">
        <f t="shared" si="90"/>
        <v>0</v>
      </c>
      <c r="X605" s="72" t="str">
        <f t="shared" si="92"/>
        <v/>
      </c>
      <c r="Y605" s="35"/>
      <c r="Z605" s="34" t="str">
        <f t="shared" si="93"/>
        <v/>
      </c>
      <c r="AA605" s="80" t="str">
        <f t="shared" si="91"/>
        <v/>
      </c>
    </row>
    <row r="606" spans="2:27" ht="25.5" customHeight="1" x14ac:dyDescent="0.25">
      <c r="B606" s="78" t="str">
        <f t="shared" si="87"/>
        <v/>
      </c>
      <c r="L606" s="31" t="str">
        <f t="shared" si="85"/>
        <v/>
      </c>
      <c r="N606" s="50" t="str">
        <f t="shared" si="88"/>
        <v/>
      </c>
      <c r="Q606" s="32" t="str">
        <f t="shared" si="86"/>
        <v/>
      </c>
      <c r="T606" s="34">
        <f t="shared" si="89"/>
        <v>0</v>
      </c>
      <c r="U606" s="34">
        <f t="shared" si="90"/>
        <v>0</v>
      </c>
      <c r="X606" s="72" t="str">
        <f t="shared" si="92"/>
        <v/>
      </c>
      <c r="Y606" s="35"/>
      <c r="Z606" s="34" t="str">
        <f t="shared" si="93"/>
        <v/>
      </c>
      <c r="AA606" s="80" t="str">
        <f t="shared" si="91"/>
        <v/>
      </c>
    </row>
    <row r="607" spans="2:27" ht="25.5" customHeight="1" x14ac:dyDescent="0.25">
      <c r="B607" s="78" t="str">
        <f t="shared" si="87"/>
        <v/>
      </c>
      <c r="L607" s="31" t="str">
        <f t="shared" si="85"/>
        <v/>
      </c>
      <c r="N607" s="50" t="str">
        <f t="shared" si="88"/>
        <v/>
      </c>
      <c r="Q607" s="32" t="str">
        <f t="shared" si="86"/>
        <v/>
      </c>
      <c r="T607" s="34">
        <f t="shared" si="89"/>
        <v>0</v>
      </c>
      <c r="U607" s="34">
        <f t="shared" si="90"/>
        <v>0</v>
      </c>
      <c r="X607" s="72" t="str">
        <f t="shared" si="92"/>
        <v/>
      </c>
      <c r="Y607" s="35"/>
      <c r="Z607" s="34" t="str">
        <f t="shared" si="93"/>
        <v/>
      </c>
      <c r="AA607" s="80" t="str">
        <f t="shared" si="91"/>
        <v/>
      </c>
    </row>
    <row r="608" spans="2:27" ht="25.5" customHeight="1" x14ac:dyDescent="0.25">
      <c r="B608" s="78" t="str">
        <f t="shared" si="87"/>
        <v/>
      </c>
      <c r="L608" s="31" t="str">
        <f t="shared" si="85"/>
        <v/>
      </c>
      <c r="N608" s="50" t="str">
        <f t="shared" si="88"/>
        <v/>
      </c>
      <c r="Q608" s="32" t="str">
        <f t="shared" si="86"/>
        <v/>
      </c>
      <c r="T608" s="34">
        <f t="shared" si="89"/>
        <v>0</v>
      </c>
      <c r="U608" s="34">
        <f t="shared" si="90"/>
        <v>0</v>
      </c>
      <c r="X608" s="72" t="str">
        <f t="shared" si="92"/>
        <v/>
      </c>
      <c r="Y608" s="35"/>
      <c r="Z608" s="34" t="str">
        <f t="shared" si="93"/>
        <v/>
      </c>
      <c r="AA608" s="80" t="str">
        <f t="shared" si="91"/>
        <v/>
      </c>
    </row>
    <row r="609" spans="2:27" ht="25.5" customHeight="1" x14ac:dyDescent="0.25">
      <c r="B609" s="78" t="str">
        <f t="shared" si="87"/>
        <v/>
      </c>
      <c r="L609" s="31" t="str">
        <f t="shared" si="85"/>
        <v/>
      </c>
      <c r="N609" s="50" t="str">
        <f t="shared" si="88"/>
        <v/>
      </c>
      <c r="Q609" s="32" t="str">
        <f t="shared" si="86"/>
        <v/>
      </c>
      <c r="T609" s="34">
        <f t="shared" si="89"/>
        <v>0</v>
      </c>
      <c r="U609" s="34">
        <f t="shared" si="90"/>
        <v>0</v>
      </c>
      <c r="X609" s="72" t="str">
        <f t="shared" si="92"/>
        <v/>
      </c>
      <c r="Y609" s="35"/>
      <c r="Z609" s="34" t="str">
        <f t="shared" si="93"/>
        <v/>
      </c>
      <c r="AA609" s="80" t="str">
        <f t="shared" si="91"/>
        <v/>
      </c>
    </row>
    <row r="610" spans="2:27" ht="25.5" customHeight="1" x14ac:dyDescent="0.25">
      <c r="B610" s="78" t="str">
        <f t="shared" si="87"/>
        <v/>
      </c>
      <c r="L610" s="31" t="str">
        <f t="shared" si="85"/>
        <v/>
      </c>
      <c r="N610" s="50" t="str">
        <f t="shared" si="88"/>
        <v/>
      </c>
      <c r="Q610" s="32" t="str">
        <f t="shared" si="86"/>
        <v/>
      </c>
      <c r="T610" s="34">
        <f t="shared" si="89"/>
        <v>0</v>
      </c>
      <c r="U610" s="34">
        <f t="shared" si="90"/>
        <v>0</v>
      </c>
      <c r="X610" s="72" t="str">
        <f t="shared" si="92"/>
        <v/>
      </c>
      <c r="Y610" s="35"/>
      <c r="Z610" s="34" t="str">
        <f t="shared" si="93"/>
        <v/>
      </c>
      <c r="AA610" s="80" t="str">
        <f t="shared" si="91"/>
        <v/>
      </c>
    </row>
    <row r="611" spans="2:27" ht="25.5" customHeight="1" x14ac:dyDescent="0.25">
      <c r="B611" s="78" t="str">
        <f t="shared" si="87"/>
        <v/>
      </c>
      <c r="L611" s="31" t="str">
        <f t="shared" si="85"/>
        <v/>
      </c>
      <c r="N611" s="50" t="str">
        <f t="shared" si="88"/>
        <v/>
      </c>
      <c r="Q611" s="32" t="str">
        <f t="shared" si="86"/>
        <v/>
      </c>
      <c r="T611" s="34">
        <f t="shared" si="89"/>
        <v>0</v>
      </c>
      <c r="U611" s="34">
        <f t="shared" si="90"/>
        <v>0</v>
      </c>
      <c r="X611" s="72" t="str">
        <f t="shared" si="92"/>
        <v/>
      </c>
      <c r="Y611" s="35"/>
      <c r="Z611" s="34" t="str">
        <f t="shared" si="93"/>
        <v/>
      </c>
      <c r="AA611" s="80" t="str">
        <f t="shared" si="91"/>
        <v/>
      </c>
    </row>
    <row r="612" spans="2:27" ht="25.5" customHeight="1" x14ac:dyDescent="0.25">
      <c r="B612" s="78" t="str">
        <f t="shared" si="87"/>
        <v/>
      </c>
      <c r="L612" s="31" t="str">
        <f t="shared" si="85"/>
        <v/>
      </c>
      <c r="N612" s="50" t="str">
        <f t="shared" si="88"/>
        <v/>
      </c>
      <c r="Q612" s="32" t="str">
        <f t="shared" si="86"/>
        <v/>
      </c>
      <c r="T612" s="34">
        <f t="shared" si="89"/>
        <v>0</v>
      </c>
      <c r="U612" s="34">
        <f t="shared" si="90"/>
        <v>0</v>
      </c>
      <c r="X612" s="72" t="str">
        <f t="shared" si="92"/>
        <v/>
      </c>
      <c r="Y612" s="35"/>
      <c r="Z612" s="34" t="str">
        <f t="shared" si="93"/>
        <v/>
      </c>
      <c r="AA612" s="80" t="str">
        <f t="shared" si="91"/>
        <v/>
      </c>
    </row>
    <row r="613" spans="2:27" ht="25.5" customHeight="1" x14ac:dyDescent="0.25">
      <c r="B613" s="78" t="str">
        <f t="shared" si="87"/>
        <v/>
      </c>
      <c r="L613" s="31" t="str">
        <f t="shared" si="85"/>
        <v/>
      </c>
      <c r="N613" s="50" t="str">
        <f t="shared" si="88"/>
        <v/>
      </c>
      <c r="Q613" s="32" t="str">
        <f t="shared" si="86"/>
        <v/>
      </c>
      <c r="T613" s="34">
        <f t="shared" si="89"/>
        <v>0</v>
      </c>
      <c r="U613" s="34">
        <f t="shared" si="90"/>
        <v>0</v>
      </c>
      <c r="X613" s="72" t="str">
        <f t="shared" si="92"/>
        <v/>
      </c>
      <c r="Y613" s="35"/>
      <c r="Z613" s="34" t="str">
        <f t="shared" si="93"/>
        <v/>
      </c>
      <c r="AA613" s="80" t="str">
        <f t="shared" si="91"/>
        <v/>
      </c>
    </row>
    <row r="614" spans="2:27" ht="25.5" customHeight="1" x14ac:dyDescent="0.25">
      <c r="B614" s="78" t="str">
        <f t="shared" si="87"/>
        <v/>
      </c>
      <c r="L614" s="31" t="str">
        <f t="shared" si="85"/>
        <v/>
      </c>
      <c r="N614" s="50" t="str">
        <f t="shared" si="88"/>
        <v/>
      </c>
      <c r="Q614" s="32" t="str">
        <f t="shared" si="86"/>
        <v/>
      </c>
      <c r="T614" s="34">
        <f t="shared" si="89"/>
        <v>0</v>
      </c>
      <c r="U614" s="34">
        <f t="shared" si="90"/>
        <v>0</v>
      </c>
      <c r="X614" s="72" t="str">
        <f t="shared" si="92"/>
        <v/>
      </c>
      <c r="Y614" s="35"/>
      <c r="Z614" s="34" t="str">
        <f t="shared" si="93"/>
        <v/>
      </c>
      <c r="AA614" s="80" t="str">
        <f t="shared" si="91"/>
        <v/>
      </c>
    </row>
    <row r="615" spans="2:27" ht="25.5" customHeight="1" x14ac:dyDescent="0.25">
      <c r="B615" s="78" t="str">
        <f t="shared" si="87"/>
        <v/>
      </c>
      <c r="L615" s="31" t="str">
        <f t="shared" si="85"/>
        <v/>
      </c>
      <c r="N615" s="50" t="str">
        <f t="shared" si="88"/>
        <v/>
      </c>
      <c r="Q615" s="32" t="str">
        <f t="shared" si="86"/>
        <v/>
      </c>
      <c r="T615" s="34">
        <f t="shared" si="89"/>
        <v>0</v>
      </c>
      <c r="U615" s="34">
        <f t="shared" si="90"/>
        <v>0</v>
      </c>
      <c r="X615" s="72" t="str">
        <f t="shared" si="92"/>
        <v/>
      </c>
      <c r="Y615" s="35"/>
      <c r="Z615" s="34" t="str">
        <f t="shared" si="93"/>
        <v/>
      </c>
      <c r="AA615" s="80" t="str">
        <f t="shared" si="91"/>
        <v/>
      </c>
    </row>
    <row r="616" spans="2:27" ht="25.5" customHeight="1" x14ac:dyDescent="0.25">
      <c r="B616" s="78" t="str">
        <f t="shared" si="87"/>
        <v/>
      </c>
      <c r="L616" s="31" t="str">
        <f t="shared" si="85"/>
        <v/>
      </c>
      <c r="N616" s="50" t="str">
        <f t="shared" si="88"/>
        <v/>
      </c>
      <c r="Q616" s="32" t="str">
        <f t="shared" si="86"/>
        <v/>
      </c>
      <c r="T616" s="34">
        <f t="shared" si="89"/>
        <v>0</v>
      </c>
      <c r="U616" s="34">
        <f t="shared" si="90"/>
        <v>0</v>
      </c>
      <c r="X616" s="72" t="str">
        <f t="shared" si="92"/>
        <v/>
      </c>
      <c r="Y616" s="35"/>
      <c r="Z616" s="34" t="str">
        <f t="shared" si="93"/>
        <v/>
      </c>
      <c r="AA616" s="80" t="str">
        <f t="shared" si="91"/>
        <v/>
      </c>
    </row>
    <row r="617" spans="2:27" ht="25.5" customHeight="1" x14ac:dyDescent="0.25">
      <c r="B617" s="78" t="str">
        <f t="shared" si="87"/>
        <v/>
      </c>
      <c r="L617" s="31" t="str">
        <f t="shared" si="85"/>
        <v/>
      </c>
      <c r="N617" s="50" t="str">
        <f t="shared" si="88"/>
        <v/>
      </c>
      <c r="Q617" s="32" t="str">
        <f t="shared" si="86"/>
        <v/>
      </c>
      <c r="T617" s="34">
        <f t="shared" si="89"/>
        <v>0</v>
      </c>
      <c r="U617" s="34">
        <f t="shared" si="90"/>
        <v>0</v>
      </c>
      <c r="X617" s="72" t="str">
        <f t="shared" si="92"/>
        <v/>
      </c>
      <c r="Y617" s="35"/>
      <c r="Z617" s="34" t="str">
        <f t="shared" si="93"/>
        <v/>
      </c>
      <c r="AA617" s="80" t="str">
        <f t="shared" si="91"/>
        <v/>
      </c>
    </row>
    <row r="618" spans="2:27" ht="25.5" customHeight="1" x14ac:dyDescent="0.25">
      <c r="B618" s="78" t="str">
        <f t="shared" si="87"/>
        <v/>
      </c>
      <c r="L618" s="31" t="str">
        <f t="shared" si="85"/>
        <v/>
      </c>
      <c r="N618" s="50" t="str">
        <f t="shared" si="88"/>
        <v/>
      </c>
      <c r="Q618" s="32" t="str">
        <f t="shared" si="86"/>
        <v/>
      </c>
      <c r="T618" s="34">
        <f t="shared" si="89"/>
        <v>0</v>
      </c>
      <c r="U618" s="34">
        <f t="shared" si="90"/>
        <v>0</v>
      </c>
      <c r="X618" s="72" t="str">
        <f t="shared" si="92"/>
        <v/>
      </c>
      <c r="Y618" s="35"/>
      <c r="Z618" s="34" t="str">
        <f t="shared" si="93"/>
        <v/>
      </c>
      <c r="AA618" s="80" t="str">
        <f t="shared" si="91"/>
        <v/>
      </c>
    </row>
    <row r="619" spans="2:27" ht="25.5" customHeight="1" x14ac:dyDescent="0.25">
      <c r="B619" s="78" t="str">
        <f t="shared" si="87"/>
        <v/>
      </c>
      <c r="L619" s="31" t="str">
        <f t="shared" si="85"/>
        <v/>
      </c>
      <c r="N619" s="50" t="str">
        <f t="shared" si="88"/>
        <v/>
      </c>
      <c r="Q619" s="32" t="str">
        <f t="shared" si="86"/>
        <v/>
      </c>
      <c r="T619" s="34">
        <f t="shared" si="89"/>
        <v>0</v>
      </c>
      <c r="U619" s="34">
        <f t="shared" si="90"/>
        <v>0</v>
      </c>
      <c r="X619" s="72" t="str">
        <f t="shared" si="92"/>
        <v/>
      </c>
      <c r="Y619" s="35"/>
      <c r="Z619" s="34" t="str">
        <f t="shared" si="93"/>
        <v/>
      </c>
      <c r="AA619" s="80" t="str">
        <f t="shared" si="91"/>
        <v/>
      </c>
    </row>
    <row r="620" spans="2:27" ht="25.5" customHeight="1" x14ac:dyDescent="0.25">
      <c r="B620" s="78" t="str">
        <f t="shared" si="87"/>
        <v/>
      </c>
      <c r="L620" s="31" t="str">
        <f t="shared" si="85"/>
        <v/>
      </c>
      <c r="N620" s="50" t="str">
        <f t="shared" si="88"/>
        <v/>
      </c>
      <c r="Q620" s="32" t="str">
        <f t="shared" si="86"/>
        <v/>
      </c>
      <c r="T620" s="34">
        <f t="shared" si="89"/>
        <v>0</v>
      </c>
      <c r="U620" s="34">
        <f t="shared" si="90"/>
        <v>0</v>
      </c>
      <c r="X620" s="72" t="str">
        <f t="shared" si="92"/>
        <v/>
      </c>
      <c r="Y620" s="35"/>
      <c r="Z620" s="34" t="str">
        <f t="shared" si="93"/>
        <v/>
      </c>
      <c r="AA620" s="80" t="str">
        <f t="shared" si="91"/>
        <v/>
      </c>
    </row>
    <row r="621" spans="2:27" ht="25.5" customHeight="1" x14ac:dyDescent="0.25">
      <c r="B621" s="78" t="str">
        <f t="shared" si="87"/>
        <v/>
      </c>
      <c r="L621" s="31" t="str">
        <f t="shared" si="85"/>
        <v/>
      </c>
      <c r="N621" s="50" t="str">
        <f t="shared" si="88"/>
        <v/>
      </c>
      <c r="Q621" s="32" t="str">
        <f t="shared" si="86"/>
        <v/>
      </c>
      <c r="T621" s="34">
        <f t="shared" si="89"/>
        <v>0</v>
      </c>
      <c r="U621" s="34">
        <f t="shared" si="90"/>
        <v>0</v>
      </c>
      <c r="X621" s="72" t="str">
        <f t="shared" si="92"/>
        <v/>
      </c>
      <c r="Y621" s="35"/>
      <c r="Z621" s="34" t="str">
        <f t="shared" si="93"/>
        <v/>
      </c>
      <c r="AA621" s="80" t="str">
        <f t="shared" si="91"/>
        <v/>
      </c>
    </row>
    <row r="622" spans="2:27" ht="25.5" customHeight="1" x14ac:dyDescent="0.25">
      <c r="B622" s="78" t="str">
        <f t="shared" si="87"/>
        <v/>
      </c>
      <c r="L622" s="31" t="str">
        <f t="shared" si="85"/>
        <v/>
      </c>
      <c r="N622" s="50" t="str">
        <f t="shared" si="88"/>
        <v/>
      </c>
      <c r="Q622" s="32" t="str">
        <f t="shared" si="86"/>
        <v/>
      </c>
      <c r="T622" s="34">
        <f t="shared" si="89"/>
        <v>0</v>
      </c>
      <c r="U622" s="34">
        <f t="shared" si="90"/>
        <v>0</v>
      </c>
      <c r="X622" s="72" t="str">
        <f t="shared" si="92"/>
        <v/>
      </c>
      <c r="Y622" s="35"/>
      <c r="Z622" s="34" t="str">
        <f t="shared" si="93"/>
        <v/>
      </c>
      <c r="AA622" s="80" t="str">
        <f t="shared" si="91"/>
        <v/>
      </c>
    </row>
    <row r="623" spans="2:27" ht="25.5" customHeight="1" x14ac:dyDescent="0.25">
      <c r="B623" s="78" t="str">
        <f t="shared" si="87"/>
        <v/>
      </c>
      <c r="L623" s="31" t="str">
        <f t="shared" si="85"/>
        <v/>
      </c>
      <c r="N623" s="50" t="str">
        <f t="shared" si="88"/>
        <v/>
      </c>
      <c r="Q623" s="32" t="str">
        <f t="shared" si="86"/>
        <v/>
      </c>
      <c r="T623" s="34">
        <f t="shared" si="89"/>
        <v>0</v>
      </c>
      <c r="U623" s="34">
        <f t="shared" si="90"/>
        <v>0</v>
      </c>
      <c r="X623" s="72" t="str">
        <f t="shared" si="92"/>
        <v/>
      </c>
      <c r="Y623" s="35"/>
      <c r="Z623" s="34" t="str">
        <f t="shared" si="93"/>
        <v/>
      </c>
      <c r="AA623" s="80" t="str">
        <f t="shared" si="91"/>
        <v/>
      </c>
    </row>
    <row r="624" spans="2:27" ht="25.5" customHeight="1" x14ac:dyDescent="0.25">
      <c r="B624" s="78" t="str">
        <f t="shared" si="87"/>
        <v/>
      </c>
      <c r="L624" s="31" t="str">
        <f t="shared" si="85"/>
        <v/>
      </c>
      <c r="N624" s="50" t="str">
        <f t="shared" si="88"/>
        <v/>
      </c>
      <c r="Q624" s="32" t="str">
        <f t="shared" si="86"/>
        <v/>
      </c>
      <c r="T624" s="34">
        <f t="shared" si="89"/>
        <v>0</v>
      </c>
      <c r="U624" s="34">
        <f t="shared" si="90"/>
        <v>0</v>
      </c>
      <c r="X624" s="72" t="str">
        <f t="shared" si="92"/>
        <v/>
      </c>
      <c r="Y624" s="35"/>
      <c r="Z624" s="34" t="str">
        <f t="shared" si="93"/>
        <v/>
      </c>
      <c r="AA624" s="80" t="str">
        <f t="shared" si="91"/>
        <v/>
      </c>
    </row>
    <row r="625" spans="2:27" ht="25.5" customHeight="1" x14ac:dyDescent="0.25">
      <c r="B625" s="78" t="str">
        <f t="shared" si="87"/>
        <v/>
      </c>
      <c r="L625" s="31" t="str">
        <f t="shared" si="85"/>
        <v/>
      </c>
      <c r="N625" s="50" t="str">
        <f t="shared" si="88"/>
        <v/>
      </c>
      <c r="Q625" s="32" t="str">
        <f t="shared" si="86"/>
        <v/>
      </c>
      <c r="T625" s="34">
        <f t="shared" si="89"/>
        <v>0</v>
      </c>
      <c r="U625" s="34">
        <f t="shared" si="90"/>
        <v>0</v>
      </c>
      <c r="X625" s="72" t="str">
        <f t="shared" si="92"/>
        <v/>
      </c>
      <c r="Y625" s="35"/>
      <c r="Z625" s="34" t="str">
        <f t="shared" si="93"/>
        <v/>
      </c>
      <c r="AA625" s="80" t="str">
        <f t="shared" si="91"/>
        <v/>
      </c>
    </row>
    <row r="626" spans="2:27" ht="25.5" customHeight="1" x14ac:dyDescent="0.25">
      <c r="B626" s="78" t="str">
        <f t="shared" si="87"/>
        <v/>
      </c>
      <c r="L626" s="31" t="str">
        <f t="shared" si="85"/>
        <v/>
      </c>
      <c r="N626" s="50" t="str">
        <f t="shared" si="88"/>
        <v/>
      </c>
      <c r="Q626" s="32" t="str">
        <f t="shared" si="86"/>
        <v/>
      </c>
      <c r="T626" s="34">
        <f t="shared" si="89"/>
        <v>0</v>
      </c>
      <c r="U626" s="34">
        <f t="shared" si="90"/>
        <v>0</v>
      </c>
      <c r="X626" s="72" t="str">
        <f t="shared" si="92"/>
        <v/>
      </c>
      <c r="Y626" s="35"/>
      <c r="Z626" s="34" t="str">
        <f t="shared" si="93"/>
        <v/>
      </c>
      <c r="AA626" s="80" t="str">
        <f t="shared" si="91"/>
        <v/>
      </c>
    </row>
    <row r="627" spans="2:27" ht="25.5" customHeight="1" x14ac:dyDescent="0.25">
      <c r="B627" s="78" t="str">
        <f t="shared" si="87"/>
        <v/>
      </c>
      <c r="L627" s="31" t="str">
        <f t="shared" si="85"/>
        <v/>
      </c>
      <c r="N627" s="50" t="str">
        <f t="shared" si="88"/>
        <v/>
      </c>
      <c r="Q627" s="32" t="str">
        <f t="shared" si="86"/>
        <v/>
      </c>
      <c r="T627" s="34">
        <f t="shared" si="89"/>
        <v>0</v>
      </c>
      <c r="U627" s="34">
        <f t="shared" si="90"/>
        <v>0</v>
      </c>
      <c r="X627" s="72" t="str">
        <f t="shared" si="92"/>
        <v/>
      </c>
      <c r="Y627" s="35"/>
      <c r="Z627" s="34" t="str">
        <f t="shared" si="93"/>
        <v/>
      </c>
      <c r="AA627" s="80" t="str">
        <f t="shared" si="91"/>
        <v/>
      </c>
    </row>
    <row r="628" spans="2:27" ht="25.5" customHeight="1" x14ac:dyDescent="0.25">
      <c r="B628" s="78" t="str">
        <f t="shared" si="87"/>
        <v/>
      </c>
      <c r="L628" s="31" t="str">
        <f t="shared" si="85"/>
        <v/>
      </c>
      <c r="N628" s="50" t="str">
        <f t="shared" si="88"/>
        <v/>
      </c>
      <c r="Q628" s="32" t="str">
        <f t="shared" si="86"/>
        <v/>
      </c>
      <c r="T628" s="34">
        <f t="shared" si="89"/>
        <v>0</v>
      </c>
      <c r="U628" s="34">
        <f t="shared" si="90"/>
        <v>0</v>
      </c>
      <c r="X628" s="72" t="str">
        <f t="shared" si="92"/>
        <v/>
      </c>
      <c r="Y628" s="35"/>
      <c r="Z628" s="34" t="str">
        <f t="shared" si="93"/>
        <v/>
      </c>
      <c r="AA628" s="80" t="str">
        <f t="shared" si="91"/>
        <v/>
      </c>
    </row>
    <row r="629" spans="2:27" ht="25.5" customHeight="1" x14ac:dyDescent="0.25">
      <c r="B629" s="78" t="str">
        <f t="shared" si="87"/>
        <v/>
      </c>
      <c r="L629" s="31" t="str">
        <f t="shared" si="85"/>
        <v/>
      </c>
      <c r="N629" s="50" t="str">
        <f t="shared" si="88"/>
        <v/>
      </c>
      <c r="Q629" s="32" t="str">
        <f t="shared" si="86"/>
        <v/>
      </c>
      <c r="T629" s="34">
        <f t="shared" si="89"/>
        <v>0</v>
      </c>
      <c r="U629" s="34">
        <f t="shared" si="90"/>
        <v>0</v>
      </c>
      <c r="X629" s="72" t="str">
        <f t="shared" si="92"/>
        <v/>
      </c>
      <c r="Y629" s="35"/>
      <c r="Z629" s="34" t="str">
        <f t="shared" si="93"/>
        <v/>
      </c>
      <c r="AA629" s="80" t="str">
        <f t="shared" si="91"/>
        <v/>
      </c>
    </row>
    <row r="630" spans="2:27" ht="25.5" customHeight="1" x14ac:dyDescent="0.25">
      <c r="B630" s="78" t="str">
        <f t="shared" si="87"/>
        <v/>
      </c>
      <c r="L630" s="31" t="str">
        <f t="shared" si="85"/>
        <v/>
      </c>
      <c r="N630" s="50" t="str">
        <f t="shared" si="88"/>
        <v/>
      </c>
      <c r="Q630" s="32" t="str">
        <f t="shared" si="86"/>
        <v/>
      </c>
      <c r="T630" s="34">
        <f t="shared" si="89"/>
        <v>0</v>
      </c>
      <c r="U630" s="34">
        <f t="shared" si="90"/>
        <v>0</v>
      </c>
      <c r="X630" s="72" t="str">
        <f t="shared" si="92"/>
        <v/>
      </c>
      <c r="Y630" s="35"/>
      <c r="Z630" s="34" t="str">
        <f t="shared" si="93"/>
        <v/>
      </c>
      <c r="AA630" s="80" t="str">
        <f t="shared" si="91"/>
        <v/>
      </c>
    </row>
    <row r="631" spans="2:27" ht="25.5" customHeight="1" x14ac:dyDescent="0.25">
      <c r="B631" s="78" t="str">
        <f t="shared" si="87"/>
        <v/>
      </c>
      <c r="L631" s="31" t="str">
        <f t="shared" si="85"/>
        <v/>
      </c>
      <c r="N631" s="50" t="str">
        <f t="shared" si="88"/>
        <v/>
      </c>
      <c r="Q631" s="32" t="str">
        <f t="shared" si="86"/>
        <v/>
      </c>
      <c r="T631" s="34">
        <f t="shared" si="89"/>
        <v>0</v>
      </c>
      <c r="U631" s="34">
        <f t="shared" si="90"/>
        <v>0</v>
      </c>
      <c r="X631" s="72" t="str">
        <f t="shared" si="92"/>
        <v/>
      </c>
      <c r="Y631" s="35"/>
      <c r="Z631" s="34" t="str">
        <f t="shared" si="93"/>
        <v/>
      </c>
      <c r="AA631" s="80" t="str">
        <f t="shared" si="91"/>
        <v/>
      </c>
    </row>
    <row r="632" spans="2:27" ht="25.5" customHeight="1" x14ac:dyDescent="0.25">
      <c r="B632" s="78" t="str">
        <f t="shared" si="87"/>
        <v/>
      </c>
      <c r="L632" s="31" t="str">
        <f t="shared" si="85"/>
        <v/>
      </c>
      <c r="N632" s="50" t="str">
        <f t="shared" si="88"/>
        <v/>
      </c>
      <c r="Q632" s="32" t="str">
        <f t="shared" si="86"/>
        <v/>
      </c>
      <c r="T632" s="34">
        <f t="shared" si="89"/>
        <v>0</v>
      </c>
      <c r="U632" s="34">
        <f t="shared" si="90"/>
        <v>0</v>
      </c>
      <c r="X632" s="72" t="str">
        <f t="shared" si="92"/>
        <v/>
      </c>
      <c r="Y632" s="35"/>
      <c r="Z632" s="34" t="str">
        <f t="shared" si="93"/>
        <v/>
      </c>
      <c r="AA632" s="80" t="str">
        <f t="shared" si="91"/>
        <v/>
      </c>
    </row>
    <row r="633" spans="2:27" ht="25.5" customHeight="1" x14ac:dyDescent="0.25">
      <c r="B633" s="78" t="str">
        <f t="shared" si="87"/>
        <v/>
      </c>
      <c r="L633" s="31" t="str">
        <f t="shared" si="85"/>
        <v/>
      </c>
      <c r="N633" s="50" t="str">
        <f t="shared" si="88"/>
        <v/>
      </c>
      <c r="Q633" s="32" t="str">
        <f t="shared" si="86"/>
        <v/>
      </c>
      <c r="T633" s="34">
        <f t="shared" si="89"/>
        <v>0</v>
      </c>
      <c r="U633" s="34">
        <f t="shared" si="90"/>
        <v>0</v>
      </c>
      <c r="X633" s="72" t="str">
        <f t="shared" si="92"/>
        <v/>
      </c>
      <c r="Y633" s="35"/>
      <c r="Z633" s="34" t="str">
        <f t="shared" si="93"/>
        <v/>
      </c>
      <c r="AA633" s="80" t="str">
        <f t="shared" si="91"/>
        <v/>
      </c>
    </row>
    <row r="634" spans="2:27" ht="25.5" customHeight="1" x14ac:dyDescent="0.25">
      <c r="B634" s="78" t="str">
        <f t="shared" si="87"/>
        <v/>
      </c>
      <c r="L634" s="31" t="str">
        <f t="shared" si="85"/>
        <v/>
      </c>
      <c r="N634" s="50" t="str">
        <f t="shared" si="88"/>
        <v/>
      </c>
      <c r="Q634" s="32" t="str">
        <f t="shared" si="86"/>
        <v/>
      </c>
      <c r="T634" s="34">
        <f t="shared" si="89"/>
        <v>0</v>
      </c>
      <c r="U634" s="34">
        <f t="shared" si="90"/>
        <v>0</v>
      </c>
      <c r="X634" s="72" t="str">
        <f t="shared" si="92"/>
        <v/>
      </c>
      <c r="Y634" s="35"/>
      <c r="Z634" s="34" t="str">
        <f t="shared" si="93"/>
        <v/>
      </c>
      <c r="AA634" s="80" t="str">
        <f t="shared" si="91"/>
        <v/>
      </c>
    </row>
    <row r="635" spans="2:27" ht="25.5" customHeight="1" x14ac:dyDescent="0.25">
      <c r="B635" s="78" t="str">
        <f t="shared" si="87"/>
        <v/>
      </c>
      <c r="L635" s="31" t="str">
        <f t="shared" si="85"/>
        <v/>
      </c>
      <c r="N635" s="50" t="str">
        <f t="shared" si="88"/>
        <v/>
      </c>
      <c r="Q635" s="32" t="str">
        <f t="shared" si="86"/>
        <v/>
      </c>
      <c r="T635" s="34">
        <f t="shared" si="89"/>
        <v>0</v>
      </c>
      <c r="U635" s="34">
        <f t="shared" si="90"/>
        <v>0</v>
      </c>
      <c r="X635" s="72" t="str">
        <f t="shared" si="92"/>
        <v/>
      </c>
      <c r="Y635" s="35"/>
      <c r="Z635" s="34" t="str">
        <f t="shared" si="93"/>
        <v/>
      </c>
      <c r="AA635" s="80" t="str">
        <f t="shared" si="91"/>
        <v/>
      </c>
    </row>
    <row r="636" spans="2:27" ht="25.5" customHeight="1" x14ac:dyDescent="0.25">
      <c r="B636" s="78" t="str">
        <f t="shared" si="87"/>
        <v/>
      </c>
      <c r="L636" s="31" t="str">
        <f t="shared" si="85"/>
        <v/>
      </c>
      <c r="N636" s="50" t="str">
        <f t="shared" si="88"/>
        <v/>
      </c>
      <c r="Q636" s="32" t="str">
        <f t="shared" si="86"/>
        <v/>
      </c>
      <c r="T636" s="34">
        <f t="shared" si="89"/>
        <v>0</v>
      </c>
      <c r="U636" s="34">
        <f t="shared" si="90"/>
        <v>0</v>
      </c>
      <c r="X636" s="72" t="str">
        <f t="shared" si="92"/>
        <v/>
      </c>
      <c r="Y636" s="35"/>
      <c r="Z636" s="34" t="str">
        <f t="shared" si="93"/>
        <v/>
      </c>
      <c r="AA636" s="80" t="str">
        <f t="shared" si="91"/>
        <v/>
      </c>
    </row>
    <row r="637" spans="2:27" ht="25.5" customHeight="1" x14ac:dyDescent="0.25">
      <c r="B637" s="78" t="str">
        <f t="shared" si="87"/>
        <v/>
      </c>
      <c r="L637" s="31" t="str">
        <f t="shared" si="85"/>
        <v/>
      </c>
      <c r="N637" s="50" t="str">
        <f t="shared" si="88"/>
        <v/>
      </c>
      <c r="Q637" s="32" t="str">
        <f t="shared" si="86"/>
        <v/>
      </c>
      <c r="T637" s="34">
        <f t="shared" si="89"/>
        <v>0</v>
      </c>
      <c r="U637" s="34">
        <f t="shared" si="90"/>
        <v>0</v>
      </c>
      <c r="X637" s="72" t="str">
        <f t="shared" si="92"/>
        <v/>
      </c>
      <c r="Y637" s="35"/>
      <c r="Z637" s="34" t="str">
        <f t="shared" si="93"/>
        <v/>
      </c>
      <c r="AA637" s="80" t="str">
        <f t="shared" si="91"/>
        <v/>
      </c>
    </row>
    <row r="638" spans="2:27" ht="25.5" customHeight="1" x14ac:dyDescent="0.25">
      <c r="B638" s="78" t="str">
        <f t="shared" si="87"/>
        <v/>
      </c>
      <c r="L638" s="31" t="str">
        <f t="shared" si="85"/>
        <v/>
      </c>
      <c r="N638" s="50" t="str">
        <f t="shared" si="88"/>
        <v/>
      </c>
      <c r="Q638" s="32" t="str">
        <f t="shared" si="86"/>
        <v/>
      </c>
      <c r="T638" s="34">
        <f t="shared" si="89"/>
        <v>0</v>
      </c>
      <c r="U638" s="34">
        <f t="shared" si="90"/>
        <v>0</v>
      </c>
      <c r="X638" s="72" t="str">
        <f t="shared" si="92"/>
        <v/>
      </c>
      <c r="Y638" s="35"/>
      <c r="Z638" s="34" t="str">
        <f t="shared" si="93"/>
        <v/>
      </c>
      <c r="AA638" s="80" t="str">
        <f t="shared" si="91"/>
        <v/>
      </c>
    </row>
    <row r="639" spans="2:27" ht="25.5" customHeight="1" x14ac:dyDescent="0.25">
      <c r="B639" s="78" t="str">
        <f t="shared" si="87"/>
        <v/>
      </c>
      <c r="L639" s="31" t="str">
        <f t="shared" si="85"/>
        <v/>
      </c>
      <c r="N639" s="50" t="str">
        <f t="shared" si="88"/>
        <v/>
      </c>
      <c r="Q639" s="32" t="str">
        <f t="shared" si="86"/>
        <v/>
      </c>
      <c r="T639" s="34">
        <f t="shared" si="89"/>
        <v>0</v>
      </c>
      <c r="U639" s="34">
        <f t="shared" si="90"/>
        <v>0</v>
      </c>
      <c r="X639" s="72" t="str">
        <f t="shared" si="92"/>
        <v/>
      </c>
      <c r="Y639" s="35"/>
      <c r="Z639" s="34" t="str">
        <f t="shared" si="93"/>
        <v/>
      </c>
      <c r="AA639" s="80" t="str">
        <f t="shared" si="91"/>
        <v/>
      </c>
    </row>
    <row r="640" spans="2:27" ht="25.5" customHeight="1" x14ac:dyDescent="0.25">
      <c r="B640" s="78" t="str">
        <f t="shared" si="87"/>
        <v/>
      </c>
      <c r="L640" s="31" t="str">
        <f t="shared" si="85"/>
        <v/>
      </c>
      <c r="N640" s="50" t="str">
        <f t="shared" si="88"/>
        <v/>
      </c>
      <c r="Q640" s="32" t="str">
        <f t="shared" si="86"/>
        <v/>
      </c>
      <c r="T640" s="34">
        <f t="shared" si="89"/>
        <v>0</v>
      </c>
      <c r="U640" s="34">
        <f t="shared" si="90"/>
        <v>0</v>
      </c>
      <c r="X640" s="72" t="str">
        <f t="shared" si="92"/>
        <v/>
      </c>
      <c r="Y640" s="35"/>
      <c r="Z640" s="34" t="str">
        <f t="shared" si="93"/>
        <v/>
      </c>
      <c r="AA640" s="80" t="str">
        <f t="shared" si="91"/>
        <v/>
      </c>
    </row>
    <row r="641" spans="2:27" ht="25.5" customHeight="1" x14ac:dyDescent="0.25">
      <c r="B641" s="78" t="str">
        <f t="shared" si="87"/>
        <v/>
      </c>
      <c r="L641" s="31" t="str">
        <f t="shared" si="85"/>
        <v/>
      </c>
      <c r="N641" s="50" t="str">
        <f t="shared" si="88"/>
        <v/>
      </c>
      <c r="Q641" s="32" t="str">
        <f t="shared" si="86"/>
        <v/>
      </c>
      <c r="T641" s="34">
        <f t="shared" si="89"/>
        <v>0</v>
      </c>
      <c r="U641" s="34">
        <f t="shared" si="90"/>
        <v>0</v>
      </c>
      <c r="X641" s="72" t="str">
        <f t="shared" si="92"/>
        <v/>
      </c>
      <c r="Y641" s="35"/>
      <c r="Z641" s="34" t="str">
        <f t="shared" si="93"/>
        <v/>
      </c>
      <c r="AA641" s="80" t="str">
        <f t="shared" si="91"/>
        <v/>
      </c>
    </row>
    <row r="642" spans="2:27" ht="25.5" customHeight="1" x14ac:dyDescent="0.25">
      <c r="B642" s="78" t="str">
        <f t="shared" si="87"/>
        <v/>
      </c>
      <c r="L642" s="31" t="str">
        <f t="shared" ref="L642:L705" si="94">IF(K642&lt;&gt;"",VLOOKUP(K642,tenhang,2,0),"")</f>
        <v/>
      </c>
      <c r="N642" s="50" t="str">
        <f t="shared" si="88"/>
        <v/>
      </c>
      <c r="Q642" s="32" t="str">
        <f t="shared" ref="Q642:Q705" si="95">IF(K642&lt;&gt;"",VLOOKUP(K642,tenhang,3,0),"")</f>
        <v/>
      </c>
      <c r="T642" s="34">
        <f t="shared" si="89"/>
        <v>0</v>
      </c>
      <c r="U642" s="34">
        <f t="shared" si="90"/>
        <v>0</v>
      </c>
      <c r="X642" s="72" t="str">
        <f t="shared" si="92"/>
        <v/>
      </c>
      <c r="Y642" s="35"/>
      <c r="Z642" s="34" t="str">
        <f t="shared" si="93"/>
        <v/>
      </c>
      <c r="AA642" s="80" t="str">
        <f t="shared" si="91"/>
        <v/>
      </c>
    </row>
    <row r="643" spans="2:27" ht="25.5" customHeight="1" x14ac:dyDescent="0.25">
      <c r="B643" s="78" t="str">
        <f t="shared" ref="B643:B706" si="96">IF(I643&lt;&gt;"",IF(AA643&lt;10,"PO2211/0000"&amp;AA643,IF(AA643&lt;100,"PO2211/000"&amp;AA643,IF(AA643&lt;1000,"PO2211/00"&amp;AA643,IF(AA643&lt;10000,"PO2211/0"&amp;AA643,"PO2211/0"&amp;AA643)))),"")</f>
        <v/>
      </c>
      <c r="L643" s="31" t="str">
        <f t="shared" si="94"/>
        <v/>
      </c>
      <c r="N643" s="50" t="str">
        <f t="shared" ref="N643:N706" si="97">IF(K643&lt;&gt;"","K-HCM","")</f>
        <v/>
      </c>
      <c r="Q643" s="32" t="str">
        <f t="shared" si="95"/>
        <v/>
      </c>
      <c r="T643" s="34">
        <f t="shared" ref="T643:T706" si="98">IF(K643&lt;&gt;"",VLOOKUP(K643,tenhang,4,0),0)</f>
        <v>0</v>
      </c>
      <c r="U643" s="34">
        <f t="shared" ref="U643:U706" si="99">R643*T643</f>
        <v>0</v>
      </c>
      <c r="X643" s="72" t="str">
        <f t="shared" si="92"/>
        <v/>
      </c>
      <c r="Y643" s="35"/>
      <c r="Z643" s="34" t="str">
        <f t="shared" si="93"/>
        <v/>
      </c>
      <c r="AA643" s="80" t="str">
        <f t="shared" si="91"/>
        <v/>
      </c>
    </row>
    <row r="644" spans="2:27" ht="25.5" customHeight="1" x14ac:dyDescent="0.25">
      <c r="B644" s="78" t="str">
        <f t="shared" si="96"/>
        <v/>
      </c>
      <c r="L644" s="31" t="str">
        <f t="shared" si="94"/>
        <v/>
      </c>
      <c r="N644" s="50" t="str">
        <f t="shared" si="97"/>
        <v/>
      </c>
      <c r="Q644" s="32" t="str">
        <f t="shared" si="95"/>
        <v/>
      </c>
      <c r="T644" s="34">
        <f t="shared" si="98"/>
        <v>0</v>
      </c>
      <c r="U644" s="34">
        <f t="shared" si="99"/>
        <v>0</v>
      </c>
      <c r="X644" s="72" t="str">
        <f t="shared" si="92"/>
        <v/>
      </c>
      <c r="Y644" s="35"/>
      <c r="Z644" s="34" t="str">
        <f t="shared" si="93"/>
        <v/>
      </c>
      <c r="AA644" s="80" t="str">
        <f t="shared" ref="AA644:AA707" si="100">IF(I644&lt;&gt;"",IF(I644=I643,AA643,AA643+1),"")</f>
        <v/>
      </c>
    </row>
    <row r="645" spans="2:27" ht="25.5" customHeight="1" x14ac:dyDescent="0.25">
      <c r="B645" s="78" t="str">
        <f t="shared" si="96"/>
        <v/>
      </c>
      <c r="L645" s="31" t="str">
        <f t="shared" si="94"/>
        <v/>
      </c>
      <c r="N645" s="50" t="str">
        <f t="shared" si="97"/>
        <v/>
      </c>
      <c r="Q645" s="32" t="str">
        <f t="shared" si="95"/>
        <v/>
      </c>
      <c r="T645" s="34">
        <f t="shared" si="98"/>
        <v>0</v>
      </c>
      <c r="U645" s="34">
        <f t="shared" si="99"/>
        <v>0</v>
      </c>
      <c r="X645" s="72" t="str">
        <f t="shared" si="92"/>
        <v/>
      </c>
      <c r="Y645" s="35"/>
      <c r="Z645" s="34" t="str">
        <f t="shared" si="93"/>
        <v/>
      </c>
      <c r="AA645" s="80" t="str">
        <f t="shared" si="100"/>
        <v/>
      </c>
    </row>
    <row r="646" spans="2:27" ht="25.5" customHeight="1" x14ac:dyDescent="0.25">
      <c r="B646" s="78" t="str">
        <f t="shared" si="96"/>
        <v/>
      </c>
      <c r="L646" s="31" t="str">
        <f t="shared" si="94"/>
        <v/>
      </c>
      <c r="N646" s="50" t="str">
        <f t="shared" si="97"/>
        <v/>
      </c>
      <c r="Q646" s="32" t="str">
        <f t="shared" si="95"/>
        <v/>
      </c>
      <c r="T646" s="34">
        <f t="shared" si="98"/>
        <v>0</v>
      </c>
      <c r="U646" s="34">
        <f t="shared" si="99"/>
        <v>0</v>
      </c>
      <c r="X646" s="72" t="str">
        <f t="shared" si="92"/>
        <v/>
      </c>
      <c r="Y646" s="35"/>
      <c r="Z646" s="34" t="str">
        <f t="shared" si="93"/>
        <v/>
      </c>
      <c r="AA646" s="80" t="str">
        <f t="shared" si="100"/>
        <v/>
      </c>
    </row>
    <row r="647" spans="2:27" ht="25.5" customHeight="1" x14ac:dyDescent="0.25">
      <c r="B647" s="78" t="str">
        <f t="shared" si="96"/>
        <v/>
      </c>
      <c r="L647" s="31" t="str">
        <f t="shared" si="94"/>
        <v/>
      </c>
      <c r="N647" s="50" t="str">
        <f t="shared" si="97"/>
        <v/>
      </c>
      <c r="Q647" s="32" t="str">
        <f t="shared" si="95"/>
        <v/>
      </c>
      <c r="T647" s="34">
        <f t="shared" si="98"/>
        <v>0</v>
      </c>
      <c r="U647" s="34">
        <f t="shared" si="99"/>
        <v>0</v>
      </c>
      <c r="X647" s="72" t="str">
        <f t="shared" si="92"/>
        <v/>
      </c>
      <c r="Y647" s="35"/>
      <c r="Z647" s="34" t="str">
        <f t="shared" si="93"/>
        <v/>
      </c>
      <c r="AA647" s="80" t="str">
        <f t="shared" si="100"/>
        <v/>
      </c>
    </row>
    <row r="648" spans="2:27" ht="25.5" customHeight="1" x14ac:dyDescent="0.25">
      <c r="B648" s="78" t="str">
        <f t="shared" si="96"/>
        <v/>
      </c>
      <c r="L648" s="31" t="str">
        <f t="shared" si="94"/>
        <v/>
      </c>
      <c r="N648" s="50" t="str">
        <f t="shared" si="97"/>
        <v/>
      </c>
      <c r="Q648" s="32" t="str">
        <f t="shared" si="95"/>
        <v/>
      </c>
      <c r="T648" s="34">
        <f t="shared" si="98"/>
        <v>0</v>
      </c>
      <c r="U648" s="34">
        <f t="shared" si="99"/>
        <v>0</v>
      </c>
      <c r="X648" s="72" t="str">
        <f t="shared" si="92"/>
        <v/>
      </c>
      <c r="Y648" s="35"/>
      <c r="Z648" s="34" t="str">
        <f t="shared" si="93"/>
        <v/>
      </c>
      <c r="AA648" s="80" t="str">
        <f t="shared" si="100"/>
        <v/>
      </c>
    </row>
    <row r="649" spans="2:27" ht="25.5" customHeight="1" x14ac:dyDescent="0.25">
      <c r="B649" s="78" t="str">
        <f t="shared" si="96"/>
        <v/>
      </c>
      <c r="L649" s="31" t="str">
        <f t="shared" si="94"/>
        <v/>
      </c>
      <c r="N649" s="50" t="str">
        <f t="shared" si="97"/>
        <v/>
      </c>
      <c r="Q649" s="32" t="str">
        <f t="shared" si="95"/>
        <v/>
      </c>
      <c r="T649" s="34">
        <f t="shared" si="98"/>
        <v>0</v>
      </c>
      <c r="U649" s="34">
        <f t="shared" si="99"/>
        <v>0</v>
      </c>
      <c r="X649" s="72" t="str">
        <f t="shared" si="92"/>
        <v/>
      </c>
      <c r="Y649" s="35"/>
      <c r="Z649" s="34" t="str">
        <f t="shared" si="93"/>
        <v/>
      </c>
      <c r="AA649" s="80" t="str">
        <f t="shared" si="100"/>
        <v/>
      </c>
    </row>
    <row r="650" spans="2:27" ht="25.5" customHeight="1" x14ac:dyDescent="0.25">
      <c r="B650" s="78" t="str">
        <f t="shared" si="96"/>
        <v/>
      </c>
      <c r="L650" s="31" t="str">
        <f t="shared" si="94"/>
        <v/>
      </c>
      <c r="N650" s="50" t="str">
        <f t="shared" si="97"/>
        <v/>
      </c>
      <c r="Q650" s="32" t="str">
        <f t="shared" si="95"/>
        <v/>
      </c>
      <c r="T650" s="34">
        <f t="shared" si="98"/>
        <v>0</v>
      </c>
      <c r="U650" s="34">
        <f t="shared" si="99"/>
        <v>0</v>
      </c>
      <c r="X650" s="72" t="str">
        <f t="shared" ref="X650:X713" si="101">IF(K650&lt;&gt;"",8,"")</f>
        <v/>
      </c>
      <c r="Y650" s="35"/>
      <c r="Z650" s="34" t="str">
        <f t="shared" ref="Z650:Z713" si="102">IF(K650&lt;&gt;"",ROUND(U650*X650*1%,0),"")</f>
        <v/>
      </c>
      <c r="AA650" s="80" t="str">
        <f t="shared" si="100"/>
        <v/>
      </c>
    </row>
    <row r="651" spans="2:27" ht="25.5" customHeight="1" x14ac:dyDescent="0.25">
      <c r="B651" s="78" t="str">
        <f t="shared" si="96"/>
        <v/>
      </c>
      <c r="L651" s="31" t="str">
        <f t="shared" si="94"/>
        <v/>
      </c>
      <c r="N651" s="50" t="str">
        <f t="shared" si="97"/>
        <v/>
      </c>
      <c r="Q651" s="32" t="str">
        <f t="shared" si="95"/>
        <v/>
      </c>
      <c r="T651" s="34">
        <f t="shared" si="98"/>
        <v>0</v>
      </c>
      <c r="U651" s="34">
        <f t="shared" si="99"/>
        <v>0</v>
      </c>
      <c r="X651" s="72" t="str">
        <f t="shared" si="101"/>
        <v/>
      </c>
      <c r="Y651" s="35"/>
      <c r="Z651" s="34" t="str">
        <f t="shared" si="102"/>
        <v/>
      </c>
      <c r="AA651" s="80" t="str">
        <f t="shared" si="100"/>
        <v/>
      </c>
    </row>
    <row r="652" spans="2:27" ht="25.5" customHeight="1" x14ac:dyDescent="0.25">
      <c r="B652" s="78" t="str">
        <f t="shared" si="96"/>
        <v/>
      </c>
      <c r="L652" s="31" t="str">
        <f t="shared" si="94"/>
        <v/>
      </c>
      <c r="N652" s="50" t="str">
        <f t="shared" si="97"/>
        <v/>
      </c>
      <c r="Q652" s="32" t="str">
        <f t="shared" si="95"/>
        <v/>
      </c>
      <c r="T652" s="34">
        <f t="shared" si="98"/>
        <v>0</v>
      </c>
      <c r="U652" s="34">
        <f t="shared" si="99"/>
        <v>0</v>
      </c>
      <c r="X652" s="72" t="str">
        <f t="shared" si="101"/>
        <v/>
      </c>
      <c r="Y652" s="35"/>
      <c r="Z652" s="34" t="str">
        <f t="shared" si="102"/>
        <v/>
      </c>
      <c r="AA652" s="80" t="str">
        <f t="shared" si="100"/>
        <v/>
      </c>
    </row>
    <row r="653" spans="2:27" ht="25.5" customHeight="1" x14ac:dyDescent="0.25">
      <c r="B653" s="78" t="str">
        <f t="shared" si="96"/>
        <v/>
      </c>
      <c r="L653" s="31" t="str">
        <f t="shared" si="94"/>
        <v/>
      </c>
      <c r="N653" s="50" t="str">
        <f t="shared" si="97"/>
        <v/>
      </c>
      <c r="Q653" s="32" t="str">
        <f t="shared" si="95"/>
        <v/>
      </c>
      <c r="T653" s="34">
        <f t="shared" si="98"/>
        <v>0</v>
      </c>
      <c r="U653" s="34">
        <f t="shared" si="99"/>
        <v>0</v>
      </c>
      <c r="X653" s="72" t="str">
        <f t="shared" si="101"/>
        <v/>
      </c>
      <c r="Y653" s="35"/>
      <c r="Z653" s="34" t="str">
        <f t="shared" si="102"/>
        <v/>
      </c>
      <c r="AA653" s="80" t="str">
        <f t="shared" si="100"/>
        <v/>
      </c>
    </row>
    <row r="654" spans="2:27" ht="25.5" customHeight="1" x14ac:dyDescent="0.25">
      <c r="B654" s="78" t="str">
        <f t="shared" si="96"/>
        <v/>
      </c>
      <c r="L654" s="31" t="str">
        <f t="shared" si="94"/>
        <v/>
      </c>
      <c r="N654" s="50" t="str">
        <f t="shared" si="97"/>
        <v/>
      </c>
      <c r="Q654" s="32" t="str">
        <f t="shared" si="95"/>
        <v/>
      </c>
      <c r="T654" s="34">
        <f t="shared" si="98"/>
        <v>0</v>
      </c>
      <c r="U654" s="34">
        <f t="shared" si="99"/>
        <v>0</v>
      </c>
      <c r="X654" s="72" t="str">
        <f t="shared" si="101"/>
        <v/>
      </c>
      <c r="Y654" s="35"/>
      <c r="Z654" s="34" t="str">
        <f t="shared" si="102"/>
        <v/>
      </c>
      <c r="AA654" s="80" t="str">
        <f t="shared" si="100"/>
        <v/>
      </c>
    </row>
    <row r="655" spans="2:27" ht="25.5" customHeight="1" x14ac:dyDescent="0.25">
      <c r="B655" s="78" t="str">
        <f t="shared" si="96"/>
        <v/>
      </c>
      <c r="L655" s="31" t="str">
        <f t="shared" si="94"/>
        <v/>
      </c>
      <c r="N655" s="50" t="str">
        <f t="shared" si="97"/>
        <v/>
      </c>
      <c r="Q655" s="32" t="str">
        <f t="shared" si="95"/>
        <v/>
      </c>
      <c r="T655" s="34">
        <f t="shared" si="98"/>
        <v>0</v>
      </c>
      <c r="U655" s="34">
        <f t="shared" si="99"/>
        <v>0</v>
      </c>
      <c r="X655" s="72" t="str">
        <f t="shared" si="101"/>
        <v/>
      </c>
      <c r="Y655" s="35"/>
      <c r="Z655" s="34" t="str">
        <f t="shared" si="102"/>
        <v/>
      </c>
      <c r="AA655" s="80" t="str">
        <f t="shared" si="100"/>
        <v/>
      </c>
    </row>
    <row r="656" spans="2:27" ht="25.5" customHeight="1" x14ac:dyDescent="0.25">
      <c r="B656" s="78" t="str">
        <f t="shared" si="96"/>
        <v/>
      </c>
      <c r="L656" s="31" t="str">
        <f t="shared" si="94"/>
        <v/>
      </c>
      <c r="N656" s="50" t="str">
        <f t="shared" si="97"/>
        <v/>
      </c>
      <c r="Q656" s="32" t="str">
        <f t="shared" si="95"/>
        <v/>
      </c>
      <c r="T656" s="34">
        <f t="shared" si="98"/>
        <v>0</v>
      </c>
      <c r="U656" s="34">
        <f t="shared" si="99"/>
        <v>0</v>
      </c>
      <c r="X656" s="72" t="str">
        <f t="shared" si="101"/>
        <v/>
      </c>
      <c r="Y656" s="35"/>
      <c r="Z656" s="34" t="str">
        <f t="shared" si="102"/>
        <v/>
      </c>
      <c r="AA656" s="80" t="str">
        <f t="shared" si="100"/>
        <v/>
      </c>
    </row>
    <row r="657" spans="2:27" ht="25.5" customHeight="1" x14ac:dyDescent="0.25">
      <c r="B657" s="78" t="str">
        <f t="shared" si="96"/>
        <v/>
      </c>
      <c r="L657" s="31" t="str">
        <f t="shared" si="94"/>
        <v/>
      </c>
      <c r="N657" s="50" t="str">
        <f t="shared" si="97"/>
        <v/>
      </c>
      <c r="Q657" s="32" t="str">
        <f t="shared" si="95"/>
        <v/>
      </c>
      <c r="T657" s="34">
        <f t="shared" si="98"/>
        <v>0</v>
      </c>
      <c r="U657" s="34">
        <f t="shared" si="99"/>
        <v>0</v>
      </c>
      <c r="X657" s="72" t="str">
        <f t="shared" si="101"/>
        <v/>
      </c>
      <c r="Y657" s="35"/>
      <c r="Z657" s="34" t="str">
        <f t="shared" si="102"/>
        <v/>
      </c>
      <c r="AA657" s="80" t="str">
        <f t="shared" si="100"/>
        <v/>
      </c>
    </row>
    <row r="658" spans="2:27" ht="25.5" customHeight="1" x14ac:dyDescent="0.25">
      <c r="B658" s="78" t="str">
        <f t="shared" si="96"/>
        <v/>
      </c>
      <c r="L658" s="31" t="str">
        <f t="shared" si="94"/>
        <v/>
      </c>
      <c r="N658" s="50" t="str">
        <f t="shared" si="97"/>
        <v/>
      </c>
      <c r="Q658" s="32" t="str">
        <f t="shared" si="95"/>
        <v/>
      </c>
      <c r="T658" s="34">
        <f t="shared" si="98"/>
        <v>0</v>
      </c>
      <c r="U658" s="34">
        <f t="shared" si="99"/>
        <v>0</v>
      </c>
      <c r="X658" s="72" t="str">
        <f t="shared" si="101"/>
        <v/>
      </c>
      <c r="Y658" s="35"/>
      <c r="Z658" s="34" t="str">
        <f t="shared" si="102"/>
        <v/>
      </c>
      <c r="AA658" s="80" t="str">
        <f t="shared" si="100"/>
        <v/>
      </c>
    </row>
    <row r="659" spans="2:27" ht="25.5" customHeight="1" x14ac:dyDescent="0.25">
      <c r="B659" s="78" t="str">
        <f t="shared" si="96"/>
        <v/>
      </c>
      <c r="L659" s="31" t="str">
        <f t="shared" si="94"/>
        <v/>
      </c>
      <c r="N659" s="50" t="str">
        <f t="shared" si="97"/>
        <v/>
      </c>
      <c r="Q659" s="32" t="str">
        <f t="shared" si="95"/>
        <v/>
      </c>
      <c r="T659" s="34">
        <f t="shared" si="98"/>
        <v>0</v>
      </c>
      <c r="U659" s="34">
        <f t="shared" si="99"/>
        <v>0</v>
      </c>
      <c r="X659" s="72" t="str">
        <f t="shared" si="101"/>
        <v/>
      </c>
      <c r="Y659" s="35"/>
      <c r="Z659" s="34" t="str">
        <f t="shared" si="102"/>
        <v/>
      </c>
      <c r="AA659" s="80" t="str">
        <f t="shared" si="100"/>
        <v/>
      </c>
    </row>
    <row r="660" spans="2:27" ht="25.5" customHeight="1" x14ac:dyDescent="0.25">
      <c r="B660" s="78" t="str">
        <f t="shared" si="96"/>
        <v/>
      </c>
      <c r="L660" s="31" t="str">
        <f t="shared" si="94"/>
        <v/>
      </c>
      <c r="N660" s="50" t="str">
        <f t="shared" si="97"/>
        <v/>
      </c>
      <c r="Q660" s="32" t="str">
        <f t="shared" si="95"/>
        <v/>
      </c>
      <c r="T660" s="34">
        <f t="shared" si="98"/>
        <v>0</v>
      </c>
      <c r="U660" s="34">
        <f t="shared" si="99"/>
        <v>0</v>
      </c>
      <c r="X660" s="72" t="str">
        <f t="shared" si="101"/>
        <v/>
      </c>
      <c r="Y660" s="35"/>
      <c r="Z660" s="34" t="str">
        <f t="shared" si="102"/>
        <v/>
      </c>
      <c r="AA660" s="80" t="str">
        <f t="shared" si="100"/>
        <v/>
      </c>
    </row>
    <row r="661" spans="2:27" ht="25.5" customHeight="1" x14ac:dyDescent="0.25">
      <c r="B661" s="78" t="str">
        <f t="shared" si="96"/>
        <v/>
      </c>
      <c r="L661" s="31" t="str">
        <f t="shared" si="94"/>
        <v/>
      </c>
      <c r="N661" s="50" t="str">
        <f t="shared" si="97"/>
        <v/>
      </c>
      <c r="Q661" s="32" t="str">
        <f t="shared" si="95"/>
        <v/>
      </c>
      <c r="T661" s="34">
        <f t="shared" si="98"/>
        <v>0</v>
      </c>
      <c r="U661" s="34">
        <f t="shared" si="99"/>
        <v>0</v>
      </c>
      <c r="X661" s="72" t="str">
        <f t="shared" si="101"/>
        <v/>
      </c>
      <c r="Y661" s="35"/>
      <c r="Z661" s="34" t="str">
        <f t="shared" si="102"/>
        <v/>
      </c>
      <c r="AA661" s="80" t="str">
        <f t="shared" si="100"/>
        <v/>
      </c>
    </row>
    <row r="662" spans="2:27" ht="25.5" customHeight="1" x14ac:dyDescent="0.25">
      <c r="B662" s="78" t="str">
        <f t="shared" si="96"/>
        <v/>
      </c>
      <c r="L662" s="31" t="str">
        <f t="shared" si="94"/>
        <v/>
      </c>
      <c r="N662" s="50" t="str">
        <f t="shared" si="97"/>
        <v/>
      </c>
      <c r="Q662" s="32" t="str">
        <f t="shared" si="95"/>
        <v/>
      </c>
      <c r="T662" s="34">
        <f t="shared" si="98"/>
        <v>0</v>
      </c>
      <c r="U662" s="34">
        <f t="shared" si="99"/>
        <v>0</v>
      </c>
      <c r="X662" s="72" t="str">
        <f t="shared" si="101"/>
        <v/>
      </c>
      <c r="Y662" s="35"/>
      <c r="Z662" s="34" t="str">
        <f t="shared" si="102"/>
        <v/>
      </c>
      <c r="AA662" s="80" t="str">
        <f t="shared" si="100"/>
        <v/>
      </c>
    </row>
    <row r="663" spans="2:27" ht="25.5" customHeight="1" x14ac:dyDescent="0.25">
      <c r="B663" s="78" t="str">
        <f t="shared" si="96"/>
        <v/>
      </c>
      <c r="L663" s="31" t="str">
        <f t="shared" si="94"/>
        <v/>
      </c>
      <c r="N663" s="50" t="str">
        <f t="shared" si="97"/>
        <v/>
      </c>
      <c r="Q663" s="32" t="str">
        <f t="shared" si="95"/>
        <v/>
      </c>
      <c r="T663" s="34">
        <f t="shared" si="98"/>
        <v>0</v>
      </c>
      <c r="U663" s="34">
        <f t="shared" si="99"/>
        <v>0</v>
      </c>
      <c r="X663" s="72" t="str">
        <f t="shared" si="101"/>
        <v/>
      </c>
      <c r="Y663" s="35"/>
      <c r="Z663" s="34" t="str">
        <f t="shared" si="102"/>
        <v/>
      </c>
      <c r="AA663" s="80" t="str">
        <f t="shared" si="100"/>
        <v/>
      </c>
    </row>
    <row r="664" spans="2:27" ht="25.5" customHeight="1" x14ac:dyDescent="0.25">
      <c r="B664" s="78" t="str">
        <f t="shared" si="96"/>
        <v/>
      </c>
      <c r="L664" s="31" t="str">
        <f t="shared" si="94"/>
        <v/>
      </c>
      <c r="N664" s="50" t="str">
        <f t="shared" si="97"/>
        <v/>
      </c>
      <c r="Q664" s="32" t="str">
        <f t="shared" si="95"/>
        <v/>
      </c>
      <c r="T664" s="34">
        <f t="shared" si="98"/>
        <v>0</v>
      </c>
      <c r="U664" s="34">
        <f t="shared" si="99"/>
        <v>0</v>
      </c>
      <c r="X664" s="72" t="str">
        <f t="shared" si="101"/>
        <v/>
      </c>
      <c r="Y664" s="35"/>
      <c r="Z664" s="34" t="str">
        <f t="shared" si="102"/>
        <v/>
      </c>
      <c r="AA664" s="80" t="str">
        <f t="shared" si="100"/>
        <v/>
      </c>
    </row>
    <row r="665" spans="2:27" ht="25.5" customHeight="1" x14ac:dyDescent="0.25">
      <c r="B665" s="78" t="str">
        <f t="shared" si="96"/>
        <v/>
      </c>
      <c r="L665" s="31" t="str">
        <f t="shared" si="94"/>
        <v/>
      </c>
      <c r="N665" s="50" t="str">
        <f t="shared" si="97"/>
        <v/>
      </c>
      <c r="Q665" s="32" t="str">
        <f t="shared" si="95"/>
        <v/>
      </c>
      <c r="T665" s="34">
        <f t="shared" si="98"/>
        <v>0</v>
      </c>
      <c r="U665" s="34">
        <f t="shared" si="99"/>
        <v>0</v>
      </c>
      <c r="X665" s="72" t="str">
        <f t="shared" si="101"/>
        <v/>
      </c>
      <c r="Y665" s="35"/>
      <c r="Z665" s="34" t="str">
        <f t="shared" si="102"/>
        <v/>
      </c>
      <c r="AA665" s="80" t="str">
        <f t="shared" si="100"/>
        <v/>
      </c>
    </row>
    <row r="666" spans="2:27" ht="25.5" customHeight="1" x14ac:dyDescent="0.25">
      <c r="B666" s="78" t="str">
        <f t="shared" si="96"/>
        <v/>
      </c>
      <c r="L666" s="31" t="str">
        <f t="shared" si="94"/>
        <v/>
      </c>
      <c r="N666" s="50" t="str">
        <f t="shared" si="97"/>
        <v/>
      </c>
      <c r="Q666" s="32" t="str">
        <f t="shared" si="95"/>
        <v/>
      </c>
      <c r="T666" s="34">
        <f t="shared" si="98"/>
        <v>0</v>
      </c>
      <c r="U666" s="34">
        <f t="shared" si="99"/>
        <v>0</v>
      </c>
      <c r="X666" s="72" t="str">
        <f t="shared" si="101"/>
        <v/>
      </c>
      <c r="Y666" s="35"/>
      <c r="Z666" s="34" t="str">
        <f t="shared" si="102"/>
        <v/>
      </c>
      <c r="AA666" s="80" t="str">
        <f t="shared" si="100"/>
        <v/>
      </c>
    </row>
    <row r="667" spans="2:27" ht="25.5" customHeight="1" x14ac:dyDescent="0.25">
      <c r="B667" s="78" t="str">
        <f t="shared" si="96"/>
        <v/>
      </c>
      <c r="L667" s="31" t="str">
        <f t="shared" si="94"/>
        <v/>
      </c>
      <c r="N667" s="50" t="str">
        <f t="shared" si="97"/>
        <v/>
      </c>
      <c r="Q667" s="32" t="str">
        <f t="shared" si="95"/>
        <v/>
      </c>
      <c r="T667" s="34">
        <f t="shared" si="98"/>
        <v>0</v>
      </c>
      <c r="U667" s="34">
        <f t="shared" si="99"/>
        <v>0</v>
      </c>
      <c r="X667" s="72" t="str">
        <f t="shared" si="101"/>
        <v/>
      </c>
      <c r="Y667" s="35"/>
      <c r="Z667" s="34" t="str">
        <f t="shared" si="102"/>
        <v/>
      </c>
      <c r="AA667" s="80" t="str">
        <f t="shared" si="100"/>
        <v/>
      </c>
    </row>
    <row r="668" spans="2:27" ht="25.5" customHeight="1" x14ac:dyDescent="0.25">
      <c r="B668" s="78" t="str">
        <f t="shared" si="96"/>
        <v/>
      </c>
      <c r="L668" s="31" t="str">
        <f t="shared" si="94"/>
        <v/>
      </c>
      <c r="N668" s="50" t="str">
        <f t="shared" si="97"/>
        <v/>
      </c>
      <c r="Q668" s="32" t="str">
        <f t="shared" si="95"/>
        <v/>
      </c>
      <c r="T668" s="34">
        <f t="shared" si="98"/>
        <v>0</v>
      </c>
      <c r="U668" s="34">
        <f t="shared" si="99"/>
        <v>0</v>
      </c>
      <c r="X668" s="72" t="str">
        <f t="shared" si="101"/>
        <v/>
      </c>
      <c r="Y668" s="35"/>
      <c r="Z668" s="34" t="str">
        <f t="shared" si="102"/>
        <v/>
      </c>
      <c r="AA668" s="80" t="str">
        <f t="shared" si="100"/>
        <v/>
      </c>
    </row>
    <row r="669" spans="2:27" ht="25.5" customHeight="1" x14ac:dyDescent="0.25">
      <c r="B669" s="78" t="str">
        <f t="shared" si="96"/>
        <v/>
      </c>
      <c r="L669" s="31" t="str">
        <f t="shared" si="94"/>
        <v/>
      </c>
      <c r="N669" s="50" t="str">
        <f t="shared" si="97"/>
        <v/>
      </c>
      <c r="Q669" s="32" t="str">
        <f t="shared" si="95"/>
        <v/>
      </c>
      <c r="T669" s="34">
        <f t="shared" si="98"/>
        <v>0</v>
      </c>
      <c r="U669" s="34">
        <f t="shared" si="99"/>
        <v>0</v>
      </c>
      <c r="X669" s="72" t="str">
        <f t="shared" si="101"/>
        <v/>
      </c>
      <c r="Y669" s="35"/>
      <c r="Z669" s="34" t="str">
        <f t="shared" si="102"/>
        <v/>
      </c>
      <c r="AA669" s="80" t="str">
        <f t="shared" si="100"/>
        <v/>
      </c>
    </row>
    <row r="670" spans="2:27" ht="25.5" customHeight="1" x14ac:dyDescent="0.25">
      <c r="B670" s="78" t="str">
        <f t="shared" si="96"/>
        <v/>
      </c>
      <c r="L670" s="31" t="str">
        <f t="shared" si="94"/>
        <v/>
      </c>
      <c r="N670" s="50" t="str">
        <f t="shared" si="97"/>
        <v/>
      </c>
      <c r="Q670" s="32" t="str">
        <f t="shared" si="95"/>
        <v/>
      </c>
      <c r="T670" s="34">
        <f t="shared" si="98"/>
        <v>0</v>
      </c>
      <c r="U670" s="34">
        <f t="shared" si="99"/>
        <v>0</v>
      </c>
      <c r="X670" s="72" t="str">
        <f t="shared" si="101"/>
        <v/>
      </c>
      <c r="Y670" s="35"/>
      <c r="Z670" s="34" t="str">
        <f t="shared" si="102"/>
        <v/>
      </c>
      <c r="AA670" s="80" t="str">
        <f t="shared" si="100"/>
        <v/>
      </c>
    </row>
    <row r="671" spans="2:27" ht="25.5" customHeight="1" x14ac:dyDescent="0.25">
      <c r="B671" s="78" t="str">
        <f t="shared" si="96"/>
        <v/>
      </c>
      <c r="L671" s="31" t="str">
        <f t="shared" si="94"/>
        <v/>
      </c>
      <c r="N671" s="50" t="str">
        <f t="shared" si="97"/>
        <v/>
      </c>
      <c r="Q671" s="32" t="str">
        <f t="shared" si="95"/>
        <v/>
      </c>
      <c r="T671" s="34">
        <f t="shared" si="98"/>
        <v>0</v>
      </c>
      <c r="U671" s="34">
        <f t="shared" si="99"/>
        <v>0</v>
      </c>
      <c r="X671" s="72" t="str">
        <f t="shared" si="101"/>
        <v/>
      </c>
      <c r="Y671" s="35"/>
      <c r="Z671" s="34" t="str">
        <f t="shared" si="102"/>
        <v/>
      </c>
      <c r="AA671" s="80" t="str">
        <f t="shared" si="100"/>
        <v/>
      </c>
    </row>
    <row r="672" spans="2:27" ht="25.5" customHeight="1" x14ac:dyDescent="0.25">
      <c r="B672" s="78" t="str">
        <f t="shared" si="96"/>
        <v/>
      </c>
      <c r="L672" s="31" t="str">
        <f t="shared" si="94"/>
        <v/>
      </c>
      <c r="N672" s="50" t="str">
        <f t="shared" si="97"/>
        <v/>
      </c>
      <c r="Q672" s="32" t="str">
        <f t="shared" si="95"/>
        <v/>
      </c>
      <c r="T672" s="34">
        <f t="shared" si="98"/>
        <v>0</v>
      </c>
      <c r="U672" s="34">
        <f t="shared" si="99"/>
        <v>0</v>
      </c>
      <c r="X672" s="72" t="str">
        <f t="shared" si="101"/>
        <v/>
      </c>
      <c r="Y672" s="35"/>
      <c r="Z672" s="34" t="str">
        <f t="shared" si="102"/>
        <v/>
      </c>
      <c r="AA672" s="80" t="str">
        <f t="shared" si="100"/>
        <v/>
      </c>
    </row>
    <row r="673" spans="2:27" ht="25.5" customHeight="1" x14ac:dyDescent="0.25">
      <c r="B673" s="78" t="str">
        <f t="shared" si="96"/>
        <v/>
      </c>
      <c r="L673" s="31" t="str">
        <f t="shared" si="94"/>
        <v/>
      </c>
      <c r="N673" s="50" t="str">
        <f t="shared" si="97"/>
        <v/>
      </c>
      <c r="Q673" s="32" t="str">
        <f t="shared" si="95"/>
        <v/>
      </c>
      <c r="T673" s="34">
        <f t="shared" si="98"/>
        <v>0</v>
      </c>
      <c r="U673" s="34">
        <f t="shared" si="99"/>
        <v>0</v>
      </c>
      <c r="X673" s="72" t="str">
        <f t="shared" si="101"/>
        <v/>
      </c>
      <c r="Y673" s="35"/>
      <c r="Z673" s="34" t="str">
        <f t="shared" si="102"/>
        <v/>
      </c>
      <c r="AA673" s="80" t="str">
        <f t="shared" si="100"/>
        <v/>
      </c>
    </row>
    <row r="674" spans="2:27" ht="25.5" customHeight="1" x14ac:dyDescent="0.25">
      <c r="B674" s="78" t="str">
        <f t="shared" si="96"/>
        <v/>
      </c>
      <c r="L674" s="31" t="str">
        <f t="shared" si="94"/>
        <v/>
      </c>
      <c r="N674" s="50" t="str">
        <f t="shared" si="97"/>
        <v/>
      </c>
      <c r="Q674" s="32" t="str">
        <f t="shared" si="95"/>
        <v/>
      </c>
      <c r="T674" s="34">
        <f t="shared" si="98"/>
        <v>0</v>
      </c>
      <c r="U674" s="34">
        <f t="shared" si="99"/>
        <v>0</v>
      </c>
      <c r="X674" s="72" t="str">
        <f t="shared" si="101"/>
        <v/>
      </c>
      <c r="Y674" s="35"/>
      <c r="Z674" s="34" t="str">
        <f t="shared" si="102"/>
        <v/>
      </c>
      <c r="AA674" s="80" t="str">
        <f t="shared" si="100"/>
        <v/>
      </c>
    </row>
    <row r="675" spans="2:27" ht="25.5" customHeight="1" x14ac:dyDescent="0.25">
      <c r="B675" s="78" t="str">
        <f t="shared" si="96"/>
        <v/>
      </c>
      <c r="L675" s="31" t="str">
        <f t="shared" si="94"/>
        <v/>
      </c>
      <c r="N675" s="50" t="str">
        <f t="shared" si="97"/>
        <v/>
      </c>
      <c r="Q675" s="32" t="str">
        <f t="shared" si="95"/>
        <v/>
      </c>
      <c r="T675" s="34">
        <f t="shared" si="98"/>
        <v>0</v>
      </c>
      <c r="U675" s="34">
        <f t="shared" si="99"/>
        <v>0</v>
      </c>
      <c r="X675" s="72" t="str">
        <f t="shared" si="101"/>
        <v/>
      </c>
      <c r="Y675" s="35"/>
      <c r="Z675" s="34" t="str">
        <f t="shared" si="102"/>
        <v/>
      </c>
      <c r="AA675" s="80" t="str">
        <f t="shared" si="100"/>
        <v/>
      </c>
    </row>
    <row r="676" spans="2:27" ht="25.5" customHeight="1" x14ac:dyDescent="0.25">
      <c r="B676" s="78" t="str">
        <f t="shared" si="96"/>
        <v/>
      </c>
      <c r="L676" s="31" t="str">
        <f t="shared" si="94"/>
        <v/>
      </c>
      <c r="N676" s="50" t="str">
        <f t="shared" si="97"/>
        <v/>
      </c>
      <c r="Q676" s="32" t="str">
        <f t="shared" si="95"/>
        <v/>
      </c>
      <c r="T676" s="34">
        <f t="shared" si="98"/>
        <v>0</v>
      </c>
      <c r="U676" s="34">
        <f t="shared" si="99"/>
        <v>0</v>
      </c>
      <c r="X676" s="72" t="str">
        <f t="shared" si="101"/>
        <v/>
      </c>
      <c r="Y676" s="35"/>
      <c r="Z676" s="34" t="str">
        <f t="shared" si="102"/>
        <v/>
      </c>
      <c r="AA676" s="80" t="str">
        <f t="shared" si="100"/>
        <v/>
      </c>
    </row>
    <row r="677" spans="2:27" ht="25.5" customHeight="1" x14ac:dyDescent="0.25">
      <c r="B677" s="78" t="str">
        <f t="shared" si="96"/>
        <v/>
      </c>
      <c r="L677" s="31" t="str">
        <f t="shared" si="94"/>
        <v/>
      </c>
      <c r="N677" s="50" t="str">
        <f t="shared" si="97"/>
        <v/>
      </c>
      <c r="Q677" s="32" t="str">
        <f t="shared" si="95"/>
        <v/>
      </c>
      <c r="T677" s="34">
        <f t="shared" si="98"/>
        <v>0</v>
      </c>
      <c r="U677" s="34">
        <f t="shared" si="99"/>
        <v>0</v>
      </c>
      <c r="X677" s="72" t="str">
        <f t="shared" si="101"/>
        <v/>
      </c>
      <c r="Y677" s="35"/>
      <c r="Z677" s="34" t="str">
        <f t="shared" si="102"/>
        <v/>
      </c>
      <c r="AA677" s="80" t="str">
        <f t="shared" si="100"/>
        <v/>
      </c>
    </row>
    <row r="678" spans="2:27" ht="25.5" customHeight="1" x14ac:dyDescent="0.25">
      <c r="B678" s="78" t="str">
        <f t="shared" si="96"/>
        <v/>
      </c>
      <c r="L678" s="31" t="str">
        <f t="shared" si="94"/>
        <v/>
      </c>
      <c r="N678" s="50" t="str">
        <f t="shared" si="97"/>
        <v/>
      </c>
      <c r="Q678" s="32" t="str">
        <f t="shared" si="95"/>
        <v/>
      </c>
      <c r="T678" s="34">
        <f t="shared" si="98"/>
        <v>0</v>
      </c>
      <c r="U678" s="34">
        <f t="shared" si="99"/>
        <v>0</v>
      </c>
      <c r="X678" s="72" t="str">
        <f t="shared" si="101"/>
        <v/>
      </c>
      <c r="Y678" s="35"/>
      <c r="Z678" s="34" t="str">
        <f t="shared" si="102"/>
        <v/>
      </c>
      <c r="AA678" s="80" t="str">
        <f t="shared" si="100"/>
        <v/>
      </c>
    </row>
    <row r="679" spans="2:27" ht="25.5" customHeight="1" x14ac:dyDescent="0.25">
      <c r="B679" s="78" t="str">
        <f t="shared" si="96"/>
        <v/>
      </c>
      <c r="L679" s="31" t="str">
        <f t="shared" si="94"/>
        <v/>
      </c>
      <c r="N679" s="50" t="str">
        <f t="shared" si="97"/>
        <v/>
      </c>
      <c r="Q679" s="32" t="str">
        <f t="shared" si="95"/>
        <v/>
      </c>
      <c r="T679" s="34">
        <f t="shared" si="98"/>
        <v>0</v>
      </c>
      <c r="U679" s="34">
        <f t="shared" si="99"/>
        <v>0</v>
      </c>
      <c r="X679" s="72" t="str">
        <f t="shared" si="101"/>
        <v/>
      </c>
      <c r="Y679" s="35"/>
      <c r="Z679" s="34" t="str">
        <f t="shared" si="102"/>
        <v/>
      </c>
      <c r="AA679" s="80" t="str">
        <f t="shared" si="100"/>
        <v/>
      </c>
    </row>
    <row r="680" spans="2:27" ht="25.5" customHeight="1" x14ac:dyDescent="0.25">
      <c r="B680" s="78" t="str">
        <f t="shared" si="96"/>
        <v/>
      </c>
      <c r="L680" s="31" t="str">
        <f t="shared" si="94"/>
        <v/>
      </c>
      <c r="N680" s="50" t="str">
        <f t="shared" si="97"/>
        <v/>
      </c>
      <c r="Q680" s="32" t="str">
        <f t="shared" si="95"/>
        <v/>
      </c>
      <c r="T680" s="34">
        <f t="shared" si="98"/>
        <v>0</v>
      </c>
      <c r="U680" s="34">
        <f t="shared" si="99"/>
        <v>0</v>
      </c>
      <c r="X680" s="72" t="str">
        <f t="shared" si="101"/>
        <v/>
      </c>
      <c r="Y680" s="35"/>
      <c r="Z680" s="34" t="str">
        <f t="shared" si="102"/>
        <v/>
      </c>
      <c r="AA680" s="80" t="str">
        <f t="shared" si="100"/>
        <v/>
      </c>
    </row>
    <row r="681" spans="2:27" ht="25.5" customHeight="1" x14ac:dyDescent="0.25">
      <c r="B681" s="78" t="str">
        <f t="shared" si="96"/>
        <v/>
      </c>
      <c r="L681" s="31" t="str">
        <f t="shared" si="94"/>
        <v/>
      </c>
      <c r="N681" s="50" t="str">
        <f t="shared" si="97"/>
        <v/>
      </c>
      <c r="Q681" s="32" t="str">
        <f t="shared" si="95"/>
        <v/>
      </c>
      <c r="T681" s="34">
        <f t="shared" si="98"/>
        <v>0</v>
      </c>
      <c r="U681" s="34">
        <f t="shared" si="99"/>
        <v>0</v>
      </c>
      <c r="X681" s="72" t="str">
        <f t="shared" si="101"/>
        <v/>
      </c>
      <c r="Y681" s="35"/>
      <c r="Z681" s="34" t="str">
        <f t="shared" si="102"/>
        <v/>
      </c>
      <c r="AA681" s="80" t="str">
        <f t="shared" si="100"/>
        <v/>
      </c>
    </row>
    <row r="682" spans="2:27" ht="25.5" customHeight="1" x14ac:dyDescent="0.25">
      <c r="B682" s="78" t="str">
        <f t="shared" si="96"/>
        <v/>
      </c>
      <c r="L682" s="31" t="str">
        <f t="shared" si="94"/>
        <v/>
      </c>
      <c r="N682" s="50" t="str">
        <f t="shared" si="97"/>
        <v/>
      </c>
      <c r="Q682" s="32" t="str">
        <f t="shared" si="95"/>
        <v/>
      </c>
      <c r="T682" s="34">
        <f t="shared" si="98"/>
        <v>0</v>
      </c>
      <c r="U682" s="34">
        <f t="shared" si="99"/>
        <v>0</v>
      </c>
      <c r="X682" s="72" t="str">
        <f t="shared" si="101"/>
        <v/>
      </c>
      <c r="Y682" s="35"/>
      <c r="Z682" s="34" t="str">
        <f t="shared" si="102"/>
        <v/>
      </c>
      <c r="AA682" s="80" t="str">
        <f t="shared" si="100"/>
        <v/>
      </c>
    </row>
    <row r="683" spans="2:27" ht="25.5" customHeight="1" x14ac:dyDescent="0.25">
      <c r="B683" s="78" t="str">
        <f t="shared" si="96"/>
        <v/>
      </c>
      <c r="L683" s="31" t="str">
        <f t="shared" si="94"/>
        <v/>
      </c>
      <c r="N683" s="50" t="str">
        <f t="shared" si="97"/>
        <v/>
      </c>
      <c r="Q683" s="32" t="str">
        <f t="shared" si="95"/>
        <v/>
      </c>
      <c r="T683" s="34">
        <f t="shared" si="98"/>
        <v>0</v>
      </c>
      <c r="U683" s="34">
        <f t="shared" si="99"/>
        <v>0</v>
      </c>
      <c r="X683" s="72" t="str">
        <f t="shared" si="101"/>
        <v/>
      </c>
      <c r="Y683" s="35"/>
      <c r="Z683" s="34" t="str">
        <f t="shared" si="102"/>
        <v/>
      </c>
      <c r="AA683" s="80" t="str">
        <f t="shared" si="100"/>
        <v/>
      </c>
    </row>
    <row r="684" spans="2:27" ht="25.5" customHeight="1" x14ac:dyDescent="0.25">
      <c r="B684" s="78" t="str">
        <f t="shared" si="96"/>
        <v/>
      </c>
      <c r="L684" s="31" t="str">
        <f t="shared" si="94"/>
        <v/>
      </c>
      <c r="N684" s="50" t="str">
        <f t="shared" si="97"/>
        <v/>
      </c>
      <c r="Q684" s="32" t="str">
        <f t="shared" si="95"/>
        <v/>
      </c>
      <c r="T684" s="34">
        <f t="shared" si="98"/>
        <v>0</v>
      </c>
      <c r="U684" s="34">
        <f t="shared" si="99"/>
        <v>0</v>
      </c>
      <c r="X684" s="72" t="str">
        <f t="shared" si="101"/>
        <v/>
      </c>
      <c r="Y684" s="35"/>
      <c r="Z684" s="34" t="str">
        <f t="shared" si="102"/>
        <v/>
      </c>
      <c r="AA684" s="80" t="str">
        <f t="shared" si="100"/>
        <v/>
      </c>
    </row>
    <row r="685" spans="2:27" ht="25.5" customHeight="1" x14ac:dyDescent="0.25">
      <c r="B685" s="78" t="str">
        <f t="shared" si="96"/>
        <v/>
      </c>
      <c r="L685" s="31" t="str">
        <f t="shared" si="94"/>
        <v/>
      </c>
      <c r="N685" s="50" t="str">
        <f t="shared" si="97"/>
        <v/>
      </c>
      <c r="Q685" s="32" t="str">
        <f t="shared" si="95"/>
        <v/>
      </c>
      <c r="T685" s="34">
        <f t="shared" si="98"/>
        <v>0</v>
      </c>
      <c r="U685" s="34">
        <f t="shared" si="99"/>
        <v>0</v>
      </c>
      <c r="X685" s="72" t="str">
        <f t="shared" si="101"/>
        <v/>
      </c>
      <c r="Y685" s="35"/>
      <c r="Z685" s="34" t="str">
        <f t="shared" si="102"/>
        <v/>
      </c>
      <c r="AA685" s="80" t="str">
        <f t="shared" si="100"/>
        <v/>
      </c>
    </row>
    <row r="686" spans="2:27" ht="25.5" customHeight="1" x14ac:dyDescent="0.25">
      <c r="B686" s="78" t="str">
        <f t="shared" si="96"/>
        <v/>
      </c>
      <c r="L686" s="31" t="str">
        <f t="shared" si="94"/>
        <v/>
      </c>
      <c r="N686" s="50" t="str">
        <f t="shared" si="97"/>
        <v/>
      </c>
      <c r="Q686" s="32" t="str">
        <f t="shared" si="95"/>
        <v/>
      </c>
      <c r="T686" s="34">
        <f t="shared" si="98"/>
        <v>0</v>
      </c>
      <c r="U686" s="34">
        <f t="shared" si="99"/>
        <v>0</v>
      </c>
      <c r="X686" s="72" t="str">
        <f t="shared" si="101"/>
        <v/>
      </c>
      <c r="Y686" s="35"/>
      <c r="Z686" s="34" t="str">
        <f t="shared" si="102"/>
        <v/>
      </c>
      <c r="AA686" s="80" t="str">
        <f t="shared" si="100"/>
        <v/>
      </c>
    </row>
    <row r="687" spans="2:27" ht="25.5" customHeight="1" x14ac:dyDescent="0.25">
      <c r="B687" s="78" t="str">
        <f t="shared" si="96"/>
        <v/>
      </c>
      <c r="L687" s="31" t="str">
        <f t="shared" si="94"/>
        <v/>
      </c>
      <c r="N687" s="50" t="str">
        <f t="shared" si="97"/>
        <v/>
      </c>
      <c r="Q687" s="32" t="str">
        <f t="shared" si="95"/>
        <v/>
      </c>
      <c r="T687" s="34">
        <f t="shared" si="98"/>
        <v>0</v>
      </c>
      <c r="U687" s="34">
        <f t="shared" si="99"/>
        <v>0</v>
      </c>
      <c r="X687" s="72" t="str">
        <f t="shared" si="101"/>
        <v/>
      </c>
      <c r="Y687" s="35"/>
      <c r="Z687" s="34" t="str">
        <f t="shared" si="102"/>
        <v/>
      </c>
      <c r="AA687" s="80" t="str">
        <f t="shared" si="100"/>
        <v/>
      </c>
    </row>
    <row r="688" spans="2:27" ht="25.5" customHeight="1" x14ac:dyDescent="0.25">
      <c r="B688" s="78" t="str">
        <f t="shared" si="96"/>
        <v/>
      </c>
      <c r="L688" s="31" t="str">
        <f t="shared" si="94"/>
        <v/>
      </c>
      <c r="N688" s="50" t="str">
        <f t="shared" si="97"/>
        <v/>
      </c>
      <c r="Q688" s="32" t="str">
        <f t="shared" si="95"/>
        <v/>
      </c>
      <c r="T688" s="34">
        <f t="shared" si="98"/>
        <v>0</v>
      </c>
      <c r="U688" s="34">
        <f t="shared" si="99"/>
        <v>0</v>
      </c>
      <c r="X688" s="72" t="str">
        <f t="shared" si="101"/>
        <v/>
      </c>
      <c r="Y688" s="35"/>
      <c r="Z688" s="34" t="str">
        <f t="shared" si="102"/>
        <v/>
      </c>
      <c r="AA688" s="80" t="str">
        <f t="shared" si="100"/>
        <v/>
      </c>
    </row>
    <row r="689" spans="2:27" ht="25.5" customHeight="1" x14ac:dyDescent="0.25">
      <c r="B689" s="78" t="str">
        <f t="shared" si="96"/>
        <v/>
      </c>
      <c r="L689" s="31" t="str">
        <f t="shared" si="94"/>
        <v/>
      </c>
      <c r="N689" s="50" t="str">
        <f t="shared" si="97"/>
        <v/>
      </c>
      <c r="Q689" s="32" t="str">
        <f t="shared" si="95"/>
        <v/>
      </c>
      <c r="T689" s="34">
        <f t="shared" si="98"/>
        <v>0</v>
      </c>
      <c r="U689" s="34">
        <f t="shared" si="99"/>
        <v>0</v>
      </c>
      <c r="X689" s="72" t="str">
        <f t="shared" si="101"/>
        <v/>
      </c>
      <c r="Y689" s="35"/>
      <c r="Z689" s="34" t="str">
        <f t="shared" si="102"/>
        <v/>
      </c>
      <c r="AA689" s="80" t="str">
        <f t="shared" si="100"/>
        <v/>
      </c>
    </row>
    <row r="690" spans="2:27" ht="25.5" customHeight="1" x14ac:dyDescent="0.25">
      <c r="B690" s="78" t="str">
        <f t="shared" si="96"/>
        <v/>
      </c>
      <c r="L690" s="31" t="str">
        <f t="shared" si="94"/>
        <v/>
      </c>
      <c r="N690" s="50" t="str">
        <f t="shared" si="97"/>
        <v/>
      </c>
      <c r="Q690" s="32" t="str">
        <f t="shared" si="95"/>
        <v/>
      </c>
      <c r="T690" s="34">
        <f t="shared" si="98"/>
        <v>0</v>
      </c>
      <c r="U690" s="34">
        <f t="shared" si="99"/>
        <v>0</v>
      </c>
      <c r="X690" s="72" t="str">
        <f t="shared" si="101"/>
        <v/>
      </c>
      <c r="Y690" s="35"/>
      <c r="Z690" s="34" t="str">
        <f t="shared" si="102"/>
        <v/>
      </c>
      <c r="AA690" s="80" t="str">
        <f t="shared" si="100"/>
        <v/>
      </c>
    </row>
    <row r="691" spans="2:27" ht="25.5" customHeight="1" x14ac:dyDescent="0.25">
      <c r="B691" s="78" t="str">
        <f t="shared" si="96"/>
        <v/>
      </c>
      <c r="L691" s="31" t="str">
        <f t="shared" si="94"/>
        <v/>
      </c>
      <c r="N691" s="50" t="str">
        <f t="shared" si="97"/>
        <v/>
      </c>
      <c r="Q691" s="32" t="str">
        <f t="shared" si="95"/>
        <v/>
      </c>
      <c r="T691" s="34">
        <f t="shared" si="98"/>
        <v>0</v>
      </c>
      <c r="U691" s="34">
        <f t="shared" si="99"/>
        <v>0</v>
      </c>
      <c r="X691" s="72" t="str">
        <f t="shared" si="101"/>
        <v/>
      </c>
      <c r="Y691" s="35"/>
      <c r="Z691" s="34" t="str">
        <f t="shared" si="102"/>
        <v/>
      </c>
      <c r="AA691" s="80" t="str">
        <f t="shared" si="100"/>
        <v/>
      </c>
    </row>
    <row r="692" spans="2:27" ht="25.5" customHeight="1" x14ac:dyDescent="0.25">
      <c r="B692" s="78" t="str">
        <f t="shared" si="96"/>
        <v/>
      </c>
      <c r="L692" s="31" t="str">
        <f t="shared" si="94"/>
        <v/>
      </c>
      <c r="N692" s="50" t="str">
        <f t="shared" si="97"/>
        <v/>
      </c>
      <c r="Q692" s="32" t="str">
        <f t="shared" si="95"/>
        <v/>
      </c>
      <c r="T692" s="34">
        <f t="shared" si="98"/>
        <v>0</v>
      </c>
      <c r="U692" s="34">
        <f t="shared" si="99"/>
        <v>0</v>
      </c>
      <c r="X692" s="72" t="str">
        <f t="shared" si="101"/>
        <v/>
      </c>
      <c r="Y692" s="35"/>
      <c r="Z692" s="34" t="str">
        <f t="shared" si="102"/>
        <v/>
      </c>
      <c r="AA692" s="80" t="str">
        <f t="shared" si="100"/>
        <v/>
      </c>
    </row>
    <row r="693" spans="2:27" ht="25.5" customHeight="1" x14ac:dyDescent="0.25">
      <c r="B693" s="78" t="str">
        <f t="shared" si="96"/>
        <v/>
      </c>
      <c r="L693" s="31" t="str">
        <f t="shared" si="94"/>
        <v/>
      </c>
      <c r="N693" s="50" t="str">
        <f t="shared" si="97"/>
        <v/>
      </c>
      <c r="Q693" s="32" t="str">
        <f t="shared" si="95"/>
        <v/>
      </c>
      <c r="T693" s="34">
        <f t="shared" si="98"/>
        <v>0</v>
      </c>
      <c r="U693" s="34">
        <f t="shared" si="99"/>
        <v>0</v>
      </c>
      <c r="X693" s="72" t="str">
        <f t="shared" si="101"/>
        <v/>
      </c>
      <c r="Y693" s="35"/>
      <c r="Z693" s="34" t="str">
        <f t="shared" si="102"/>
        <v/>
      </c>
      <c r="AA693" s="80" t="str">
        <f t="shared" si="100"/>
        <v/>
      </c>
    </row>
    <row r="694" spans="2:27" ht="25.5" customHeight="1" x14ac:dyDescent="0.25">
      <c r="B694" s="78" t="str">
        <f t="shared" si="96"/>
        <v/>
      </c>
      <c r="L694" s="31" t="str">
        <f t="shared" si="94"/>
        <v/>
      </c>
      <c r="N694" s="50" t="str">
        <f t="shared" si="97"/>
        <v/>
      </c>
      <c r="Q694" s="32" t="str">
        <f t="shared" si="95"/>
        <v/>
      </c>
      <c r="T694" s="34">
        <f t="shared" si="98"/>
        <v>0</v>
      </c>
      <c r="U694" s="34">
        <f t="shared" si="99"/>
        <v>0</v>
      </c>
      <c r="X694" s="72" t="str">
        <f t="shared" si="101"/>
        <v/>
      </c>
      <c r="Y694" s="35"/>
      <c r="Z694" s="34" t="str">
        <f t="shared" si="102"/>
        <v/>
      </c>
      <c r="AA694" s="80" t="str">
        <f t="shared" si="100"/>
        <v/>
      </c>
    </row>
    <row r="695" spans="2:27" ht="25.5" customHeight="1" x14ac:dyDescent="0.25">
      <c r="B695" s="78" t="str">
        <f t="shared" si="96"/>
        <v/>
      </c>
      <c r="L695" s="31" t="str">
        <f t="shared" si="94"/>
        <v/>
      </c>
      <c r="N695" s="50" t="str">
        <f t="shared" si="97"/>
        <v/>
      </c>
      <c r="Q695" s="32" t="str">
        <f t="shared" si="95"/>
        <v/>
      </c>
      <c r="T695" s="34">
        <f t="shared" si="98"/>
        <v>0</v>
      </c>
      <c r="U695" s="34">
        <f t="shared" si="99"/>
        <v>0</v>
      </c>
      <c r="X695" s="72" t="str">
        <f t="shared" si="101"/>
        <v/>
      </c>
      <c r="Y695" s="35"/>
      <c r="Z695" s="34" t="str">
        <f t="shared" si="102"/>
        <v/>
      </c>
      <c r="AA695" s="80" t="str">
        <f t="shared" si="100"/>
        <v/>
      </c>
    </row>
    <row r="696" spans="2:27" ht="25.5" customHeight="1" x14ac:dyDescent="0.25">
      <c r="B696" s="78" t="str">
        <f t="shared" si="96"/>
        <v/>
      </c>
      <c r="L696" s="31" t="str">
        <f t="shared" si="94"/>
        <v/>
      </c>
      <c r="N696" s="50" t="str">
        <f t="shared" si="97"/>
        <v/>
      </c>
      <c r="Q696" s="32" t="str">
        <f t="shared" si="95"/>
        <v/>
      </c>
      <c r="T696" s="34">
        <f t="shared" si="98"/>
        <v>0</v>
      </c>
      <c r="U696" s="34">
        <f t="shared" si="99"/>
        <v>0</v>
      </c>
      <c r="X696" s="72" t="str">
        <f t="shared" si="101"/>
        <v/>
      </c>
      <c r="Y696" s="35"/>
      <c r="Z696" s="34" t="str">
        <f t="shared" si="102"/>
        <v/>
      </c>
      <c r="AA696" s="80" t="str">
        <f t="shared" si="100"/>
        <v/>
      </c>
    </row>
    <row r="697" spans="2:27" ht="25.5" customHeight="1" x14ac:dyDescent="0.25">
      <c r="B697" s="78" t="str">
        <f t="shared" si="96"/>
        <v/>
      </c>
      <c r="L697" s="31" t="str">
        <f t="shared" si="94"/>
        <v/>
      </c>
      <c r="N697" s="50" t="str">
        <f t="shared" si="97"/>
        <v/>
      </c>
      <c r="Q697" s="32" t="str">
        <f t="shared" si="95"/>
        <v/>
      </c>
      <c r="T697" s="34">
        <f t="shared" si="98"/>
        <v>0</v>
      </c>
      <c r="U697" s="34">
        <f t="shared" si="99"/>
        <v>0</v>
      </c>
      <c r="X697" s="72" t="str">
        <f t="shared" si="101"/>
        <v/>
      </c>
      <c r="Y697" s="35"/>
      <c r="Z697" s="34" t="str">
        <f t="shared" si="102"/>
        <v/>
      </c>
      <c r="AA697" s="80" t="str">
        <f t="shared" si="100"/>
        <v/>
      </c>
    </row>
    <row r="698" spans="2:27" ht="25.5" customHeight="1" x14ac:dyDescent="0.25">
      <c r="B698" s="78" t="str">
        <f t="shared" si="96"/>
        <v/>
      </c>
      <c r="L698" s="31" t="str">
        <f t="shared" si="94"/>
        <v/>
      </c>
      <c r="N698" s="50" t="str">
        <f t="shared" si="97"/>
        <v/>
      </c>
      <c r="Q698" s="32" t="str">
        <f t="shared" si="95"/>
        <v/>
      </c>
      <c r="T698" s="34">
        <f t="shared" si="98"/>
        <v>0</v>
      </c>
      <c r="U698" s="34">
        <f t="shared" si="99"/>
        <v>0</v>
      </c>
      <c r="X698" s="72" t="str">
        <f t="shared" si="101"/>
        <v/>
      </c>
      <c r="Y698" s="35"/>
      <c r="Z698" s="34" t="str">
        <f t="shared" si="102"/>
        <v/>
      </c>
      <c r="AA698" s="80" t="str">
        <f t="shared" si="100"/>
        <v/>
      </c>
    </row>
    <row r="699" spans="2:27" ht="25.5" customHeight="1" x14ac:dyDescent="0.25">
      <c r="B699" s="78" t="str">
        <f t="shared" si="96"/>
        <v/>
      </c>
      <c r="L699" s="31" t="str">
        <f t="shared" si="94"/>
        <v/>
      </c>
      <c r="N699" s="50" t="str">
        <f t="shared" si="97"/>
        <v/>
      </c>
      <c r="Q699" s="32" t="str">
        <f t="shared" si="95"/>
        <v/>
      </c>
      <c r="T699" s="34">
        <f t="shared" si="98"/>
        <v>0</v>
      </c>
      <c r="U699" s="34">
        <f t="shared" si="99"/>
        <v>0</v>
      </c>
      <c r="X699" s="72" t="str">
        <f t="shared" si="101"/>
        <v/>
      </c>
      <c r="Y699" s="35"/>
      <c r="Z699" s="34" t="str">
        <f t="shared" si="102"/>
        <v/>
      </c>
      <c r="AA699" s="80" t="str">
        <f t="shared" si="100"/>
        <v/>
      </c>
    </row>
    <row r="700" spans="2:27" ht="25.5" customHeight="1" x14ac:dyDescent="0.25">
      <c r="B700" s="78" t="str">
        <f t="shared" si="96"/>
        <v/>
      </c>
      <c r="L700" s="31" t="str">
        <f t="shared" si="94"/>
        <v/>
      </c>
      <c r="N700" s="50" t="str">
        <f t="shared" si="97"/>
        <v/>
      </c>
      <c r="Q700" s="32" t="str">
        <f t="shared" si="95"/>
        <v/>
      </c>
      <c r="T700" s="34">
        <f t="shared" si="98"/>
        <v>0</v>
      </c>
      <c r="U700" s="34">
        <f t="shared" si="99"/>
        <v>0</v>
      </c>
      <c r="X700" s="72" t="str">
        <f t="shared" si="101"/>
        <v/>
      </c>
      <c r="Y700" s="35"/>
      <c r="Z700" s="34" t="str">
        <f t="shared" si="102"/>
        <v/>
      </c>
      <c r="AA700" s="80" t="str">
        <f t="shared" si="100"/>
        <v/>
      </c>
    </row>
    <row r="701" spans="2:27" ht="25.5" customHeight="1" x14ac:dyDescent="0.25">
      <c r="B701" s="78" t="str">
        <f t="shared" si="96"/>
        <v/>
      </c>
      <c r="L701" s="31" t="str">
        <f t="shared" si="94"/>
        <v/>
      </c>
      <c r="N701" s="50" t="str">
        <f t="shared" si="97"/>
        <v/>
      </c>
      <c r="Q701" s="32" t="str">
        <f t="shared" si="95"/>
        <v/>
      </c>
      <c r="T701" s="34">
        <f t="shared" si="98"/>
        <v>0</v>
      </c>
      <c r="U701" s="34">
        <f t="shared" si="99"/>
        <v>0</v>
      </c>
      <c r="X701" s="72" t="str">
        <f t="shared" si="101"/>
        <v/>
      </c>
      <c r="Y701" s="35"/>
      <c r="Z701" s="34" t="str">
        <f t="shared" si="102"/>
        <v/>
      </c>
      <c r="AA701" s="80" t="str">
        <f t="shared" si="100"/>
        <v/>
      </c>
    </row>
    <row r="702" spans="2:27" ht="25.5" customHeight="1" x14ac:dyDescent="0.25">
      <c r="B702" s="78" t="str">
        <f t="shared" si="96"/>
        <v/>
      </c>
      <c r="L702" s="31" t="str">
        <f t="shared" si="94"/>
        <v/>
      </c>
      <c r="N702" s="50" t="str">
        <f t="shared" si="97"/>
        <v/>
      </c>
      <c r="Q702" s="32" t="str">
        <f t="shared" si="95"/>
        <v/>
      </c>
      <c r="T702" s="34">
        <f t="shared" si="98"/>
        <v>0</v>
      </c>
      <c r="U702" s="34">
        <f t="shared" si="99"/>
        <v>0</v>
      </c>
      <c r="X702" s="72" t="str">
        <f t="shared" si="101"/>
        <v/>
      </c>
      <c r="Y702" s="35"/>
      <c r="Z702" s="34" t="str">
        <f t="shared" si="102"/>
        <v/>
      </c>
      <c r="AA702" s="80" t="str">
        <f t="shared" si="100"/>
        <v/>
      </c>
    </row>
    <row r="703" spans="2:27" ht="25.5" customHeight="1" x14ac:dyDescent="0.25">
      <c r="B703" s="78" t="str">
        <f t="shared" si="96"/>
        <v/>
      </c>
      <c r="L703" s="31" t="str">
        <f t="shared" si="94"/>
        <v/>
      </c>
      <c r="N703" s="50" t="str">
        <f t="shared" si="97"/>
        <v/>
      </c>
      <c r="Q703" s="32" t="str">
        <f t="shared" si="95"/>
        <v/>
      </c>
      <c r="T703" s="34">
        <f t="shared" si="98"/>
        <v>0</v>
      </c>
      <c r="U703" s="34">
        <f t="shared" si="99"/>
        <v>0</v>
      </c>
      <c r="X703" s="72" t="str">
        <f t="shared" si="101"/>
        <v/>
      </c>
      <c r="Y703" s="35"/>
      <c r="Z703" s="34" t="str">
        <f t="shared" si="102"/>
        <v/>
      </c>
      <c r="AA703" s="80" t="str">
        <f t="shared" si="100"/>
        <v/>
      </c>
    </row>
    <row r="704" spans="2:27" ht="25.5" customHeight="1" x14ac:dyDescent="0.25">
      <c r="B704" s="78" t="str">
        <f t="shared" si="96"/>
        <v/>
      </c>
      <c r="L704" s="31" t="str">
        <f t="shared" si="94"/>
        <v/>
      </c>
      <c r="N704" s="50" t="str">
        <f t="shared" si="97"/>
        <v/>
      </c>
      <c r="Q704" s="32" t="str">
        <f t="shared" si="95"/>
        <v/>
      </c>
      <c r="T704" s="34">
        <f t="shared" si="98"/>
        <v>0</v>
      </c>
      <c r="U704" s="34">
        <f t="shared" si="99"/>
        <v>0</v>
      </c>
      <c r="X704" s="72" t="str">
        <f t="shared" si="101"/>
        <v/>
      </c>
      <c r="Y704" s="35"/>
      <c r="Z704" s="34" t="str">
        <f t="shared" si="102"/>
        <v/>
      </c>
      <c r="AA704" s="80" t="str">
        <f t="shared" si="100"/>
        <v/>
      </c>
    </row>
    <row r="705" spans="2:27" ht="25.5" customHeight="1" x14ac:dyDescent="0.25">
      <c r="B705" s="78" t="str">
        <f t="shared" si="96"/>
        <v/>
      </c>
      <c r="L705" s="31" t="str">
        <f t="shared" si="94"/>
        <v/>
      </c>
      <c r="N705" s="50" t="str">
        <f t="shared" si="97"/>
        <v/>
      </c>
      <c r="Q705" s="32" t="str">
        <f t="shared" si="95"/>
        <v/>
      </c>
      <c r="T705" s="34">
        <f t="shared" si="98"/>
        <v>0</v>
      </c>
      <c r="U705" s="34">
        <f t="shared" si="99"/>
        <v>0</v>
      </c>
      <c r="X705" s="72" t="str">
        <f t="shared" si="101"/>
        <v/>
      </c>
      <c r="Y705" s="35"/>
      <c r="Z705" s="34" t="str">
        <f t="shared" si="102"/>
        <v/>
      </c>
      <c r="AA705" s="80" t="str">
        <f t="shared" si="100"/>
        <v/>
      </c>
    </row>
    <row r="706" spans="2:27" ht="25.5" customHeight="1" x14ac:dyDescent="0.25">
      <c r="B706" s="78" t="str">
        <f t="shared" si="96"/>
        <v/>
      </c>
      <c r="L706" s="31" t="str">
        <f t="shared" ref="L706:L769" si="103">IF(K706&lt;&gt;"",VLOOKUP(K706,tenhang,2,0),"")</f>
        <v/>
      </c>
      <c r="N706" s="50" t="str">
        <f t="shared" si="97"/>
        <v/>
      </c>
      <c r="Q706" s="32" t="str">
        <f t="shared" ref="Q706:Q769" si="104">IF(K706&lt;&gt;"",VLOOKUP(K706,tenhang,3,0),"")</f>
        <v/>
      </c>
      <c r="T706" s="34">
        <f t="shared" si="98"/>
        <v>0</v>
      </c>
      <c r="U706" s="34">
        <f t="shared" si="99"/>
        <v>0</v>
      </c>
      <c r="X706" s="72" t="str">
        <f t="shared" si="101"/>
        <v/>
      </c>
      <c r="Y706" s="35"/>
      <c r="Z706" s="34" t="str">
        <f t="shared" si="102"/>
        <v/>
      </c>
      <c r="AA706" s="80" t="str">
        <f t="shared" si="100"/>
        <v/>
      </c>
    </row>
    <row r="707" spans="2:27" ht="25.5" customHeight="1" x14ac:dyDescent="0.25">
      <c r="B707" s="78" t="str">
        <f t="shared" ref="B707:B770" si="105">IF(I707&lt;&gt;"",IF(AA707&lt;10,"PO2211/0000"&amp;AA707,IF(AA707&lt;100,"PO2211/000"&amp;AA707,IF(AA707&lt;1000,"PO2211/00"&amp;AA707,IF(AA707&lt;10000,"PO2211/0"&amp;AA707,"PO2211/0"&amp;AA707)))),"")</f>
        <v/>
      </c>
      <c r="L707" s="31" t="str">
        <f t="shared" si="103"/>
        <v/>
      </c>
      <c r="N707" s="50" t="str">
        <f t="shared" ref="N707:N770" si="106">IF(K707&lt;&gt;"","K-HCM","")</f>
        <v/>
      </c>
      <c r="Q707" s="32" t="str">
        <f t="shared" si="104"/>
        <v/>
      </c>
      <c r="T707" s="34">
        <f t="shared" ref="T707:T770" si="107">IF(K707&lt;&gt;"",VLOOKUP(K707,tenhang,4,0),0)</f>
        <v>0</v>
      </c>
      <c r="U707" s="34">
        <f t="shared" ref="U707:U770" si="108">R707*T707</f>
        <v>0</v>
      </c>
      <c r="X707" s="72" t="str">
        <f t="shared" si="101"/>
        <v/>
      </c>
      <c r="Y707" s="35"/>
      <c r="Z707" s="34" t="str">
        <f t="shared" si="102"/>
        <v/>
      </c>
      <c r="AA707" s="80" t="str">
        <f t="shared" si="100"/>
        <v/>
      </c>
    </row>
    <row r="708" spans="2:27" ht="25.5" customHeight="1" x14ac:dyDescent="0.25">
      <c r="B708" s="78" t="str">
        <f t="shared" si="105"/>
        <v/>
      </c>
      <c r="L708" s="31" t="str">
        <f t="shared" si="103"/>
        <v/>
      </c>
      <c r="N708" s="50" t="str">
        <f t="shared" si="106"/>
        <v/>
      </c>
      <c r="Q708" s="32" t="str">
        <f t="shared" si="104"/>
        <v/>
      </c>
      <c r="T708" s="34">
        <f t="shared" si="107"/>
        <v>0</v>
      </c>
      <c r="U708" s="34">
        <f t="shared" si="108"/>
        <v>0</v>
      </c>
      <c r="X708" s="72" t="str">
        <f t="shared" si="101"/>
        <v/>
      </c>
      <c r="Y708" s="35"/>
      <c r="Z708" s="34" t="str">
        <f t="shared" si="102"/>
        <v/>
      </c>
      <c r="AA708" s="80" t="str">
        <f t="shared" ref="AA708:AA771" si="109">IF(I708&lt;&gt;"",IF(I708=I707,AA707,AA707+1),"")</f>
        <v/>
      </c>
    </row>
    <row r="709" spans="2:27" ht="25.5" customHeight="1" x14ac:dyDescent="0.25">
      <c r="B709" s="78" t="str">
        <f t="shared" si="105"/>
        <v/>
      </c>
      <c r="L709" s="31" t="str">
        <f t="shared" si="103"/>
        <v/>
      </c>
      <c r="N709" s="50" t="str">
        <f t="shared" si="106"/>
        <v/>
      </c>
      <c r="Q709" s="32" t="str">
        <f t="shared" si="104"/>
        <v/>
      </c>
      <c r="T709" s="34">
        <f t="shared" si="107"/>
        <v>0</v>
      </c>
      <c r="U709" s="34">
        <f t="shared" si="108"/>
        <v>0</v>
      </c>
      <c r="X709" s="72" t="str">
        <f t="shared" si="101"/>
        <v/>
      </c>
      <c r="Y709" s="35"/>
      <c r="Z709" s="34" t="str">
        <f t="shared" si="102"/>
        <v/>
      </c>
      <c r="AA709" s="80" t="str">
        <f t="shared" si="109"/>
        <v/>
      </c>
    </row>
    <row r="710" spans="2:27" ht="25.5" customHeight="1" x14ac:dyDescent="0.25">
      <c r="B710" s="78" t="str">
        <f t="shared" si="105"/>
        <v/>
      </c>
      <c r="L710" s="31" t="str">
        <f t="shared" si="103"/>
        <v/>
      </c>
      <c r="N710" s="50" t="str">
        <f t="shared" si="106"/>
        <v/>
      </c>
      <c r="Q710" s="32" t="str">
        <f t="shared" si="104"/>
        <v/>
      </c>
      <c r="T710" s="34">
        <f t="shared" si="107"/>
        <v>0</v>
      </c>
      <c r="U710" s="34">
        <f t="shared" si="108"/>
        <v>0</v>
      </c>
      <c r="X710" s="72" t="str">
        <f t="shared" si="101"/>
        <v/>
      </c>
      <c r="Y710" s="35"/>
      <c r="Z710" s="34" t="str">
        <f t="shared" si="102"/>
        <v/>
      </c>
      <c r="AA710" s="80" t="str">
        <f t="shared" si="109"/>
        <v/>
      </c>
    </row>
    <row r="711" spans="2:27" ht="25.5" customHeight="1" x14ac:dyDescent="0.25">
      <c r="B711" s="78" t="str">
        <f t="shared" si="105"/>
        <v/>
      </c>
      <c r="L711" s="31" t="str">
        <f t="shared" si="103"/>
        <v/>
      </c>
      <c r="N711" s="50" t="str">
        <f t="shared" si="106"/>
        <v/>
      </c>
      <c r="Q711" s="32" t="str">
        <f t="shared" si="104"/>
        <v/>
      </c>
      <c r="T711" s="34">
        <f t="shared" si="107"/>
        <v>0</v>
      </c>
      <c r="U711" s="34">
        <f t="shared" si="108"/>
        <v>0</v>
      </c>
      <c r="X711" s="72" t="str">
        <f t="shared" si="101"/>
        <v/>
      </c>
      <c r="Y711" s="35"/>
      <c r="Z711" s="34" t="str">
        <f t="shared" si="102"/>
        <v/>
      </c>
      <c r="AA711" s="80" t="str">
        <f t="shared" si="109"/>
        <v/>
      </c>
    </row>
    <row r="712" spans="2:27" ht="25.5" customHeight="1" x14ac:dyDescent="0.25">
      <c r="B712" s="78" t="str">
        <f t="shared" si="105"/>
        <v/>
      </c>
      <c r="L712" s="31" t="str">
        <f t="shared" si="103"/>
        <v/>
      </c>
      <c r="N712" s="50" t="str">
        <f t="shared" si="106"/>
        <v/>
      </c>
      <c r="Q712" s="32" t="str">
        <f t="shared" si="104"/>
        <v/>
      </c>
      <c r="T712" s="34">
        <f t="shared" si="107"/>
        <v>0</v>
      </c>
      <c r="U712" s="34">
        <f t="shared" si="108"/>
        <v>0</v>
      </c>
      <c r="X712" s="72" t="str">
        <f t="shared" si="101"/>
        <v/>
      </c>
      <c r="Y712" s="35"/>
      <c r="Z712" s="34" t="str">
        <f t="shared" si="102"/>
        <v/>
      </c>
      <c r="AA712" s="80" t="str">
        <f t="shared" si="109"/>
        <v/>
      </c>
    </row>
    <row r="713" spans="2:27" ht="25.5" customHeight="1" x14ac:dyDescent="0.25">
      <c r="B713" s="78" t="str">
        <f t="shared" si="105"/>
        <v/>
      </c>
      <c r="L713" s="31" t="str">
        <f t="shared" si="103"/>
        <v/>
      </c>
      <c r="N713" s="50" t="str">
        <f t="shared" si="106"/>
        <v/>
      </c>
      <c r="Q713" s="32" t="str">
        <f t="shared" si="104"/>
        <v/>
      </c>
      <c r="T713" s="34">
        <f t="shared" si="107"/>
        <v>0</v>
      </c>
      <c r="U713" s="34">
        <f t="shared" si="108"/>
        <v>0</v>
      </c>
      <c r="X713" s="72" t="str">
        <f t="shared" si="101"/>
        <v/>
      </c>
      <c r="Y713" s="35"/>
      <c r="Z713" s="34" t="str">
        <f t="shared" si="102"/>
        <v/>
      </c>
      <c r="AA713" s="80" t="str">
        <f t="shared" si="109"/>
        <v/>
      </c>
    </row>
    <row r="714" spans="2:27" ht="25.5" customHeight="1" x14ac:dyDescent="0.25">
      <c r="B714" s="78" t="str">
        <f t="shared" si="105"/>
        <v/>
      </c>
      <c r="L714" s="31" t="str">
        <f t="shared" si="103"/>
        <v/>
      </c>
      <c r="N714" s="50" t="str">
        <f t="shared" si="106"/>
        <v/>
      </c>
      <c r="Q714" s="32" t="str">
        <f t="shared" si="104"/>
        <v/>
      </c>
      <c r="T714" s="34">
        <f t="shared" si="107"/>
        <v>0</v>
      </c>
      <c r="U714" s="34">
        <f t="shared" si="108"/>
        <v>0</v>
      </c>
      <c r="X714" s="72" t="str">
        <f t="shared" ref="X714:X777" si="110">IF(K714&lt;&gt;"",8,"")</f>
        <v/>
      </c>
      <c r="Y714" s="35"/>
      <c r="Z714" s="34" t="str">
        <f t="shared" ref="Z714:Z777" si="111">IF(K714&lt;&gt;"",ROUND(U714*X714*1%,0),"")</f>
        <v/>
      </c>
      <c r="AA714" s="80" t="str">
        <f t="shared" si="109"/>
        <v/>
      </c>
    </row>
    <row r="715" spans="2:27" ht="25.5" customHeight="1" x14ac:dyDescent="0.25">
      <c r="B715" s="78" t="str">
        <f t="shared" si="105"/>
        <v/>
      </c>
      <c r="L715" s="31" t="str">
        <f t="shared" si="103"/>
        <v/>
      </c>
      <c r="N715" s="50" t="str">
        <f t="shared" si="106"/>
        <v/>
      </c>
      <c r="Q715" s="32" t="str">
        <f t="shared" si="104"/>
        <v/>
      </c>
      <c r="T715" s="34">
        <f t="shared" si="107"/>
        <v>0</v>
      </c>
      <c r="U715" s="34">
        <f t="shared" si="108"/>
        <v>0</v>
      </c>
      <c r="X715" s="72" t="str">
        <f t="shared" si="110"/>
        <v/>
      </c>
      <c r="Y715" s="35"/>
      <c r="Z715" s="34" t="str">
        <f t="shared" si="111"/>
        <v/>
      </c>
      <c r="AA715" s="80" t="str">
        <f t="shared" si="109"/>
        <v/>
      </c>
    </row>
    <row r="716" spans="2:27" ht="25.5" customHeight="1" x14ac:dyDescent="0.25">
      <c r="B716" s="78" t="str">
        <f t="shared" si="105"/>
        <v/>
      </c>
      <c r="L716" s="31" t="str">
        <f t="shared" si="103"/>
        <v/>
      </c>
      <c r="N716" s="50" t="str">
        <f t="shared" si="106"/>
        <v/>
      </c>
      <c r="Q716" s="32" t="str">
        <f t="shared" si="104"/>
        <v/>
      </c>
      <c r="T716" s="34">
        <f t="shared" si="107"/>
        <v>0</v>
      </c>
      <c r="U716" s="34">
        <f t="shared" si="108"/>
        <v>0</v>
      </c>
      <c r="X716" s="72" t="str">
        <f t="shared" si="110"/>
        <v/>
      </c>
      <c r="Y716" s="35"/>
      <c r="Z716" s="34" t="str">
        <f t="shared" si="111"/>
        <v/>
      </c>
      <c r="AA716" s="80" t="str">
        <f t="shared" si="109"/>
        <v/>
      </c>
    </row>
    <row r="717" spans="2:27" ht="25.5" customHeight="1" x14ac:dyDescent="0.25">
      <c r="B717" s="78" t="str">
        <f t="shared" si="105"/>
        <v/>
      </c>
      <c r="L717" s="31" t="str">
        <f t="shared" si="103"/>
        <v/>
      </c>
      <c r="N717" s="50" t="str">
        <f t="shared" si="106"/>
        <v/>
      </c>
      <c r="Q717" s="32" t="str">
        <f t="shared" si="104"/>
        <v/>
      </c>
      <c r="T717" s="34">
        <f t="shared" si="107"/>
        <v>0</v>
      </c>
      <c r="U717" s="34">
        <f t="shared" si="108"/>
        <v>0</v>
      </c>
      <c r="X717" s="72" t="str">
        <f t="shared" si="110"/>
        <v/>
      </c>
      <c r="Y717" s="35"/>
      <c r="Z717" s="34" t="str">
        <f t="shared" si="111"/>
        <v/>
      </c>
      <c r="AA717" s="80" t="str">
        <f t="shared" si="109"/>
        <v/>
      </c>
    </row>
    <row r="718" spans="2:27" ht="25.5" customHeight="1" x14ac:dyDescent="0.25">
      <c r="B718" s="78" t="str">
        <f t="shared" si="105"/>
        <v/>
      </c>
      <c r="L718" s="31" t="str">
        <f t="shared" si="103"/>
        <v/>
      </c>
      <c r="N718" s="50" t="str">
        <f t="shared" si="106"/>
        <v/>
      </c>
      <c r="Q718" s="32" t="str">
        <f t="shared" si="104"/>
        <v/>
      </c>
      <c r="T718" s="34">
        <f t="shared" si="107"/>
        <v>0</v>
      </c>
      <c r="U718" s="34">
        <f t="shared" si="108"/>
        <v>0</v>
      </c>
      <c r="X718" s="72" t="str">
        <f t="shared" si="110"/>
        <v/>
      </c>
      <c r="Y718" s="35"/>
      <c r="Z718" s="34" t="str">
        <f t="shared" si="111"/>
        <v/>
      </c>
      <c r="AA718" s="80" t="str">
        <f t="shared" si="109"/>
        <v/>
      </c>
    </row>
    <row r="719" spans="2:27" ht="25.5" customHeight="1" x14ac:dyDescent="0.25">
      <c r="B719" s="78" t="str">
        <f t="shared" si="105"/>
        <v/>
      </c>
      <c r="L719" s="31" t="str">
        <f t="shared" si="103"/>
        <v/>
      </c>
      <c r="N719" s="50" t="str">
        <f t="shared" si="106"/>
        <v/>
      </c>
      <c r="Q719" s="32" t="str">
        <f t="shared" si="104"/>
        <v/>
      </c>
      <c r="T719" s="34">
        <f t="shared" si="107"/>
        <v>0</v>
      </c>
      <c r="U719" s="34">
        <f t="shared" si="108"/>
        <v>0</v>
      </c>
      <c r="X719" s="72" t="str">
        <f t="shared" si="110"/>
        <v/>
      </c>
      <c r="Y719" s="35"/>
      <c r="Z719" s="34" t="str">
        <f t="shared" si="111"/>
        <v/>
      </c>
      <c r="AA719" s="80" t="str">
        <f t="shared" si="109"/>
        <v/>
      </c>
    </row>
    <row r="720" spans="2:27" ht="25.5" customHeight="1" x14ac:dyDescent="0.25">
      <c r="B720" s="78" t="str">
        <f t="shared" si="105"/>
        <v/>
      </c>
      <c r="L720" s="31" t="str">
        <f t="shared" si="103"/>
        <v/>
      </c>
      <c r="N720" s="50" t="str">
        <f t="shared" si="106"/>
        <v/>
      </c>
      <c r="Q720" s="32" t="str">
        <f t="shared" si="104"/>
        <v/>
      </c>
      <c r="T720" s="34">
        <f t="shared" si="107"/>
        <v>0</v>
      </c>
      <c r="U720" s="34">
        <f t="shared" si="108"/>
        <v>0</v>
      </c>
      <c r="X720" s="72" t="str">
        <f t="shared" si="110"/>
        <v/>
      </c>
      <c r="Y720" s="35"/>
      <c r="Z720" s="34" t="str">
        <f t="shared" si="111"/>
        <v/>
      </c>
      <c r="AA720" s="80" t="str">
        <f t="shared" si="109"/>
        <v/>
      </c>
    </row>
    <row r="721" spans="2:27" ht="25.5" customHeight="1" x14ac:dyDescent="0.25">
      <c r="B721" s="78" t="str">
        <f t="shared" si="105"/>
        <v/>
      </c>
      <c r="L721" s="31" t="str">
        <f t="shared" si="103"/>
        <v/>
      </c>
      <c r="N721" s="50" t="str">
        <f t="shared" si="106"/>
        <v/>
      </c>
      <c r="Q721" s="32" t="str">
        <f t="shared" si="104"/>
        <v/>
      </c>
      <c r="T721" s="34">
        <f t="shared" si="107"/>
        <v>0</v>
      </c>
      <c r="U721" s="34">
        <f t="shared" si="108"/>
        <v>0</v>
      </c>
      <c r="X721" s="72" t="str">
        <f t="shared" si="110"/>
        <v/>
      </c>
      <c r="Y721" s="35"/>
      <c r="Z721" s="34" t="str">
        <f t="shared" si="111"/>
        <v/>
      </c>
      <c r="AA721" s="80" t="str">
        <f t="shared" si="109"/>
        <v/>
      </c>
    </row>
    <row r="722" spans="2:27" ht="25.5" customHeight="1" x14ac:dyDescent="0.25">
      <c r="B722" s="78" t="str">
        <f t="shared" si="105"/>
        <v/>
      </c>
      <c r="L722" s="31" t="str">
        <f t="shared" si="103"/>
        <v/>
      </c>
      <c r="N722" s="50" t="str">
        <f t="shared" si="106"/>
        <v/>
      </c>
      <c r="Q722" s="32" t="str">
        <f t="shared" si="104"/>
        <v/>
      </c>
      <c r="T722" s="34">
        <f t="shared" si="107"/>
        <v>0</v>
      </c>
      <c r="U722" s="34">
        <f t="shared" si="108"/>
        <v>0</v>
      </c>
      <c r="X722" s="72" t="str">
        <f t="shared" si="110"/>
        <v/>
      </c>
      <c r="Y722" s="35"/>
      <c r="Z722" s="34" t="str">
        <f t="shared" si="111"/>
        <v/>
      </c>
      <c r="AA722" s="80" t="str">
        <f t="shared" si="109"/>
        <v/>
      </c>
    </row>
    <row r="723" spans="2:27" ht="25.5" customHeight="1" x14ac:dyDescent="0.25">
      <c r="B723" s="78" t="str">
        <f t="shared" si="105"/>
        <v/>
      </c>
      <c r="L723" s="31" t="str">
        <f t="shared" si="103"/>
        <v/>
      </c>
      <c r="N723" s="50" t="str">
        <f t="shared" si="106"/>
        <v/>
      </c>
      <c r="Q723" s="32" t="str">
        <f t="shared" si="104"/>
        <v/>
      </c>
      <c r="T723" s="34">
        <f t="shared" si="107"/>
        <v>0</v>
      </c>
      <c r="U723" s="34">
        <f t="shared" si="108"/>
        <v>0</v>
      </c>
      <c r="X723" s="72" t="str">
        <f t="shared" si="110"/>
        <v/>
      </c>
      <c r="Y723" s="35"/>
      <c r="Z723" s="34" t="str">
        <f t="shared" si="111"/>
        <v/>
      </c>
      <c r="AA723" s="80" t="str">
        <f t="shared" si="109"/>
        <v/>
      </c>
    </row>
    <row r="724" spans="2:27" ht="25.5" customHeight="1" x14ac:dyDescent="0.25">
      <c r="B724" s="78" t="str">
        <f t="shared" si="105"/>
        <v/>
      </c>
      <c r="L724" s="31" t="str">
        <f t="shared" si="103"/>
        <v/>
      </c>
      <c r="N724" s="50" t="str">
        <f t="shared" si="106"/>
        <v/>
      </c>
      <c r="Q724" s="32" t="str">
        <f t="shared" si="104"/>
        <v/>
      </c>
      <c r="T724" s="34">
        <f t="shared" si="107"/>
        <v>0</v>
      </c>
      <c r="U724" s="34">
        <f t="shared" si="108"/>
        <v>0</v>
      </c>
      <c r="X724" s="72" t="str">
        <f t="shared" si="110"/>
        <v/>
      </c>
      <c r="Y724" s="35"/>
      <c r="Z724" s="34" t="str">
        <f t="shared" si="111"/>
        <v/>
      </c>
      <c r="AA724" s="80" t="str">
        <f t="shared" si="109"/>
        <v/>
      </c>
    </row>
    <row r="725" spans="2:27" ht="25.5" customHeight="1" x14ac:dyDescent="0.25">
      <c r="B725" s="78" t="str">
        <f t="shared" si="105"/>
        <v/>
      </c>
      <c r="L725" s="31" t="str">
        <f t="shared" si="103"/>
        <v/>
      </c>
      <c r="N725" s="50" t="str">
        <f t="shared" si="106"/>
        <v/>
      </c>
      <c r="Q725" s="32" t="str">
        <f t="shared" si="104"/>
        <v/>
      </c>
      <c r="T725" s="34">
        <f t="shared" si="107"/>
        <v>0</v>
      </c>
      <c r="U725" s="34">
        <f t="shared" si="108"/>
        <v>0</v>
      </c>
      <c r="X725" s="72" t="str">
        <f t="shared" si="110"/>
        <v/>
      </c>
      <c r="Y725" s="35"/>
      <c r="Z725" s="34" t="str">
        <f t="shared" si="111"/>
        <v/>
      </c>
      <c r="AA725" s="80" t="str">
        <f t="shared" si="109"/>
        <v/>
      </c>
    </row>
    <row r="726" spans="2:27" ht="25.5" customHeight="1" x14ac:dyDescent="0.25">
      <c r="B726" s="78" t="str">
        <f t="shared" si="105"/>
        <v/>
      </c>
      <c r="L726" s="31" t="str">
        <f t="shared" si="103"/>
        <v/>
      </c>
      <c r="N726" s="50" t="str">
        <f t="shared" si="106"/>
        <v/>
      </c>
      <c r="Q726" s="32" t="str">
        <f t="shared" si="104"/>
        <v/>
      </c>
      <c r="T726" s="34">
        <f t="shared" si="107"/>
        <v>0</v>
      </c>
      <c r="U726" s="34">
        <f t="shared" si="108"/>
        <v>0</v>
      </c>
      <c r="X726" s="72" t="str">
        <f t="shared" si="110"/>
        <v/>
      </c>
      <c r="Y726" s="35"/>
      <c r="Z726" s="34" t="str">
        <f t="shared" si="111"/>
        <v/>
      </c>
      <c r="AA726" s="80" t="str">
        <f t="shared" si="109"/>
        <v/>
      </c>
    </row>
    <row r="727" spans="2:27" ht="25.5" customHeight="1" x14ac:dyDescent="0.25">
      <c r="B727" s="78" t="str">
        <f t="shared" si="105"/>
        <v/>
      </c>
      <c r="L727" s="31" t="str">
        <f t="shared" si="103"/>
        <v/>
      </c>
      <c r="N727" s="50" t="str">
        <f t="shared" si="106"/>
        <v/>
      </c>
      <c r="Q727" s="32" t="str">
        <f t="shared" si="104"/>
        <v/>
      </c>
      <c r="T727" s="34">
        <f t="shared" si="107"/>
        <v>0</v>
      </c>
      <c r="U727" s="34">
        <f t="shared" si="108"/>
        <v>0</v>
      </c>
      <c r="X727" s="72" t="str">
        <f t="shared" si="110"/>
        <v/>
      </c>
      <c r="Y727" s="35"/>
      <c r="Z727" s="34" t="str">
        <f t="shared" si="111"/>
        <v/>
      </c>
      <c r="AA727" s="80" t="str">
        <f t="shared" si="109"/>
        <v/>
      </c>
    </row>
    <row r="728" spans="2:27" ht="25.5" customHeight="1" x14ac:dyDescent="0.25">
      <c r="B728" s="78" t="str">
        <f t="shared" si="105"/>
        <v/>
      </c>
      <c r="L728" s="31" t="str">
        <f t="shared" si="103"/>
        <v/>
      </c>
      <c r="N728" s="50" t="str">
        <f t="shared" si="106"/>
        <v/>
      </c>
      <c r="Q728" s="32" t="str">
        <f t="shared" si="104"/>
        <v/>
      </c>
      <c r="T728" s="34">
        <f t="shared" si="107"/>
        <v>0</v>
      </c>
      <c r="U728" s="34">
        <f t="shared" si="108"/>
        <v>0</v>
      </c>
      <c r="X728" s="72" t="str">
        <f t="shared" si="110"/>
        <v/>
      </c>
      <c r="Y728" s="35"/>
      <c r="Z728" s="34" t="str">
        <f t="shared" si="111"/>
        <v/>
      </c>
      <c r="AA728" s="80" t="str">
        <f t="shared" si="109"/>
        <v/>
      </c>
    </row>
    <row r="729" spans="2:27" ht="25.5" customHeight="1" x14ac:dyDescent="0.25">
      <c r="B729" s="78" t="str">
        <f t="shared" si="105"/>
        <v/>
      </c>
      <c r="L729" s="31" t="str">
        <f t="shared" si="103"/>
        <v/>
      </c>
      <c r="N729" s="50" t="str">
        <f t="shared" si="106"/>
        <v/>
      </c>
      <c r="Q729" s="32" t="str">
        <f t="shared" si="104"/>
        <v/>
      </c>
      <c r="T729" s="34">
        <f t="shared" si="107"/>
        <v>0</v>
      </c>
      <c r="U729" s="34">
        <f t="shared" si="108"/>
        <v>0</v>
      </c>
      <c r="X729" s="72" t="str">
        <f t="shared" si="110"/>
        <v/>
      </c>
      <c r="Y729" s="35"/>
      <c r="Z729" s="34" t="str">
        <f t="shared" si="111"/>
        <v/>
      </c>
      <c r="AA729" s="80" t="str">
        <f t="shared" si="109"/>
        <v/>
      </c>
    </row>
    <row r="730" spans="2:27" ht="25.5" customHeight="1" x14ac:dyDescent="0.25">
      <c r="B730" s="78" t="str">
        <f t="shared" si="105"/>
        <v/>
      </c>
      <c r="L730" s="31" t="str">
        <f t="shared" si="103"/>
        <v/>
      </c>
      <c r="N730" s="50" t="str">
        <f t="shared" si="106"/>
        <v/>
      </c>
      <c r="Q730" s="32" t="str">
        <f t="shared" si="104"/>
        <v/>
      </c>
      <c r="T730" s="34">
        <f t="shared" si="107"/>
        <v>0</v>
      </c>
      <c r="U730" s="34">
        <f t="shared" si="108"/>
        <v>0</v>
      </c>
      <c r="X730" s="72" t="str">
        <f t="shared" si="110"/>
        <v/>
      </c>
      <c r="Y730" s="35"/>
      <c r="Z730" s="34" t="str">
        <f t="shared" si="111"/>
        <v/>
      </c>
      <c r="AA730" s="80" t="str">
        <f t="shared" si="109"/>
        <v/>
      </c>
    </row>
    <row r="731" spans="2:27" ht="25.5" customHeight="1" x14ac:dyDescent="0.25">
      <c r="B731" s="78" t="str">
        <f t="shared" si="105"/>
        <v/>
      </c>
      <c r="L731" s="31" t="str">
        <f t="shared" si="103"/>
        <v/>
      </c>
      <c r="N731" s="50" t="str">
        <f t="shared" si="106"/>
        <v/>
      </c>
      <c r="Q731" s="32" t="str">
        <f t="shared" si="104"/>
        <v/>
      </c>
      <c r="T731" s="34">
        <f t="shared" si="107"/>
        <v>0</v>
      </c>
      <c r="U731" s="34">
        <f t="shared" si="108"/>
        <v>0</v>
      </c>
      <c r="X731" s="72" t="str">
        <f t="shared" si="110"/>
        <v/>
      </c>
      <c r="Y731" s="35"/>
      <c r="Z731" s="34" t="str">
        <f t="shared" si="111"/>
        <v/>
      </c>
      <c r="AA731" s="80" t="str">
        <f t="shared" si="109"/>
        <v/>
      </c>
    </row>
    <row r="732" spans="2:27" ht="25.5" customHeight="1" x14ac:dyDescent="0.25">
      <c r="B732" s="78" t="str">
        <f t="shared" si="105"/>
        <v/>
      </c>
      <c r="L732" s="31" t="str">
        <f t="shared" si="103"/>
        <v/>
      </c>
      <c r="N732" s="50" t="str">
        <f t="shared" si="106"/>
        <v/>
      </c>
      <c r="Q732" s="32" t="str">
        <f t="shared" si="104"/>
        <v/>
      </c>
      <c r="T732" s="34">
        <f t="shared" si="107"/>
        <v>0</v>
      </c>
      <c r="U732" s="34">
        <f t="shared" si="108"/>
        <v>0</v>
      </c>
      <c r="X732" s="72" t="str">
        <f t="shared" si="110"/>
        <v/>
      </c>
      <c r="Y732" s="35"/>
      <c r="Z732" s="34" t="str">
        <f t="shared" si="111"/>
        <v/>
      </c>
      <c r="AA732" s="80" t="str">
        <f t="shared" si="109"/>
        <v/>
      </c>
    </row>
    <row r="733" spans="2:27" ht="25.5" customHeight="1" x14ac:dyDescent="0.25">
      <c r="B733" s="78" t="str">
        <f t="shared" si="105"/>
        <v/>
      </c>
      <c r="L733" s="31" t="str">
        <f t="shared" si="103"/>
        <v/>
      </c>
      <c r="N733" s="50" t="str">
        <f t="shared" si="106"/>
        <v/>
      </c>
      <c r="Q733" s="32" t="str">
        <f t="shared" si="104"/>
        <v/>
      </c>
      <c r="T733" s="34">
        <f t="shared" si="107"/>
        <v>0</v>
      </c>
      <c r="U733" s="34">
        <f t="shared" si="108"/>
        <v>0</v>
      </c>
      <c r="X733" s="72" t="str">
        <f t="shared" si="110"/>
        <v/>
      </c>
      <c r="Y733" s="35"/>
      <c r="Z733" s="34" t="str">
        <f t="shared" si="111"/>
        <v/>
      </c>
      <c r="AA733" s="80" t="str">
        <f t="shared" si="109"/>
        <v/>
      </c>
    </row>
    <row r="734" spans="2:27" ht="25.5" customHeight="1" x14ac:dyDescent="0.25">
      <c r="B734" s="78" t="str">
        <f t="shared" si="105"/>
        <v/>
      </c>
      <c r="L734" s="31" t="str">
        <f t="shared" si="103"/>
        <v/>
      </c>
      <c r="N734" s="50" t="str">
        <f t="shared" si="106"/>
        <v/>
      </c>
      <c r="Q734" s="32" t="str">
        <f t="shared" si="104"/>
        <v/>
      </c>
      <c r="T734" s="34">
        <f t="shared" si="107"/>
        <v>0</v>
      </c>
      <c r="U734" s="34">
        <f t="shared" si="108"/>
        <v>0</v>
      </c>
      <c r="X734" s="72" t="str">
        <f t="shared" si="110"/>
        <v/>
      </c>
      <c r="Y734" s="35"/>
      <c r="Z734" s="34" t="str">
        <f t="shared" si="111"/>
        <v/>
      </c>
      <c r="AA734" s="80" t="str">
        <f t="shared" si="109"/>
        <v/>
      </c>
    </row>
    <row r="735" spans="2:27" ht="25.5" customHeight="1" x14ac:dyDescent="0.25">
      <c r="B735" s="78" t="str">
        <f t="shared" si="105"/>
        <v/>
      </c>
      <c r="L735" s="31" t="str">
        <f t="shared" si="103"/>
        <v/>
      </c>
      <c r="N735" s="50" t="str">
        <f t="shared" si="106"/>
        <v/>
      </c>
      <c r="Q735" s="32" t="str">
        <f t="shared" si="104"/>
        <v/>
      </c>
      <c r="T735" s="34">
        <f t="shared" si="107"/>
        <v>0</v>
      </c>
      <c r="U735" s="34">
        <f t="shared" si="108"/>
        <v>0</v>
      </c>
      <c r="X735" s="72" t="str">
        <f t="shared" si="110"/>
        <v/>
      </c>
      <c r="Y735" s="35"/>
      <c r="Z735" s="34" t="str">
        <f t="shared" si="111"/>
        <v/>
      </c>
      <c r="AA735" s="80" t="str">
        <f t="shared" si="109"/>
        <v/>
      </c>
    </row>
    <row r="736" spans="2:27" ht="25.5" customHeight="1" x14ac:dyDescent="0.25">
      <c r="B736" s="78" t="str">
        <f t="shared" si="105"/>
        <v/>
      </c>
      <c r="L736" s="31" t="str">
        <f t="shared" si="103"/>
        <v/>
      </c>
      <c r="N736" s="50" t="str">
        <f t="shared" si="106"/>
        <v/>
      </c>
      <c r="Q736" s="32" t="str">
        <f t="shared" si="104"/>
        <v/>
      </c>
      <c r="T736" s="34">
        <f t="shared" si="107"/>
        <v>0</v>
      </c>
      <c r="U736" s="34">
        <f t="shared" si="108"/>
        <v>0</v>
      </c>
      <c r="X736" s="72" t="str">
        <f t="shared" si="110"/>
        <v/>
      </c>
      <c r="Y736" s="35"/>
      <c r="Z736" s="34" t="str">
        <f t="shared" si="111"/>
        <v/>
      </c>
      <c r="AA736" s="80" t="str">
        <f t="shared" si="109"/>
        <v/>
      </c>
    </row>
    <row r="737" spans="2:27" ht="25.5" customHeight="1" x14ac:dyDescent="0.25">
      <c r="B737" s="78" t="str">
        <f t="shared" si="105"/>
        <v/>
      </c>
      <c r="L737" s="31" t="str">
        <f t="shared" si="103"/>
        <v/>
      </c>
      <c r="N737" s="50" t="str">
        <f t="shared" si="106"/>
        <v/>
      </c>
      <c r="Q737" s="32" t="str">
        <f t="shared" si="104"/>
        <v/>
      </c>
      <c r="T737" s="34">
        <f t="shared" si="107"/>
        <v>0</v>
      </c>
      <c r="U737" s="34">
        <f t="shared" si="108"/>
        <v>0</v>
      </c>
      <c r="X737" s="72" t="str">
        <f t="shared" si="110"/>
        <v/>
      </c>
      <c r="Y737" s="35"/>
      <c r="Z737" s="34" t="str">
        <f t="shared" si="111"/>
        <v/>
      </c>
      <c r="AA737" s="80" t="str">
        <f t="shared" si="109"/>
        <v/>
      </c>
    </row>
    <row r="738" spans="2:27" ht="25.5" customHeight="1" x14ac:dyDescent="0.25">
      <c r="B738" s="78" t="str">
        <f t="shared" si="105"/>
        <v/>
      </c>
      <c r="L738" s="31" t="str">
        <f t="shared" si="103"/>
        <v/>
      </c>
      <c r="N738" s="50" t="str">
        <f t="shared" si="106"/>
        <v/>
      </c>
      <c r="Q738" s="32" t="str">
        <f t="shared" si="104"/>
        <v/>
      </c>
      <c r="T738" s="34">
        <f t="shared" si="107"/>
        <v>0</v>
      </c>
      <c r="U738" s="34">
        <f t="shared" si="108"/>
        <v>0</v>
      </c>
      <c r="X738" s="72" t="str">
        <f t="shared" si="110"/>
        <v/>
      </c>
      <c r="Y738" s="35"/>
      <c r="Z738" s="34" t="str">
        <f t="shared" si="111"/>
        <v/>
      </c>
      <c r="AA738" s="80" t="str">
        <f t="shared" si="109"/>
        <v/>
      </c>
    </row>
    <row r="739" spans="2:27" ht="25.5" customHeight="1" x14ac:dyDescent="0.25">
      <c r="B739" s="78" t="str">
        <f t="shared" si="105"/>
        <v/>
      </c>
      <c r="L739" s="31" t="str">
        <f t="shared" si="103"/>
        <v/>
      </c>
      <c r="N739" s="50" t="str">
        <f t="shared" si="106"/>
        <v/>
      </c>
      <c r="Q739" s="32" t="str">
        <f t="shared" si="104"/>
        <v/>
      </c>
      <c r="T739" s="34">
        <f t="shared" si="107"/>
        <v>0</v>
      </c>
      <c r="U739" s="34">
        <f t="shared" si="108"/>
        <v>0</v>
      </c>
      <c r="X739" s="72" t="str">
        <f t="shared" si="110"/>
        <v/>
      </c>
      <c r="Y739" s="35"/>
      <c r="Z739" s="34" t="str">
        <f t="shared" si="111"/>
        <v/>
      </c>
      <c r="AA739" s="80" t="str">
        <f t="shared" si="109"/>
        <v/>
      </c>
    </row>
    <row r="740" spans="2:27" ht="25.5" customHeight="1" x14ac:dyDescent="0.25">
      <c r="B740" s="78" t="str">
        <f t="shared" si="105"/>
        <v/>
      </c>
      <c r="L740" s="31" t="str">
        <f t="shared" si="103"/>
        <v/>
      </c>
      <c r="N740" s="50" t="str">
        <f t="shared" si="106"/>
        <v/>
      </c>
      <c r="Q740" s="32" t="str">
        <f t="shared" si="104"/>
        <v/>
      </c>
      <c r="T740" s="34">
        <f t="shared" si="107"/>
        <v>0</v>
      </c>
      <c r="U740" s="34">
        <f t="shared" si="108"/>
        <v>0</v>
      </c>
      <c r="X740" s="72" t="str">
        <f t="shared" si="110"/>
        <v/>
      </c>
      <c r="Y740" s="35"/>
      <c r="Z740" s="34" t="str">
        <f t="shared" si="111"/>
        <v/>
      </c>
      <c r="AA740" s="80" t="str">
        <f t="shared" si="109"/>
        <v/>
      </c>
    </row>
    <row r="741" spans="2:27" ht="25.5" customHeight="1" x14ac:dyDescent="0.25">
      <c r="B741" s="78" t="str">
        <f t="shared" si="105"/>
        <v/>
      </c>
      <c r="L741" s="31" t="str">
        <f t="shared" si="103"/>
        <v/>
      </c>
      <c r="N741" s="50" t="str">
        <f t="shared" si="106"/>
        <v/>
      </c>
      <c r="Q741" s="32" t="str">
        <f t="shared" si="104"/>
        <v/>
      </c>
      <c r="T741" s="34">
        <f t="shared" si="107"/>
        <v>0</v>
      </c>
      <c r="U741" s="34">
        <f t="shared" si="108"/>
        <v>0</v>
      </c>
      <c r="X741" s="72" t="str">
        <f t="shared" si="110"/>
        <v/>
      </c>
      <c r="Y741" s="35"/>
      <c r="Z741" s="34" t="str">
        <f t="shared" si="111"/>
        <v/>
      </c>
      <c r="AA741" s="80" t="str">
        <f t="shared" si="109"/>
        <v/>
      </c>
    </row>
    <row r="742" spans="2:27" ht="25.5" customHeight="1" x14ac:dyDescent="0.25">
      <c r="B742" s="78" t="str">
        <f t="shared" si="105"/>
        <v/>
      </c>
      <c r="L742" s="31" t="str">
        <f t="shared" si="103"/>
        <v/>
      </c>
      <c r="N742" s="50" t="str">
        <f t="shared" si="106"/>
        <v/>
      </c>
      <c r="Q742" s="32" t="str">
        <f t="shared" si="104"/>
        <v/>
      </c>
      <c r="T742" s="34">
        <f t="shared" si="107"/>
        <v>0</v>
      </c>
      <c r="U742" s="34">
        <f t="shared" si="108"/>
        <v>0</v>
      </c>
      <c r="X742" s="72" t="str">
        <f t="shared" si="110"/>
        <v/>
      </c>
      <c r="Y742" s="35"/>
      <c r="Z742" s="34" t="str">
        <f t="shared" si="111"/>
        <v/>
      </c>
      <c r="AA742" s="80" t="str">
        <f t="shared" si="109"/>
        <v/>
      </c>
    </row>
    <row r="743" spans="2:27" ht="25.5" customHeight="1" x14ac:dyDescent="0.25">
      <c r="B743" s="78" t="str">
        <f t="shared" si="105"/>
        <v/>
      </c>
      <c r="L743" s="31" t="str">
        <f t="shared" si="103"/>
        <v/>
      </c>
      <c r="N743" s="50" t="str">
        <f t="shared" si="106"/>
        <v/>
      </c>
      <c r="Q743" s="32" t="str">
        <f t="shared" si="104"/>
        <v/>
      </c>
      <c r="T743" s="34">
        <f t="shared" si="107"/>
        <v>0</v>
      </c>
      <c r="U743" s="34">
        <f t="shared" si="108"/>
        <v>0</v>
      </c>
      <c r="X743" s="72" t="str">
        <f t="shared" si="110"/>
        <v/>
      </c>
      <c r="Y743" s="35"/>
      <c r="Z743" s="34" t="str">
        <f t="shared" si="111"/>
        <v/>
      </c>
      <c r="AA743" s="80" t="str">
        <f t="shared" si="109"/>
        <v/>
      </c>
    </row>
    <row r="744" spans="2:27" ht="25.5" customHeight="1" x14ac:dyDescent="0.25">
      <c r="B744" s="78" t="str">
        <f t="shared" si="105"/>
        <v/>
      </c>
      <c r="L744" s="31" t="str">
        <f t="shared" si="103"/>
        <v/>
      </c>
      <c r="N744" s="50" t="str">
        <f t="shared" si="106"/>
        <v/>
      </c>
      <c r="Q744" s="32" t="str">
        <f t="shared" si="104"/>
        <v/>
      </c>
      <c r="T744" s="34">
        <f t="shared" si="107"/>
        <v>0</v>
      </c>
      <c r="U744" s="34">
        <f t="shared" si="108"/>
        <v>0</v>
      </c>
      <c r="X744" s="72" t="str">
        <f t="shared" si="110"/>
        <v/>
      </c>
      <c r="Y744" s="35"/>
      <c r="Z744" s="34" t="str">
        <f t="shared" si="111"/>
        <v/>
      </c>
      <c r="AA744" s="80" t="str">
        <f t="shared" si="109"/>
        <v/>
      </c>
    </row>
    <row r="745" spans="2:27" ht="25.5" customHeight="1" x14ac:dyDescent="0.25">
      <c r="B745" s="78" t="str">
        <f t="shared" si="105"/>
        <v/>
      </c>
      <c r="L745" s="31" t="str">
        <f t="shared" si="103"/>
        <v/>
      </c>
      <c r="N745" s="50" t="str">
        <f t="shared" si="106"/>
        <v/>
      </c>
      <c r="Q745" s="32" t="str">
        <f t="shared" si="104"/>
        <v/>
      </c>
      <c r="T745" s="34">
        <f t="shared" si="107"/>
        <v>0</v>
      </c>
      <c r="U745" s="34">
        <f t="shared" si="108"/>
        <v>0</v>
      </c>
      <c r="X745" s="72" t="str">
        <f t="shared" si="110"/>
        <v/>
      </c>
      <c r="Y745" s="35"/>
      <c r="Z745" s="34" t="str">
        <f t="shared" si="111"/>
        <v/>
      </c>
      <c r="AA745" s="80" t="str">
        <f t="shared" si="109"/>
        <v/>
      </c>
    </row>
    <row r="746" spans="2:27" ht="25.5" customHeight="1" x14ac:dyDescent="0.25">
      <c r="B746" s="78" t="str">
        <f t="shared" si="105"/>
        <v/>
      </c>
      <c r="L746" s="31" t="str">
        <f t="shared" si="103"/>
        <v/>
      </c>
      <c r="N746" s="50" t="str">
        <f t="shared" si="106"/>
        <v/>
      </c>
      <c r="Q746" s="32" t="str">
        <f t="shared" si="104"/>
        <v/>
      </c>
      <c r="T746" s="34">
        <f t="shared" si="107"/>
        <v>0</v>
      </c>
      <c r="U746" s="34">
        <f t="shared" si="108"/>
        <v>0</v>
      </c>
      <c r="X746" s="72" t="str">
        <f t="shared" si="110"/>
        <v/>
      </c>
      <c r="Y746" s="35"/>
      <c r="Z746" s="34" t="str">
        <f t="shared" si="111"/>
        <v/>
      </c>
      <c r="AA746" s="80" t="str">
        <f t="shared" si="109"/>
        <v/>
      </c>
    </row>
    <row r="747" spans="2:27" ht="25.5" customHeight="1" x14ac:dyDescent="0.25">
      <c r="B747" s="78" t="str">
        <f t="shared" si="105"/>
        <v/>
      </c>
      <c r="L747" s="31" t="str">
        <f t="shared" si="103"/>
        <v/>
      </c>
      <c r="N747" s="50" t="str">
        <f t="shared" si="106"/>
        <v/>
      </c>
      <c r="Q747" s="32" t="str">
        <f t="shared" si="104"/>
        <v/>
      </c>
      <c r="T747" s="34">
        <f t="shared" si="107"/>
        <v>0</v>
      </c>
      <c r="U747" s="34">
        <f t="shared" si="108"/>
        <v>0</v>
      </c>
      <c r="X747" s="72" t="str">
        <f t="shared" si="110"/>
        <v/>
      </c>
      <c r="Y747" s="35"/>
      <c r="Z747" s="34" t="str">
        <f t="shared" si="111"/>
        <v/>
      </c>
      <c r="AA747" s="80" t="str">
        <f t="shared" si="109"/>
        <v/>
      </c>
    </row>
    <row r="748" spans="2:27" ht="25.5" customHeight="1" x14ac:dyDescent="0.25">
      <c r="B748" s="78" t="str">
        <f t="shared" si="105"/>
        <v/>
      </c>
      <c r="L748" s="31" t="str">
        <f t="shared" si="103"/>
        <v/>
      </c>
      <c r="N748" s="50" t="str">
        <f t="shared" si="106"/>
        <v/>
      </c>
      <c r="Q748" s="32" t="str">
        <f t="shared" si="104"/>
        <v/>
      </c>
      <c r="T748" s="34">
        <f t="shared" si="107"/>
        <v>0</v>
      </c>
      <c r="U748" s="34">
        <f t="shared" si="108"/>
        <v>0</v>
      </c>
      <c r="X748" s="72" t="str">
        <f t="shared" si="110"/>
        <v/>
      </c>
      <c r="Y748" s="35"/>
      <c r="Z748" s="34" t="str">
        <f t="shared" si="111"/>
        <v/>
      </c>
      <c r="AA748" s="80" t="str">
        <f t="shared" si="109"/>
        <v/>
      </c>
    </row>
    <row r="749" spans="2:27" ht="25.5" customHeight="1" x14ac:dyDescent="0.25">
      <c r="B749" s="78" t="str">
        <f t="shared" si="105"/>
        <v/>
      </c>
      <c r="L749" s="31" t="str">
        <f t="shared" si="103"/>
        <v/>
      </c>
      <c r="N749" s="50" t="str">
        <f t="shared" si="106"/>
        <v/>
      </c>
      <c r="Q749" s="32" t="str">
        <f t="shared" si="104"/>
        <v/>
      </c>
      <c r="T749" s="34">
        <f t="shared" si="107"/>
        <v>0</v>
      </c>
      <c r="U749" s="34">
        <f t="shared" si="108"/>
        <v>0</v>
      </c>
      <c r="X749" s="72" t="str">
        <f t="shared" si="110"/>
        <v/>
      </c>
      <c r="Y749" s="35"/>
      <c r="Z749" s="34" t="str">
        <f t="shared" si="111"/>
        <v/>
      </c>
      <c r="AA749" s="80" t="str">
        <f t="shared" si="109"/>
        <v/>
      </c>
    </row>
    <row r="750" spans="2:27" ht="25.5" customHeight="1" x14ac:dyDescent="0.25">
      <c r="B750" s="78" t="str">
        <f t="shared" si="105"/>
        <v/>
      </c>
      <c r="L750" s="31" t="str">
        <f t="shared" si="103"/>
        <v/>
      </c>
      <c r="N750" s="50" t="str">
        <f t="shared" si="106"/>
        <v/>
      </c>
      <c r="Q750" s="32" t="str">
        <f t="shared" si="104"/>
        <v/>
      </c>
      <c r="T750" s="34">
        <f t="shared" si="107"/>
        <v>0</v>
      </c>
      <c r="U750" s="34">
        <f t="shared" si="108"/>
        <v>0</v>
      </c>
      <c r="X750" s="72" t="str">
        <f t="shared" si="110"/>
        <v/>
      </c>
      <c r="Y750" s="35"/>
      <c r="Z750" s="34" t="str">
        <f t="shared" si="111"/>
        <v/>
      </c>
      <c r="AA750" s="80" t="str">
        <f t="shared" si="109"/>
        <v/>
      </c>
    </row>
    <row r="751" spans="2:27" ht="25.5" customHeight="1" x14ac:dyDescent="0.25">
      <c r="B751" s="78" t="str">
        <f t="shared" si="105"/>
        <v/>
      </c>
      <c r="L751" s="31" t="str">
        <f t="shared" si="103"/>
        <v/>
      </c>
      <c r="N751" s="50" t="str">
        <f t="shared" si="106"/>
        <v/>
      </c>
      <c r="Q751" s="32" t="str">
        <f t="shared" si="104"/>
        <v/>
      </c>
      <c r="T751" s="34">
        <f t="shared" si="107"/>
        <v>0</v>
      </c>
      <c r="U751" s="34">
        <f t="shared" si="108"/>
        <v>0</v>
      </c>
      <c r="X751" s="72" t="str">
        <f t="shared" si="110"/>
        <v/>
      </c>
      <c r="Y751" s="35"/>
      <c r="Z751" s="34" t="str">
        <f t="shared" si="111"/>
        <v/>
      </c>
      <c r="AA751" s="80" t="str">
        <f t="shared" si="109"/>
        <v/>
      </c>
    </row>
    <row r="752" spans="2:27" ht="25.5" customHeight="1" x14ac:dyDescent="0.25">
      <c r="B752" s="78" t="str">
        <f t="shared" si="105"/>
        <v/>
      </c>
      <c r="L752" s="31" t="str">
        <f t="shared" si="103"/>
        <v/>
      </c>
      <c r="N752" s="50" t="str">
        <f t="shared" si="106"/>
        <v/>
      </c>
      <c r="Q752" s="32" t="str">
        <f t="shared" si="104"/>
        <v/>
      </c>
      <c r="T752" s="34">
        <f t="shared" si="107"/>
        <v>0</v>
      </c>
      <c r="U752" s="34">
        <f t="shared" si="108"/>
        <v>0</v>
      </c>
      <c r="X752" s="72" t="str">
        <f t="shared" si="110"/>
        <v/>
      </c>
      <c r="Y752" s="35"/>
      <c r="Z752" s="34" t="str">
        <f t="shared" si="111"/>
        <v/>
      </c>
      <c r="AA752" s="80" t="str">
        <f t="shared" si="109"/>
        <v/>
      </c>
    </row>
    <row r="753" spans="2:27" ht="25.5" customHeight="1" x14ac:dyDescent="0.25">
      <c r="B753" s="78" t="str">
        <f t="shared" si="105"/>
        <v/>
      </c>
      <c r="L753" s="31" t="str">
        <f t="shared" si="103"/>
        <v/>
      </c>
      <c r="N753" s="50" t="str">
        <f t="shared" si="106"/>
        <v/>
      </c>
      <c r="Q753" s="32" t="str">
        <f t="shared" si="104"/>
        <v/>
      </c>
      <c r="T753" s="34">
        <f t="shared" si="107"/>
        <v>0</v>
      </c>
      <c r="U753" s="34">
        <f t="shared" si="108"/>
        <v>0</v>
      </c>
      <c r="X753" s="72" t="str">
        <f t="shared" si="110"/>
        <v/>
      </c>
      <c r="Y753" s="35"/>
      <c r="Z753" s="34" t="str">
        <f t="shared" si="111"/>
        <v/>
      </c>
      <c r="AA753" s="80" t="str">
        <f t="shared" si="109"/>
        <v/>
      </c>
    </row>
    <row r="754" spans="2:27" ht="25.5" customHeight="1" x14ac:dyDescent="0.25">
      <c r="B754" s="78" t="str">
        <f t="shared" si="105"/>
        <v/>
      </c>
      <c r="L754" s="31" t="str">
        <f t="shared" si="103"/>
        <v/>
      </c>
      <c r="N754" s="50" t="str">
        <f t="shared" si="106"/>
        <v/>
      </c>
      <c r="Q754" s="32" t="str">
        <f t="shared" si="104"/>
        <v/>
      </c>
      <c r="T754" s="34">
        <f t="shared" si="107"/>
        <v>0</v>
      </c>
      <c r="U754" s="34">
        <f t="shared" si="108"/>
        <v>0</v>
      </c>
      <c r="X754" s="72" t="str">
        <f t="shared" si="110"/>
        <v/>
      </c>
      <c r="Y754" s="35"/>
      <c r="Z754" s="34" t="str">
        <f t="shared" si="111"/>
        <v/>
      </c>
      <c r="AA754" s="80" t="str">
        <f t="shared" si="109"/>
        <v/>
      </c>
    </row>
    <row r="755" spans="2:27" ht="25.5" customHeight="1" x14ac:dyDescent="0.25">
      <c r="B755" s="78" t="str">
        <f t="shared" si="105"/>
        <v/>
      </c>
      <c r="L755" s="31" t="str">
        <f t="shared" si="103"/>
        <v/>
      </c>
      <c r="N755" s="50" t="str">
        <f t="shared" si="106"/>
        <v/>
      </c>
      <c r="Q755" s="32" t="str">
        <f t="shared" si="104"/>
        <v/>
      </c>
      <c r="T755" s="34">
        <f t="shared" si="107"/>
        <v>0</v>
      </c>
      <c r="U755" s="34">
        <f t="shared" si="108"/>
        <v>0</v>
      </c>
      <c r="X755" s="72" t="str">
        <f t="shared" si="110"/>
        <v/>
      </c>
      <c r="Y755" s="35"/>
      <c r="Z755" s="34" t="str">
        <f t="shared" si="111"/>
        <v/>
      </c>
      <c r="AA755" s="80" t="str">
        <f t="shared" si="109"/>
        <v/>
      </c>
    </row>
    <row r="756" spans="2:27" ht="25.5" customHeight="1" x14ac:dyDescent="0.25">
      <c r="B756" s="78" t="str">
        <f t="shared" si="105"/>
        <v/>
      </c>
      <c r="L756" s="31" t="str">
        <f t="shared" si="103"/>
        <v/>
      </c>
      <c r="N756" s="50" t="str">
        <f t="shared" si="106"/>
        <v/>
      </c>
      <c r="Q756" s="32" t="str">
        <f t="shared" si="104"/>
        <v/>
      </c>
      <c r="T756" s="34">
        <f t="shared" si="107"/>
        <v>0</v>
      </c>
      <c r="U756" s="34">
        <f t="shared" si="108"/>
        <v>0</v>
      </c>
      <c r="X756" s="72" t="str">
        <f t="shared" si="110"/>
        <v/>
      </c>
      <c r="Y756" s="35"/>
      <c r="Z756" s="34" t="str">
        <f t="shared" si="111"/>
        <v/>
      </c>
      <c r="AA756" s="80" t="str">
        <f t="shared" si="109"/>
        <v/>
      </c>
    </row>
    <row r="757" spans="2:27" ht="25.5" customHeight="1" x14ac:dyDescent="0.25">
      <c r="B757" s="78" t="str">
        <f t="shared" si="105"/>
        <v/>
      </c>
      <c r="L757" s="31" t="str">
        <f t="shared" si="103"/>
        <v/>
      </c>
      <c r="N757" s="50" t="str">
        <f t="shared" si="106"/>
        <v/>
      </c>
      <c r="Q757" s="32" t="str">
        <f t="shared" si="104"/>
        <v/>
      </c>
      <c r="T757" s="34">
        <f t="shared" si="107"/>
        <v>0</v>
      </c>
      <c r="U757" s="34">
        <f t="shared" si="108"/>
        <v>0</v>
      </c>
      <c r="X757" s="72" t="str">
        <f t="shared" si="110"/>
        <v/>
      </c>
      <c r="Y757" s="35"/>
      <c r="Z757" s="34" t="str">
        <f t="shared" si="111"/>
        <v/>
      </c>
      <c r="AA757" s="80" t="str">
        <f t="shared" si="109"/>
        <v/>
      </c>
    </row>
    <row r="758" spans="2:27" ht="25.5" customHeight="1" x14ac:dyDescent="0.25">
      <c r="B758" s="78" t="str">
        <f t="shared" si="105"/>
        <v/>
      </c>
      <c r="L758" s="31" t="str">
        <f t="shared" si="103"/>
        <v/>
      </c>
      <c r="N758" s="50" t="str">
        <f t="shared" si="106"/>
        <v/>
      </c>
      <c r="Q758" s="32" t="str">
        <f t="shared" si="104"/>
        <v/>
      </c>
      <c r="T758" s="34">
        <f t="shared" si="107"/>
        <v>0</v>
      </c>
      <c r="U758" s="34">
        <f t="shared" si="108"/>
        <v>0</v>
      </c>
      <c r="X758" s="72" t="str">
        <f t="shared" si="110"/>
        <v/>
      </c>
      <c r="Y758" s="35"/>
      <c r="Z758" s="34" t="str">
        <f t="shared" si="111"/>
        <v/>
      </c>
      <c r="AA758" s="80" t="str">
        <f t="shared" si="109"/>
        <v/>
      </c>
    </row>
    <row r="759" spans="2:27" ht="25.5" customHeight="1" x14ac:dyDescent="0.25">
      <c r="B759" s="78" t="str">
        <f t="shared" si="105"/>
        <v/>
      </c>
      <c r="L759" s="31" t="str">
        <f t="shared" si="103"/>
        <v/>
      </c>
      <c r="N759" s="50" t="str">
        <f t="shared" si="106"/>
        <v/>
      </c>
      <c r="Q759" s="32" t="str">
        <f t="shared" si="104"/>
        <v/>
      </c>
      <c r="T759" s="34">
        <f t="shared" si="107"/>
        <v>0</v>
      </c>
      <c r="U759" s="34">
        <f t="shared" si="108"/>
        <v>0</v>
      </c>
      <c r="X759" s="72" t="str">
        <f t="shared" si="110"/>
        <v/>
      </c>
      <c r="Y759" s="35"/>
      <c r="Z759" s="34" t="str">
        <f t="shared" si="111"/>
        <v/>
      </c>
      <c r="AA759" s="80" t="str">
        <f t="shared" si="109"/>
        <v/>
      </c>
    </row>
    <row r="760" spans="2:27" ht="25.5" customHeight="1" x14ac:dyDescent="0.25">
      <c r="B760" s="78" t="str">
        <f t="shared" si="105"/>
        <v/>
      </c>
      <c r="L760" s="31" t="str">
        <f t="shared" si="103"/>
        <v/>
      </c>
      <c r="N760" s="50" t="str">
        <f t="shared" si="106"/>
        <v/>
      </c>
      <c r="Q760" s="32" t="str">
        <f t="shared" si="104"/>
        <v/>
      </c>
      <c r="T760" s="34">
        <f t="shared" si="107"/>
        <v>0</v>
      </c>
      <c r="U760" s="34">
        <f t="shared" si="108"/>
        <v>0</v>
      </c>
      <c r="X760" s="72" t="str">
        <f t="shared" si="110"/>
        <v/>
      </c>
      <c r="Y760" s="35"/>
      <c r="Z760" s="34" t="str">
        <f t="shared" si="111"/>
        <v/>
      </c>
      <c r="AA760" s="80" t="str">
        <f t="shared" si="109"/>
        <v/>
      </c>
    </row>
    <row r="761" spans="2:27" ht="25.5" customHeight="1" x14ac:dyDescent="0.25">
      <c r="B761" s="78" t="str">
        <f t="shared" si="105"/>
        <v/>
      </c>
      <c r="L761" s="31" t="str">
        <f t="shared" si="103"/>
        <v/>
      </c>
      <c r="N761" s="50" t="str">
        <f t="shared" si="106"/>
        <v/>
      </c>
      <c r="Q761" s="32" t="str">
        <f t="shared" si="104"/>
        <v/>
      </c>
      <c r="T761" s="34">
        <f t="shared" si="107"/>
        <v>0</v>
      </c>
      <c r="U761" s="34">
        <f t="shared" si="108"/>
        <v>0</v>
      </c>
      <c r="X761" s="72" t="str">
        <f t="shared" si="110"/>
        <v/>
      </c>
      <c r="Y761" s="35"/>
      <c r="Z761" s="34" t="str">
        <f t="shared" si="111"/>
        <v/>
      </c>
      <c r="AA761" s="80" t="str">
        <f t="shared" si="109"/>
        <v/>
      </c>
    </row>
    <row r="762" spans="2:27" ht="25.5" customHeight="1" x14ac:dyDescent="0.25">
      <c r="B762" s="78" t="str">
        <f t="shared" si="105"/>
        <v/>
      </c>
      <c r="L762" s="31" t="str">
        <f t="shared" si="103"/>
        <v/>
      </c>
      <c r="N762" s="50" t="str">
        <f t="shared" si="106"/>
        <v/>
      </c>
      <c r="Q762" s="32" t="str">
        <f t="shared" si="104"/>
        <v/>
      </c>
      <c r="T762" s="34">
        <f t="shared" si="107"/>
        <v>0</v>
      </c>
      <c r="U762" s="34">
        <f t="shared" si="108"/>
        <v>0</v>
      </c>
      <c r="X762" s="72" t="str">
        <f t="shared" si="110"/>
        <v/>
      </c>
      <c r="Y762" s="35"/>
      <c r="Z762" s="34" t="str">
        <f t="shared" si="111"/>
        <v/>
      </c>
      <c r="AA762" s="80" t="str">
        <f t="shared" si="109"/>
        <v/>
      </c>
    </row>
    <row r="763" spans="2:27" ht="25.5" customHeight="1" x14ac:dyDescent="0.25">
      <c r="B763" s="78" t="str">
        <f t="shared" si="105"/>
        <v/>
      </c>
      <c r="L763" s="31" t="str">
        <f t="shared" si="103"/>
        <v/>
      </c>
      <c r="N763" s="50" t="str">
        <f t="shared" si="106"/>
        <v/>
      </c>
      <c r="Q763" s="32" t="str">
        <f t="shared" si="104"/>
        <v/>
      </c>
      <c r="T763" s="34">
        <f t="shared" si="107"/>
        <v>0</v>
      </c>
      <c r="U763" s="34">
        <f t="shared" si="108"/>
        <v>0</v>
      </c>
      <c r="X763" s="72" t="str">
        <f t="shared" si="110"/>
        <v/>
      </c>
      <c r="Y763" s="35"/>
      <c r="Z763" s="34" t="str">
        <f t="shared" si="111"/>
        <v/>
      </c>
      <c r="AA763" s="80" t="str">
        <f t="shared" si="109"/>
        <v/>
      </c>
    </row>
    <row r="764" spans="2:27" ht="25.5" customHeight="1" x14ac:dyDescent="0.25">
      <c r="B764" s="78" t="str">
        <f t="shared" si="105"/>
        <v/>
      </c>
      <c r="L764" s="31" t="str">
        <f t="shared" si="103"/>
        <v/>
      </c>
      <c r="N764" s="50" t="str">
        <f t="shared" si="106"/>
        <v/>
      </c>
      <c r="Q764" s="32" t="str">
        <f t="shared" si="104"/>
        <v/>
      </c>
      <c r="T764" s="34">
        <f t="shared" si="107"/>
        <v>0</v>
      </c>
      <c r="U764" s="34">
        <f t="shared" si="108"/>
        <v>0</v>
      </c>
      <c r="X764" s="72" t="str">
        <f t="shared" si="110"/>
        <v/>
      </c>
      <c r="Y764" s="35"/>
      <c r="Z764" s="34" t="str">
        <f t="shared" si="111"/>
        <v/>
      </c>
      <c r="AA764" s="80" t="str">
        <f t="shared" si="109"/>
        <v/>
      </c>
    </row>
    <row r="765" spans="2:27" ht="25.5" customHeight="1" x14ac:dyDescent="0.25">
      <c r="B765" s="78" t="str">
        <f t="shared" si="105"/>
        <v/>
      </c>
      <c r="L765" s="31" t="str">
        <f t="shared" si="103"/>
        <v/>
      </c>
      <c r="N765" s="50" t="str">
        <f t="shared" si="106"/>
        <v/>
      </c>
      <c r="Q765" s="32" t="str">
        <f t="shared" si="104"/>
        <v/>
      </c>
      <c r="T765" s="34">
        <f t="shared" si="107"/>
        <v>0</v>
      </c>
      <c r="U765" s="34">
        <f t="shared" si="108"/>
        <v>0</v>
      </c>
      <c r="X765" s="72" t="str">
        <f t="shared" si="110"/>
        <v/>
      </c>
      <c r="Y765" s="35"/>
      <c r="Z765" s="34" t="str">
        <f t="shared" si="111"/>
        <v/>
      </c>
      <c r="AA765" s="80" t="str">
        <f t="shared" si="109"/>
        <v/>
      </c>
    </row>
    <row r="766" spans="2:27" ht="25.5" customHeight="1" x14ac:dyDescent="0.25">
      <c r="B766" s="78" t="str">
        <f t="shared" si="105"/>
        <v/>
      </c>
      <c r="L766" s="31" t="str">
        <f t="shared" si="103"/>
        <v/>
      </c>
      <c r="N766" s="50" t="str">
        <f t="shared" si="106"/>
        <v/>
      </c>
      <c r="Q766" s="32" t="str">
        <f t="shared" si="104"/>
        <v/>
      </c>
      <c r="T766" s="34">
        <f t="shared" si="107"/>
        <v>0</v>
      </c>
      <c r="U766" s="34">
        <f t="shared" si="108"/>
        <v>0</v>
      </c>
      <c r="X766" s="72" t="str">
        <f t="shared" si="110"/>
        <v/>
      </c>
      <c r="Y766" s="35"/>
      <c r="Z766" s="34" t="str">
        <f t="shared" si="111"/>
        <v/>
      </c>
      <c r="AA766" s="80" t="str">
        <f t="shared" si="109"/>
        <v/>
      </c>
    </row>
    <row r="767" spans="2:27" ht="25.5" customHeight="1" x14ac:dyDescent="0.25">
      <c r="B767" s="78" t="str">
        <f t="shared" si="105"/>
        <v/>
      </c>
      <c r="L767" s="31" t="str">
        <f t="shared" si="103"/>
        <v/>
      </c>
      <c r="N767" s="50" t="str">
        <f t="shared" si="106"/>
        <v/>
      </c>
      <c r="Q767" s="32" t="str">
        <f t="shared" si="104"/>
        <v/>
      </c>
      <c r="T767" s="34">
        <f t="shared" si="107"/>
        <v>0</v>
      </c>
      <c r="U767" s="34">
        <f t="shared" si="108"/>
        <v>0</v>
      </c>
      <c r="X767" s="72" t="str">
        <f t="shared" si="110"/>
        <v/>
      </c>
      <c r="Y767" s="35"/>
      <c r="Z767" s="34" t="str">
        <f t="shared" si="111"/>
        <v/>
      </c>
      <c r="AA767" s="80" t="str">
        <f t="shared" si="109"/>
        <v/>
      </c>
    </row>
    <row r="768" spans="2:27" ht="25.5" customHeight="1" x14ac:dyDescent="0.25">
      <c r="B768" s="78" t="str">
        <f t="shared" si="105"/>
        <v/>
      </c>
      <c r="L768" s="31" t="str">
        <f t="shared" si="103"/>
        <v/>
      </c>
      <c r="N768" s="50" t="str">
        <f t="shared" si="106"/>
        <v/>
      </c>
      <c r="Q768" s="32" t="str">
        <f t="shared" si="104"/>
        <v/>
      </c>
      <c r="T768" s="34">
        <f t="shared" si="107"/>
        <v>0</v>
      </c>
      <c r="U768" s="34">
        <f t="shared" si="108"/>
        <v>0</v>
      </c>
      <c r="X768" s="72" t="str">
        <f t="shared" si="110"/>
        <v/>
      </c>
      <c r="Y768" s="35"/>
      <c r="Z768" s="34" t="str">
        <f t="shared" si="111"/>
        <v/>
      </c>
      <c r="AA768" s="80" t="str">
        <f t="shared" si="109"/>
        <v/>
      </c>
    </row>
    <row r="769" spans="2:27" ht="25.5" customHeight="1" x14ac:dyDescent="0.25">
      <c r="B769" s="78" t="str">
        <f t="shared" si="105"/>
        <v/>
      </c>
      <c r="L769" s="31" t="str">
        <f t="shared" si="103"/>
        <v/>
      </c>
      <c r="N769" s="50" t="str">
        <f t="shared" si="106"/>
        <v/>
      </c>
      <c r="Q769" s="32" t="str">
        <f t="shared" si="104"/>
        <v/>
      </c>
      <c r="T769" s="34">
        <f t="shared" si="107"/>
        <v>0</v>
      </c>
      <c r="U769" s="34">
        <f t="shared" si="108"/>
        <v>0</v>
      </c>
      <c r="X769" s="72" t="str">
        <f t="shared" si="110"/>
        <v/>
      </c>
      <c r="Y769" s="35"/>
      <c r="Z769" s="34" t="str">
        <f t="shared" si="111"/>
        <v/>
      </c>
      <c r="AA769" s="80" t="str">
        <f t="shared" si="109"/>
        <v/>
      </c>
    </row>
    <row r="770" spans="2:27" ht="25.5" customHeight="1" x14ac:dyDescent="0.25">
      <c r="B770" s="78" t="str">
        <f t="shared" si="105"/>
        <v/>
      </c>
      <c r="L770" s="31" t="str">
        <f t="shared" ref="L770:L833" si="112">IF(K770&lt;&gt;"",VLOOKUP(K770,tenhang,2,0),"")</f>
        <v/>
      </c>
      <c r="N770" s="50" t="str">
        <f t="shared" si="106"/>
        <v/>
      </c>
      <c r="Q770" s="32" t="str">
        <f t="shared" ref="Q770:Q833" si="113">IF(K770&lt;&gt;"",VLOOKUP(K770,tenhang,3,0),"")</f>
        <v/>
      </c>
      <c r="T770" s="34">
        <f t="shared" si="107"/>
        <v>0</v>
      </c>
      <c r="U770" s="34">
        <f t="shared" si="108"/>
        <v>0</v>
      </c>
      <c r="X770" s="72" t="str">
        <f t="shared" si="110"/>
        <v/>
      </c>
      <c r="Y770" s="35"/>
      <c r="Z770" s="34" t="str">
        <f t="shared" si="111"/>
        <v/>
      </c>
      <c r="AA770" s="80" t="str">
        <f t="shared" si="109"/>
        <v/>
      </c>
    </row>
    <row r="771" spans="2:27" ht="25.5" customHeight="1" x14ac:dyDescent="0.25">
      <c r="B771" s="78" t="str">
        <f t="shared" ref="B771:B834" si="114">IF(I771&lt;&gt;"",IF(AA771&lt;10,"PO2211/0000"&amp;AA771,IF(AA771&lt;100,"PO2211/000"&amp;AA771,IF(AA771&lt;1000,"PO2211/00"&amp;AA771,IF(AA771&lt;10000,"PO2211/0"&amp;AA771,"PO2211/0"&amp;AA771)))),"")</f>
        <v/>
      </c>
      <c r="L771" s="31" t="str">
        <f t="shared" si="112"/>
        <v/>
      </c>
      <c r="N771" s="50" t="str">
        <f t="shared" ref="N771:N834" si="115">IF(K771&lt;&gt;"","K-HCM","")</f>
        <v/>
      </c>
      <c r="Q771" s="32" t="str">
        <f t="shared" si="113"/>
        <v/>
      </c>
      <c r="T771" s="34">
        <f t="shared" ref="T771:T834" si="116">IF(K771&lt;&gt;"",VLOOKUP(K771,tenhang,4,0),0)</f>
        <v>0</v>
      </c>
      <c r="U771" s="34">
        <f t="shared" ref="U771:U834" si="117">R771*T771</f>
        <v>0</v>
      </c>
      <c r="X771" s="72" t="str">
        <f t="shared" si="110"/>
        <v/>
      </c>
      <c r="Y771" s="35"/>
      <c r="Z771" s="34" t="str">
        <f t="shared" si="111"/>
        <v/>
      </c>
      <c r="AA771" s="80" t="str">
        <f t="shared" si="109"/>
        <v/>
      </c>
    </row>
    <row r="772" spans="2:27" ht="25.5" customHeight="1" x14ac:dyDescent="0.25">
      <c r="B772" s="78" t="str">
        <f t="shared" si="114"/>
        <v/>
      </c>
      <c r="L772" s="31" t="str">
        <f t="shared" si="112"/>
        <v/>
      </c>
      <c r="N772" s="50" t="str">
        <f t="shared" si="115"/>
        <v/>
      </c>
      <c r="Q772" s="32" t="str">
        <f t="shared" si="113"/>
        <v/>
      </c>
      <c r="T772" s="34">
        <f t="shared" si="116"/>
        <v>0</v>
      </c>
      <c r="U772" s="34">
        <f t="shared" si="117"/>
        <v>0</v>
      </c>
      <c r="X772" s="72" t="str">
        <f t="shared" si="110"/>
        <v/>
      </c>
      <c r="Y772" s="35"/>
      <c r="Z772" s="34" t="str">
        <f t="shared" si="111"/>
        <v/>
      </c>
      <c r="AA772" s="80" t="str">
        <f t="shared" ref="AA772:AA835" si="118">IF(I772&lt;&gt;"",IF(I772=I771,AA771,AA771+1),"")</f>
        <v/>
      </c>
    </row>
    <row r="773" spans="2:27" ht="25.5" customHeight="1" x14ac:dyDescent="0.25">
      <c r="B773" s="78" t="str">
        <f t="shared" si="114"/>
        <v/>
      </c>
      <c r="L773" s="31" t="str">
        <f t="shared" si="112"/>
        <v/>
      </c>
      <c r="N773" s="50" t="str">
        <f t="shared" si="115"/>
        <v/>
      </c>
      <c r="Q773" s="32" t="str">
        <f t="shared" si="113"/>
        <v/>
      </c>
      <c r="T773" s="34">
        <f t="shared" si="116"/>
        <v>0</v>
      </c>
      <c r="U773" s="34">
        <f t="shared" si="117"/>
        <v>0</v>
      </c>
      <c r="X773" s="72" t="str">
        <f t="shared" si="110"/>
        <v/>
      </c>
      <c r="Y773" s="35"/>
      <c r="Z773" s="34" t="str">
        <f t="shared" si="111"/>
        <v/>
      </c>
      <c r="AA773" s="80" t="str">
        <f t="shared" si="118"/>
        <v/>
      </c>
    </row>
    <row r="774" spans="2:27" ht="25.5" customHeight="1" x14ac:dyDescent="0.25">
      <c r="B774" s="78" t="str">
        <f t="shared" si="114"/>
        <v/>
      </c>
      <c r="L774" s="31" t="str">
        <f t="shared" si="112"/>
        <v/>
      </c>
      <c r="N774" s="50" t="str">
        <f t="shared" si="115"/>
        <v/>
      </c>
      <c r="Q774" s="32" t="str">
        <f t="shared" si="113"/>
        <v/>
      </c>
      <c r="T774" s="34">
        <f t="shared" si="116"/>
        <v>0</v>
      </c>
      <c r="U774" s="34">
        <f t="shared" si="117"/>
        <v>0</v>
      </c>
      <c r="X774" s="72" t="str">
        <f t="shared" si="110"/>
        <v/>
      </c>
      <c r="Y774" s="35"/>
      <c r="Z774" s="34" t="str">
        <f t="shared" si="111"/>
        <v/>
      </c>
      <c r="AA774" s="80" t="str">
        <f t="shared" si="118"/>
        <v/>
      </c>
    </row>
    <row r="775" spans="2:27" ht="25.5" customHeight="1" x14ac:dyDescent="0.25">
      <c r="B775" s="78" t="str">
        <f t="shared" si="114"/>
        <v/>
      </c>
      <c r="L775" s="31" t="str">
        <f t="shared" si="112"/>
        <v/>
      </c>
      <c r="N775" s="50" t="str">
        <f t="shared" si="115"/>
        <v/>
      </c>
      <c r="Q775" s="32" t="str">
        <f t="shared" si="113"/>
        <v/>
      </c>
      <c r="T775" s="34">
        <f t="shared" si="116"/>
        <v>0</v>
      </c>
      <c r="U775" s="34">
        <f t="shared" si="117"/>
        <v>0</v>
      </c>
      <c r="X775" s="72" t="str">
        <f t="shared" si="110"/>
        <v/>
      </c>
      <c r="Y775" s="35"/>
      <c r="Z775" s="34" t="str">
        <f t="shared" si="111"/>
        <v/>
      </c>
      <c r="AA775" s="80" t="str">
        <f t="shared" si="118"/>
        <v/>
      </c>
    </row>
    <row r="776" spans="2:27" ht="25.5" customHeight="1" x14ac:dyDescent="0.25">
      <c r="B776" s="78" t="str">
        <f t="shared" si="114"/>
        <v/>
      </c>
      <c r="L776" s="31" t="str">
        <f t="shared" si="112"/>
        <v/>
      </c>
      <c r="N776" s="50" t="str">
        <f t="shared" si="115"/>
        <v/>
      </c>
      <c r="Q776" s="32" t="str">
        <f t="shared" si="113"/>
        <v/>
      </c>
      <c r="T776" s="34">
        <f t="shared" si="116"/>
        <v>0</v>
      </c>
      <c r="U776" s="34">
        <f t="shared" si="117"/>
        <v>0</v>
      </c>
      <c r="X776" s="72" t="str">
        <f t="shared" si="110"/>
        <v/>
      </c>
      <c r="Y776" s="35"/>
      <c r="Z776" s="34" t="str">
        <f t="shared" si="111"/>
        <v/>
      </c>
      <c r="AA776" s="80" t="str">
        <f t="shared" si="118"/>
        <v/>
      </c>
    </row>
    <row r="777" spans="2:27" ht="25.5" customHeight="1" x14ac:dyDescent="0.25">
      <c r="B777" s="78" t="str">
        <f t="shared" si="114"/>
        <v/>
      </c>
      <c r="L777" s="31" t="str">
        <f t="shared" si="112"/>
        <v/>
      </c>
      <c r="N777" s="50" t="str">
        <f t="shared" si="115"/>
        <v/>
      </c>
      <c r="Q777" s="32" t="str">
        <f t="shared" si="113"/>
        <v/>
      </c>
      <c r="T777" s="34">
        <f t="shared" si="116"/>
        <v>0</v>
      </c>
      <c r="U777" s="34">
        <f t="shared" si="117"/>
        <v>0</v>
      </c>
      <c r="X777" s="72" t="str">
        <f t="shared" si="110"/>
        <v/>
      </c>
      <c r="Y777" s="35"/>
      <c r="Z777" s="34" t="str">
        <f t="shared" si="111"/>
        <v/>
      </c>
      <c r="AA777" s="80" t="str">
        <f t="shared" si="118"/>
        <v/>
      </c>
    </row>
    <row r="778" spans="2:27" ht="25.5" customHeight="1" x14ac:dyDescent="0.25">
      <c r="B778" s="78" t="str">
        <f t="shared" si="114"/>
        <v/>
      </c>
      <c r="L778" s="31" t="str">
        <f t="shared" si="112"/>
        <v/>
      </c>
      <c r="N778" s="50" t="str">
        <f t="shared" si="115"/>
        <v/>
      </c>
      <c r="Q778" s="32" t="str">
        <f t="shared" si="113"/>
        <v/>
      </c>
      <c r="T778" s="34">
        <f t="shared" si="116"/>
        <v>0</v>
      </c>
      <c r="U778" s="34">
        <f t="shared" si="117"/>
        <v>0</v>
      </c>
      <c r="X778" s="72" t="str">
        <f t="shared" ref="X778:X841" si="119">IF(K778&lt;&gt;"",8,"")</f>
        <v/>
      </c>
      <c r="Y778" s="35"/>
      <c r="Z778" s="34" t="str">
        <f t="shared" ref="Z778:Z841" si="120">IF(K778&lt;&gt;"",ROUND(U778*X778*1%,0),"")</f>
        <v/>
      </c>
      <c r="AA778" s="80" t="str">
        <f t="shared" si="118"/>
        <v/>
      </c>
    </row>
    <row r="779" spans="2:27" ht="25.5" customHeight="1" x14ac:dyDescent="0.25">
      <c r="B779" s="78" t="str">
        <f t="shared" si="114"/>
        <v/>
      </c>
      <c r="L779" s="31" t="str">
        <f t="shared" si="112"/>
        <v/>
      </c>
      <c r="N779" s="50" t="str">
        <f t="shared" si="115"/>
        <v/>
      </c>
      <c r="Q779" s="32" t="str">
        <f t="shared" si="113"/>
        <v/>
      </c>
      <c r="T779" s="34">
        <f t="shared" si="116"/>
        <v>0</v>
      </c>
      <c r="U779" s="34">
        <f t="shared" si="117"/>
        <v>0</v>
      </c>
      <c r="X779" s="72" t="str">
        <f t="shared" si="119"/>
        <v/>
      </c>
      <c r="Y779" s="35"/>
      <c r="Z779" s="34" t="str">
        <f t="shared" si="120"/>
        <v/>
      </c>
      <c r="AA779" s="80" t="str">
        <f t="shared" si="118"/>
        <v/>
      </c>
    </row>
    <row r="780" spans="2:27" ht="25.5" customHeight="1" x14ac:dyDescent="0.25">
      <c r="B780" s="78" t="str">
        <f t="shared" si="114"/>
        <v/>
      </c>
      <c r="L780" s="31" t="str">
        <f t="shared" si="112"/>
        <v/>
      </c>
      <c r="N780" s="50" t="str">
        <f t="shared" si="115"/>
        <v/>
      </c>
      <c r="Q780" s="32" t="str">
        <f t="shared" si="113"/>
        <v/>
      </c>
      <c r="T780" s="34">
        <f t="shared" si="116"/>
        <v>0</v>
      </c>
      <c r="U780" s="34">
        <f t="shared" si="117"/>
        <v>0</v>
      </c>
      <c r="X780" s="72" t="str">
        <f t="shared" si="119"/>
        <v/>
      </c>
      <c r="Y780" s="35"/>
      <c r="Z780" s="34" t="str">
        <f t="shared" si="120"/>
        <v/>
      </c>
      <c r="AA780" s="80" t="str">
        <f t="shared" si="118"/>
        <v/>
      </c>
    </row>
    <row r="781" spans="2:27" ht="25.5" customHeight="1" x14ac:dyDescent="0.25">
      <c r="B781" s="78" t="str">
        <f t="shared" si="114"/>
        <v/>
      </c>
      <c r="L781" s="31" t="str">
        <f t="shared" si="112"/>
        <v/>
      </c>
      <c r="N781" s="50" t="str">
        <f t="shared" si="115"/>
        <v/>
      </c>
      <c r="Q781" s="32" t="str">
        <f t="shared" si="113"/>
        <v/>
      </c>
      <c r="T781" s="34">
        <f t="shared" si="116"/>
        <v>0</v>
      </c>
      <c r="U781" s="34">
        <f t="shared" si="117"/>
        <v>0</v>
      </c>
      <c r="X781" s="72" t="str">
        <f t="shared" si="119"/>
        <v/>
      </c>
      <c r="Y781" s="35"/>
      <c r="Z781" s="34" t="str">
        <f t="shared" si="120"/>
        <v/>
      </c>
      <c r="AA781" s="80" t="str">
        <f t="shared" si="118"/>
        <v/>
      </c>
    </row>
    <row r="782" spans="2:27" ht="25.5" customHeight="1" x14ac:dyDescent="0.25">
      <c r="B782" s="78" t="str">
        <f t="shared" si="114"/>
        <v/>
      </c>
      <c r="L782" s="31" t="str">
        <f t="shared" si="112"/>
        <v/>
      </c>
      <c r="N782" s="50" t="str">
        <f t="shared" si="115"/>
        <v/>
      </c>
      <c r="Q782" s="32" t="str">
        <f t="shared" si="113"/>
        <v/>
      </c>
      <c r="T782" s="34">
        <f t="shared" si="116"/>
        <v>0</v>
      </c>
      <c r="U782" s="34">
        <f t="shared" si="117"/>
        <v>0</v>
      </c>
      <c r="X782" s="72" t="str">
        <f t="shared" si="119"/>
        <v/>
      </c>
      <c r="Y782" s="35"/>
      <c r="Z782" s="34" t="str">
        <f t="shared" si="120"/>
        <v/>
      </c>
      <c r="AA782" s="80" t="str">
        <f t="shared" si="118"/>
        <v/>
      </c>
    </row>
    <row r="783" spans="2:27" ht="25.5" customHeight="1" x14ac:dyDescent="0.25">
      <c r="B783" s="78" t="str">
        <f t="shared" si="114"/>
        <v/>
      </c>
      <c r="L783" s="31" t="str">
        <f t="shared" si="112"/>
        <v/>
      </c>
      <c r="N783" s="50" t="str">
        <f t="shared" si="115"/>
        <v/>
      </c>
      <c r="Q783" s="32" t="str">
        <f t="shared" si="113"/>
        <v/>
      </c>
      <c r="T783" s="34">
        <f t="shared" si="116"/>
        <v>0</v>
      </c>
      <c r="U783" s="34">
        <f t="shared" si="117"/>
        <v>0</v>
      </c>
      <c r="X783" s="72" t="str">
        <f t="shared" si="119"/>
        <v/>
      </c>
      <c r="Y783" s="35"/>
      <c r="Z783" s="34" t="str">
        <f t="shared" si="120"/>
        <v/>
      </c>
      <c r="AA783" s="80" t="str">
        <f t="shared" si="118"/>
        <v/>
      </c>
    </row>
    <row r="784" spans="2:27" ht="25.5" customHeight="1" x14ac:dyDescent="0.25">
      <c r="B784" s="78" t="str">
        <f t="shared" si="114"/>
        <v/>
      </c>
      <c r="L784" s="31" t="str">
        <f t="shared" si="112"/>
        <v/>
      </c>
      <c r="N784" s="50" t="str">
        <f t="shared" si="115"/>
        <v/>
      </c>
      <c r="Q784" s="32" t="str">
        <f t="shared" si="113"/>
        <v/>
      </c>
      <c r="T784" s="34">
        <f t="shared" si="116"/>
        <v>0</v>
      </c>
      <c r="U784" s="34">
        <f t="shared" si="117"/>
        <v>0</v>
      </c>
      <c r="X784" s="72" t="str">
        <f t="shared" si="119"/>
        <v/>
      </c>
      <c r="Y784" s="35"/>
      <c r="Z784" s="34" t="str">
        <f t="shared" si="120"/>
        <v/>
      </c>
      <c r="AA784" s="80" t="str">
        <f t="shared" si="118"/>
        <v/>
      </c>
    </row>
    <row r="785" spans="2:27" ht="25.5" customHeight="1" x14ac:dyDescent="0.25">
      <c r="B785" s="78" t="str">
        <f t="shared" si="114"/>
        <v/>
      </c>
      <c r="L785" s="31" t="str">
        <f t="shared" si="112"/>
        <v/>
      </c>
      <c r="N785" s="50" t="str">
        <f t="shared" si="115"/>
        <v/>
      </c>
      <c r="Q785" s="32" t="str">
        <f t="shared" si="113"/>
        <v/>
      </c>
      <c r="T785" s="34">
        <f t="shared" si="116"/>
        <v>0</v>
      </c>
      <c r="U785" s="34">
        <f t="shared" si="117"/>
        <v>0</v>
      </c>
      <c r="X785" s="72" t="str">
        <f t="shared" si="119"/>
        <v/>
      </c>
      <c r="Y785" s="35"/>
      <c r="Z785" s="34" t="str">
        <f t="shared" si="120"/>
        <v/>
      </c>
      <c r="AA785" s="80" t="str">
        <f t="shared" si="118"/>
        <v/>
      </c>
    </row>
    <row r="786" spans="2:27" ht="25.5" customHeight="1" x14ac:dyDescent="0.25">
      <c r="B786" s="78" t="str">
        <f t="shared" si="114"/>
        <v/>
      </c>
      <c r="L786" s="31" t="str">
        <f t="shared" si="112"/>
        <v/>
      </c>
      <c r="N786" s="50" t="str">
        <f t="shared" si="115"/>
        <v/>
      </c>
      <c r="Q786" s="32" t="str">
        <f t="shared" si="113"/>
        <v/>
      </c>
      <c r="T786" s="34">
        <f t="shared" si="116"/>
        <v>0</v>
      </c>
      <c r="U786" s="34">
        <f t="shared" si="117"/>
        <v>0</v>
      </c>
      <c r="X786" s="72" t="str">
        <f t="shared" si="119"/>
        <v/>
      </c>
      <c r="Y786" s="35"/>
      <c r="Z786" s="34" t="str">
        <f t="shared" si="120"/>
        <v/>
      </c>
      <c r="AA786" s="80" t="str">
        <f t="shared" si="118"/>
        <v/>
      </c>
    </row>
    <row r="787" spans="2:27" ht="25.5" customHeight="1" x14ac:dyDescent="0.25">
      <c r="B787" s="78" t="str">
        <f t="shared" si="114"/>
        <v/>
      </c>
      <c r="L787" s="31" t="str">
        <f t="shared" si="112"/>
        <v/>
      </c>
      <c r="N787" s="50" t="str">
        <f t="shared" si="115"/>
        <v/>
      </c>
      <c r="Q787" s="32" t="str">
        <f t="shared" si="113"/>
        <v/>
      </c>
      <c r="T787" s="34">
        <f t="shared" si="116"/>
        <v>0</v>
      </c>
      <c r="U787" s="34">
        <f t="shared" si="117"/>
        <v>0</v>
      </c>
      <c r="X787" s="72" t="str">
        <f t="shared" si="119"/>
        <v/>
      </c>
      <c r="Y787" s="35"/>
      <c r="Z787" s="34" t="str">
        <f t="shared" si="120"/>
        <v/>
      </c>
      <c r="AA787" s="80" t="str">
        <f t="shared" si="118"/>
        <v/>
      </c>
    </row>
    <row r="788" spans="2:27" ht="25.5" customHeight="1" x14ac:dyDescent="0.25">
      <c r="B788" s="78" t="str">
        <f t="shared" si="114"/>
        <v/>
      </c>
      <c r="L788" s="31" t="str">
        <f t="shared" si="112"/>
        <v/>
      </c>
      <c r="N788" s="50" t="str">
        <f t="shared" si="115"/>
        <v/>
      </c>
      <c r="Q788" s="32" t="str">
        <f t="shared" si="113"/>
        <v/>
      </c>
      <c r="T788" s="34">
        <f t="shared" si="116"/>
        <v>0</v>
      </c>
      <c r="U788" s="34">
        <f t="shared" si="117"/>
        <v>0</v>
      </c>
      <c r="X788" s="72" t="str">
        <f t="shared" si="119"/>
        <v/>
      </c>
      <c r="Y788" s="35"/>
      <c r="Z788" s="34" t="str">
        <f t="shared" si="120"/>
        <v/>
      </c>
      <c r="AA788" s="80" t="str">
        <f t="shared" si="118"/>
        <v/>
      </c>
    </row>
    <row r="789" spans="2:27" ht="25.5" customHeight="1" x14ac:dyDescent="0.25">
      <c r="B789" s="78" t="str">
        <f t="shared" si="114"/>
        <v/>
      </c>
      <c r="L789" s="31" t="str">
        <f t="shared" si="112"/>
        <v/>
      </c>
      <c r="N789" s="50" t="str">
        <f t="shared" si="115"/>
        <v/>
      </c>
      <c r="Q789" s="32" t="str">
        <f t="shared" si="113"/>
        <v/>
      </c>
      <c r="T789" s="34">
        <f t="shared" si="116"/>
        <v>0</v>
      </c>
      <c r="U789" s="34">
        <f t="shared" si="117"/>
        <v>0</v>
      </c>
      <c r="X789" s="72" t="str">
        <f t="shared" si="119"/>
        <v/>
      </c>
      <c r="Y789" s="35"/>
      <c r="Z789" s="34" t="str">
        <f t="shared" si="120"/>
        <v/>
      </c>
      <c r="AA789" s="80" t="str">
        <f t="shared" si="118"/>
        <v/>
      </c>
    </row>
    <row r="790" spans="2:27" ht="25.5" customHeight="1" x14ac:dyDescent="0.25">
      <c r="B790" s="78" t="str">
        <f t="shared" si="114"/>
        <v/>
      </c>
      <c r="L790" s="31" t="str">
        <f t="shared" si="112"/>
        <v/>
      </c>
      <c r="N790" s="50" t="str">
        <f t="shared" si="115"/>
        <v/>
      </c>
      <c r="Q790" s="32" t="str">
        <f t="shared" si="113"/>
        <v/>
      </c>
      <c r="T790" s="34">
        <f t="shared" si="116"/>
        <v>0</v>
      </c>
      <c r="U790" s="34">
        <f t="shared" si="117"/>
        <v>0</v>
      </c>
      <c r="X790" s="72" t="str">
        <f t="shared" si="119"/>
        <v/>
      </c>
      <c r="Y790" s="35"/>
      <c r="Z790" s="34" t="str">
        <f t="shared" si="120"/>
        <v/>
      </c>
      <c r="AA790" s="80" t="str">
        <f t="shared" si="118"/>
        <v/>
      </c>
    </row>
    <row r="791" spans="2:27" ht="25.5" customHeight="1" x14ac:dyDescent="0.25">
      <c r="B791" s="78" t="str">
        <f t="shared" si="114"/>
        <v/>
      </c>
      <c r="L791" s="31" t="str">
        <f t="shared" si="112"/>
        <v/>
      </c>
      <c r="N791" s="50" t="str">
        <f t="shared" si="115"/>
        <v/>
      </c>
      <c r="Q791" s="32" t="str">
        <f t="shared" si="113"/>
        <v/>
      </c>
      <c r="T791" s="34">
        <f t="shared" si="116"/>
        <v>0</v>
      </c>
      <c r="U791" s="34">
        <f t="shared" si="117"/>
        <v>0</v>
      </c>
      <c r="X791" s="72" t="str">
        <f t="shared" si="119"/>
        <v/>
      </c>
      <c r="Y791" s="35"/>
      <c r="Z791" s="34" t="str">
        <f t="shared" si="120"/>
        <v/>
      </c>
      <c r="AA791" s="80" t="str">
        <f t="shared" si="118"/>
        <v/>
      </c>
    </row>
    <row r="792" spans="2:27" ht="25.5" customHeight="1" x14ac:dyDescent="0.25">
      <c r="B792" s="78" t="str">
        <f t="shared" si="114"/>
        <v/>
      </c>
      <c r="L792" s="31" t="str">
        <f t="shared" si="112"/>
        <v/>
      </c>
      <c r="N792" s="50" t="str">
        <f t="shared" si="115"/>
        <v/>
      </c>
      <c r="Q792" s="32" t="str">
        <f t="shared" si="113"/>
        <v/>
      </c>
      <c r="T792" s="34">
        <f t="shared" si="116"/>
        <v>0</v>
      </c>
      <c r="U792" s="34">
        <f t="shared" si="117"/>
        <v>0</v>
      </c>
      <c r="X792" s="72" t="str">
        <f t="shared" si="119"/>
        <v/>
      </c>
      <c r="Y792" s="35"/>
      <c r="Z792" s="34" t="str">
        <f t="shared" si="120"/>
        <v/>
      </c>
      <c r="AA792" s="80" t="str">
        <f t="shared" si="118"/>
        <v/>
      </c>
    </row>
    <row r="793" spans="2:27" ht="25.5" customHeight="1" x14ac:dyDescent="0.25">
      <c r="B793" s="78" t="str">
        <f t="shared" si="114"/>
        <v/>
      </c>
      <c r="L793" s="31" t="str">
        <f t="shared" si="112"/>
        <v/>
      </c>
      <c r="N793" s="50" t="str">
        <f t="shared" si="115"/>
        <v/>
      </c>
      <c r="Q793" s="32" t="str">
        <f t="shared" si="113"/>
        <v/>
      </c>
      <c r="T793" s="34">
        <f t="shared" si="116"/>
        <v>0</v>
      </c>
      <c r="U793" s="34">
        <f t="shared" si="117"/>
        <v>0</v>
      </c>
      <c r="X793" s="72" t="str">
        <f t="shared" si="119"/>
        <v/>
      </c>
      <c r="Y793" s="35"/>
      <c r="Z793" s="34" t="str">
        <f t="shared" si="120"/>
        <v/>
      </c>
      <c r="AA793" s="80" t="str">
        <f t="shared" si="118"/>
        <v/>
      </c>
    </row>
    <row r="794" spans="2:27" ht="25.5" customHeight="1" x14ac:dyDescent="0.25">
      <c r="B794" s="78" t="str">
        <f t="shared" si="114"/>
        <v/>
      </c>
      <c r="L794" s="31" t="str">
        <f t="shared" si="112"/>
        <v/>
      </c>
      <c r="N794" s="50" t="str">
        <f t="shared" si="115"/>
        <v/>
      </c>
      <c r="Q794" s="32" t="str">
        <f t="shared" si="113"/>
        <v/>
      </c>
      <c r="T794" s="34">
        <f t="shared" si="116"/>
        <v>0</v>
      </c>
      <c r="U794" s="34">
        <f t="shared" si="117"/>
        <v>0</v>
      </c>
      <c r="X794" s="72" t="str">
        <f t="shared" si="119"/>
        <v/>
      </c>
      <c r="Y794" s="35"/>
      <c r="Z794" s="34" t="str">
        <f t="shared" si="120"/>
        <v/>
      </c>
      <c r="AA794" s="80" t="str">
        <f t="shared" si="118"/>
        <v/>
      </c>
    </row>
    <row r="795" spans="2:27" ht="25.5" customHeight="1" x14ac:dyDescent="0.25">
      <c r="B795" s="78" t="str">
        <f t="shared" si="114"/>
        <v/>
      </c>
      <c r="L795" s="31" t="str">
        <f t="shared" si="112"/>
        <v/>
      </c>
      <c r="N795" s="50" t="str">
        <f t="shared" si="115"/>
        <v/>
      </c>
      <c r="Q795" s="32" t="str">
        <f t="shared" si="113"/>
        <v/>
      </c>
      <c r="T795" s="34">
        <f t="shared" si="116"/>
        <v>0</v>
      </c>
      <c r="U795" s="34">
        <f t="shared" si="117"/>
        <v>0</v>
      </c>
      <c r="X795" s="72" t="str">
        <f t="shared" si="119"/>
        <v/>
      </c>
      <c r="Y795" s="35"/>
      <c r="Z795" s="34" t="str">
        <f t="shared" si="120"/>
        <v/>
      </c>
      <c r="AA795" s="80" t="str">
        <f t="shared" si="118"/>
        <v/>
      </c>
    </row>
    <row r="796" spans="2:27" ht="25.5" customHeight="1" x14ac:dyDescent="0.25">
      <c r="B796" s="78" t="str">
        <f t="shared" si="114"/>
        <v/>
      </c>
      <c r="L796" s="31" t="str">
        <f t="shared" si="112"/>
        <v/>
      </c>
      <c r="N796" s="50" t="str">
        <f t="shared" si="115"/>
        <v/>
      </c>
      <c r="Q796" s="32" t="str">
        <f t="shared" si="113"/>
        <v/>
      </c>
      <c r="T796" s="34">
        <f t="shared" si="116"/>
        <v>0</v>
      </c>
      <c r="U796" s="34">
        <f t="shared" si="117"/>
        <v>0</v>
      </c>
      <c r="X796" s="72" t="str">
        <f t="shared" si="119"/>
        <v/>
      </c>
      <c r="Y796" s="35"/>
      <c r="Z796" s="34" t="str">
        <f t="shared" si="120"/>
        <v/>
      </c>
      <c r="AA796" s="80" t="str">
        <f t="shared" si="118"/>
        <v/>
      </c>
    </row>
    <row r="797" spans="2:27" ht="25.5" customHeight="1" x14ac:dyDescent="0.25">
      <c r="B797" s="78" t="str">
        <f t="shared" si="114"/>
        <v/>
      </c>
      <c r="L797" s="31" t="str">
        <f t="shared" si="112"/>
        <v/>
      </c>
      <c r="N797" s="50" t="str">
        <f t="shared" si="115"/>
        <v/>
      </c>
      <c r="Q797" s="32" t="str">
        <f t="shared" si="113"/>
        <v/>
      </c>
      <c r="T797" s="34">
        <f t="shared" si="116"/>
        <v>0</v>
      </c>
      <c r="U797" s="34">
        <f t="shared" si="117"/>
        <v>0</v>
      </c>
      <c r="X797" s="72" t="str">
        <f t="shared" si="119"/>
        <v/>
      </c>
      <c r="Y797" s="35"/>
      <c r="Z797" s="34" t="str">
        <f t="shared" si="120"/>
        <v/>
      </c>
      <c r="AA797" s="80" t="str">
        <f t="shared" si="118"/>
        <v/>
      </c>
    </row>
    <row r="798" spans="2:27" ht="25.5" customHeight="1" x14ac:dyDescent="0.25">
      <c r="B798" s="78" t="str">
        <f t="shared" si="114"/>
        <v/>
      </c>
      <c r="L798" s="31" t="str">
        <f t="shared" si="112"/>
        <v/>
      </c>
      <c r="N798" s="50" t="str">
        <f t="shared" si="115"/>
        <v/>
      </c>
      <c r="Q798" s="32" t="str">
        <f t="shared" si="113"/>
        <v/>
      </c>
      <c r="T798" s="34">
        <f t="shared" si="116"/>
        <v>0</v>
      </c>
      <c r="U798" s="34">
        <f t="shared" si="117"/>
        <v>0</v>
      </c>
      <c r="X798" s="72" t="str">
        <f t="shared" si="119"/>
        <v/>
      </c>
      <c r="Y798" s="35"/>
      <c r="Z798" s="34" t="str">
        <f t="shared" si="120"/>
        <v/>
      </c>
      <c r="AA798" s="80" t="str">
        <f t="shared" si="118"/>
        <v/>
      </c>
    </row>
    <row r="799" spans="2:27" ht="25.5" customHeight="1" x14ac:dyDescent="0.25">
      <c r="B799" s="78" t="str">
        <f t="shared" si="114"/>
        <v/>
      </c>
      <c r="L799" s="31" t="str">
        <f t="shared" si="112"/>
        <v/>
      </c>
      <c r="N799" s="50" t="str">
        <f t="shared" si="115"/>
        <v/>
      </c>
      <c r="Q799" s="32" t="str">
        <f t="shared" si="113"/>
        <v/>
      </c>
      <c r="T799" s="34">
        <f t="shared" si="116"/>
        <v>0</v>
      </c>
      <c r="U799" s="34">
        <f t="shared" si="117"/>
        <v>0</v>
      </c>
      <c r="X799" s="72" t="str">
        <f t="shared" si="119"/>
        <v/>
      </c>
      <c r="Y799" s="35"/>
      <c r="Z799" s="34" t="str">
        <f t="shared" si="120"/>
        <v/>
      </c>
      <c r="AA799" s="80" t="str">
        <f t="shared" si="118"/>
        <v/>
      </c>
    </row>
    <row r="800" spans="2:27" ht="25.5" customHeight="1" x14ac:dyDescent="0.25">
      <c r="B800" s="78" t="str">
        <f t="shared" si="114"/>
        <v/>
      </c>
      <c r="L800" s="31" t="str">
        <f t="shared" si="112"/>
        <v/>
      </c>
      <c r="N800" s="50" t="str">
        <f t="shared" si="115"/>
        <v/>
      </c>
      <c r="Q800" s="32" t="str">
        <f t="shared" si="113"/>
        <v/>
      </c>
      <c r="T800" s="34">
        <f t="shared" si="116"/>
        <v>0</v>
      </c>
      <c r="U800" s="34">
        <f t="shared" si="117"/>
        <v>0</v>
      </c>
      <c r="X800" s="72" t="str">
        <f t="shared" si="119"/>
        <v/>
      </c>
      <c r="Y800" s="35"/>
      <c r="Z800" s="34" t="str">
        <f t="shared" si="120"/>
        <v/>
      </c>
      <c r="AA800" s="80" t="str">
        <f t="shared" si="118"/>
        <v/>
      </c>
    </row>
    <row r="801" spans="2:27" ht="25.5" customHeight="1" x14ac:dyDescent="0.25">
      <c r="B801" s="78" t="str">
        <f t="shared" si="114"/>
        <v/>
      </c>
      <c r="L801" s="31" t="str">
        <f t="shared" si="112"/>
        <v/>
      </c>
      <c r="N801" s="50" t="str">
        <f t="shared" si="115"/>
        <v/>
      </c>
      <c r="Q801" s="32" t="str">
        <f t="shared" si="113"/>
        <v/>
      </c>
      <c r="T801" s="34">
        <f t="shared" si="116"/>
        <v>0</v>
      </c>
      <c r="U801" s="34">
        <f t="shared" si="117"/>
        <v>0</v>
      </c>
      <c r="X801" s="72" t="str">
        <f t="shared" si="119"/>
        <v/>
      </c>
      <c r="Y801" s="35"/>
      <c r="Z801" s="34" t="str">
        <f t="shared" si="120"/>
        <v/>
      </c>
      <c r="AA801" s="80" t="str">
        <f t="shared" si="118"/>
        <v/>
      </c>
    </row>
    <row r="802" spans="2:27" ht="25.5" customHeight="1" x14ac:dyDescent="0.25">
      <c r="B802" s="78" t="str">
        <f t="shared" si="114"/>
        <v/>
      </c>
      <c r="L802" s="31" t="str">
        <f t="shared" si="112"/>
        <v/>
      </c>
      <c r="N802" s="50" t="str">
        <f t="shared" si="115"/>
        <v/>
      </c>
      <c r="Q802" s="32" t="str">
        <f t="shared" si="113"/>
        <v/>
      </c>
      <c r="T802" s="34">
        <f t="shared" si="116"/>
        <v>0</v>
      </c>
      <c r="U802" s="34">
        <f t="shared" si="117"/>
        <v>0</v>
      </c>
      <c r="X802" s="72" t="str">
        <f t="shared" si="119"/>
        <v/>
      </c>
      <c r="Y802" s="35"/>
      <c r="Z802" s="34" t="str">
        <f t="shared" si="120"/>
        <v/>
      </c>
      <c r="AA802" s="80" t="str">
        <f t="shared" si="118"/>
        <v/>
      </c>
    </row>
    <row r="803" spans="2:27" ht="25.5" customHeight="1" x14ac:dyDescent="0.25">
      <c r="B803" s="78" t="str">
        <f t="shared" si="114"/>
        <v/>
      </c>
      <c r="L803" s="31" t="str">
        <f t="shared" si="112"/>
        <v/>
      </c>
      <c r="N803" s="50" t="str">
        <f t="shared" si="115"/>
        <v/>
      </c>
      <c r="Q803" s="32" t="str">
        <f t="shared" si="113"/>
        <v/>
      </c>
      <c r="T803" s="34">
        <f t="shared" si="116"/>
        <v>0</v>
      </c>
      <c r="U803" s="34">
        <f t="shared" si="117"/>
        <v>0</v>
      </c>
      <c r="X803" s="72" t="str">
        <f t="shared" si="119"/>
        <v/>
      </c>
      <c r="Y803" s="35"/>
      <c r="Z803" s="34" t="str">
        <f t="shared" si="120"/>
        <v/>
      </c>
      <c r="AA803" s="80" t="str">
        <f t="shared" si="118"/>
        <v/>
      </c>
    </row>
    <row r="804" spans="2:27" ht="25.5" customHeight="1" x14ac:dyDescent="0.25">
      <c r="B804" s="78" t="str">
        <f t="shared" si="114"/>
        <v/>
      </c>
      <c r="L804" s="31" t="str">
        <f t="shared" si="112"/>
        <v/>
      </c>
      <c r="N804" s="50" t="str">
        <f t="shared" si="115"/>
        <v/>
      </c>
      <c r="Q804" s="32" t="str">
        <f t="shared" si="113"/>
        <v/>
      </c>
      <c r="T804" s="34">
        <f t="shared" si="116"/>
        <v>0</v>
      </c>
      <c r="U804" s="34">
        <f t="shared" si="117"/>
        <v>0</v>
      </c>
      <c r="X804" s="72" t="str">
        <f t="shared" si="119"/>
        <v/>
      </c>
      <c r="Y804" s="35"/>
      <c r="Z804" s="34" t="str">
        <f t="shared" si="120"/>
        <v/>
      </c>
      <c r="AA804" s="80" t="str">
        <f t="shared" si="118"/>
        <v/>
      </c>
    </row>
    <row r="805" spans="2:27" ht="25.5" customHeight="1" x14ac:dyDescent="0.25">
      <c r="B805" s="78" t="str">
        <f t="shared" si="114"/>
        <v/>
      </c>
      <c r="L805" s="31" t="str">
        <f t="shared" si="112"/>
        <v/>
      </c>
      <c r="N805" s="50" t="str">
        <f t="shared" si="115"/>
        <v/>
      </c>
      <c r="Q805" s="32" t="str">
        <f t="shared" si="113"/>
        <v/>
      </c>
      <c r="T805" s="34">
        <f t="shared" si="116"/>
        <v>0</v>
      </c>
      <c r="U805" s="34">
        <f t="shared" si="117"/>
        <v>0</v>
      </c>
      <c r="X805" s="72" t="str">
        <f t="shared" si="119"/>
        <v/>
      </c>
      <c r="Y805" s="35"/>
      <c r="Z805" s="34" t="str">
        <f t="shared" si="120"/>
        <v/>
      </c>
      <c r="AA805" s="80" t="str">
        <f t="shared" si="118"/>
        <v/>
      </c>
    </row>
    <row r="806" spans="2:27" ht="25.5" customHeight="1" x14ac:dyDescent="0.25">
      <c r="B806" s="78" t="str">
        <f t="shared" si="114"/>
        <v/>
      </c>
      <c r="L806" s="31" t="str">
        <f t="shared" si="112"/>
        <v/>
      </c>
      <c r="N806" s="50" t="str">
        <f t="shared" si="115"/>
        <v/>
      </c>
      <c r="Q806" s="32" t="str">
        <f t="shared" si="113"/>
        <v/>
      </c>
      <c r="T806" s="34">
        <f t="shared" si="116"/>
        <v>0</v>
      </c>
      <c r="U806" s="34">
        <f t="shared" si="117"/>
        <v>0</v>
      </c>
      <c r="X806" s="72" t="str">
        <f t="shared" si="119"/>
        <v/>
      </c>
      <c r="Y806" s="35"/>
      <c r="Z806" s="34" t="str">
        <f t="shared" si="120"/>
        <v/>
      </c>
      <c r="AA806" s="80" t="str">
        <f t="shared" si="118"/>
        <v/>
      </c>
    </row>
    <row r="807" spans="2:27" ht="25.5" customHeight="1" x14ac:dyDescent="0.25">
      <c r="B807" s="78" t="str">
        <f t="shared" si="114"/>
        <v/>
      </c>
      <c r="L807" s="31" t="str">
        <f t="shared" si="112"/>
        <v/>
      </c>
      <c r="N807" s="50" t="str">
        <f t="shared" si="115"/>
        <v/>
      </c>
      <c r="Q807" s="32" t="str">
        <f t="shared" si="113"/>
        <v/>
      </c>
      <c r="T807" s="34">
        <f t="shared" si="116"/>
        <v>0</v>
      </c>
      <c r="U807" s="34">
        <f t="shared" si="117"/>
        <v>0</v>
      </c>
      <c r="X807" s="72" t="str">
        <f t="shared" si="119"/>
        <v/>
      </c>
      <c r="Y807" s="35"/>
      <c r="Z807" s="34" t="str">
        <f t="shared" si="120"/>
        <v/>
      </c>
      <c r="AA807" s="80" t="str">
        <f t="shared" si="118"/>
        <v/>
      </c>
    </row>
    <row r="808" spans="2:27" ht="25.5" customHeight="1" x14ac:dyDescent="0.25">
      <c r="B808" s="78" t="str">
        <f t="shared" si="114"/>
        <v/>
      </c>
      <c r="L808" s="31" t="str">
        <f t="shared" si="112"/>
        <v/>
      </c>
      <c r="N808" s="50" t="str">
        <f t="shared" si="115"/>
        <v/>
      </c>
      <c r="Q808" s="32" t="str">
        <f t="shared" si="113"/>
        <v/>
      </c>
      <c r="T808" s="34">
        <f t="shared" si="116"/>
        <v>0</v>
      </c>
      <c r="U808" s="34">
        <f t="shared" si="117"/>
        <v>0</v>
      </c>
      <c r="X808" s="72" t="str">
        <f t="shared" si="119"/>
        <v/>
      </c>
      <c r="Y808" s="35"/>
      <c r="Z808" s="34" t="str">
        <f t="shared" si="120"/>
        <v/>
      </c>
      <c r="AA808" s="80" t="str">
        <f t="shared" si="118"/>
        <v/>
      </c>
    </row>
    <row r="809" spans="2:27" ht="25.5" customHeight="1" x14ac:dyDescent="0.25">
      <c r="B809" s="78" t="str">
        <f t="shared" si="114"/>
        <v/>
      </c>
      <c r="L809" s="31" t="str">
        <f t="shared" si="112"/>
        <v/>
      </c>
      <c r="N809" s="50" t="str">
        <f t="shared" si="115"/>
        <v/>
      </c>
      <c r="Q809" s="32" t="str">
        <f t="shared" si="113"/>
        <v/>
      </c>
      <c r="T809" s="34">
        <f t="shared" si="116"/>
        <v>0</v>
      </c>
      <c r="U809" s="34">
        <f t="shared" si="117"/>
        <v>0</v>
      </c>
      <c r="X809" s="72" t="str">
        <f t="shared" si="119"/>
        <v/>
      </c>
      <c r="Y809" s="35"/>
      <c r="Z809" s="34" t="str">
        <f t="shared" si="120"/>
        <v/>
      </c>
      <c r="AA809" s="80" t="str">
        <f t="shared" si="118"/>
        <v/>
      </c>
    </row>
    <row r="810" spans="2:27" ht="25.5" customHeight="1" x14ac:dyDescent="0.25">
      <c r="B810" s="78" t="str">
        <f t="shared" si="114"/>
        <v/>
      </c>
      <c r="L810" s="31" t="str">
        <f t="shared" si="112"/>
        <v/>
      </c>
      <c r="N810" s="50" t="str">
        <f t="shared" si="115"/>
        <v/>
      </c>
      <c r="Q810" s="32" t="str">
        <f t="shared" si="113"/>
        <v/>
      </c>
      <c r="T810" s="34">
        <f t="shared" si="116"/>
        <v>0</v>
      </c>
      <c r="U810" s="34">
        <f t="shared" si="117"/>
        <v>0</v>
      </c>
      <c r="X810" s="72" t="str">
        <f t="shared" si="119"/>
        <v/>
      </c>
      <c r="Y810" s="35"/>
      <c r="Z810" s="34" t="str">
        <f t="shared" si="120"/>
        <v/>
      </c>
      <c r="AA810" s="80" t="str">
        <f t="shared" si="118"/>
        <v/>
      </c>
    </row>
    <row r="811" spans="2:27" ht="25.5" customHeight="1" x14ac:dyDescent="0.25">
      <c r="B811" s="78" t="str">
        <f t="shared" si="114"/>
        <v/>
      </c>
      <c r="L811" s="31" t="str">
        <f t="shared" si="112"/>
        <v/>
      </c>
      <c r="N811" s="50" t="str">
        <f t="shared" si="115"/>
        <v/>
      </c>
      <c r="Q811" s="32" t="str">
        <f t="shared" si="113"/>
        <v/>
      </c>
      <c r="T811" s="34">
        <f t="shared" si="116"/>
        <v>0</v>
      </c>
      <c r="U811" s="34">
        <f t="shared" si="117"/>
        <v>0</v>
      </c>
      <c r="X811" s="72" t="str">
        <f t="shared" si="119"/>
        <v/>
      </c>
      <c r="Y811" s="35"/>
      <c r="Z811" s="34" t="str">
        <f t="shared" si="120"/>
        <v/>
      </c>
      <c r="AA811" s="80" t="str">
        <f t="shared" si="118"/>
        <v/>
      </c>
    </row>
    <row r="812" spans="2:27" ht="25.5" customHeight="1" x14ac:dyDescent="0.25">
      <c r="B812" s="78" t="str">
        <f t="shared" si="114"/>
        <v/>
      </c>
      <c r="L812" s="31" t="str">
        <f t="shared" si="112"/>
        <v/>
      </c>
      <c r="N812" s="50" t="str">
        <f t="shared" si="115"/>
        <v/>
      </c>
      <c r="Q812" s="32" t="str">
        <f t="shared" si="113"/>
        <v/>
      </c>
      <c r="T812" s="34">
        <f t="shared" si="116"/>
        <v>0</v>
      </c>
      <c r="U812" s="34">
        <f t="shared" si="117"/>
        <v>0</v>
      </c>
      <c r="X812" s="72" t="str">
        <f t="shared" si="119"/>
        <v/>
      </c>
      <c r="Y812" s="35"/>
      <c r="Z812" s="34" t="str">
        <f t="shared" si="120"/>
        <v/>
      </c>
      <c r="AA812" s="80" t="str">
        <f t="shared" si="118"/>
        <v/>
      </c>
    </row>
    <row r="813" spans="2:27" ht="25.5" customHeight="1" x14ac:dyDescent="0.25">
      <c r="B813" s="78" t="str">
        <f t="shared" si="114"/>
        <v/>
      </c>
      <c r="L813" s="31" t="str">
        <f t="shared" si="112"/>
        <v/>
      </c>
      <c r="N813" s="50" t="str">
        <f t="shared" si="115"/>
        <v/>
      </c>
      <c r="Q813" s="32" t="str">
        <f t="shared" si="113"/>
        <v/>
      </c>
      <c r="T813" s="34">
        <f t="shared" si="116"/>
        <v>0</v>
      </c>
      <c r="U813" s="34">
        <f t="shared" si="117"/>
        <v>0</v>
      </c>
      <c r="X813" s="72" t="str">
        <f t="shared" si="119"/>
        <v/>
      </c>
      <c r="Y813" s="35"/>
      <c r="Z813" s="34" t="str">
        <f t="shared" si="120"/>
        <v/>
      </c>
      <c r="AA813" s="80" t="str">
        <f t="shared" si="118"/>
        <v/>
      </c>
    </row>
    <row r="814" spans="2:27" ht="25.5" customHeight="1" x14ac:dyDescent="0.25">
      <c r="B814" s="78" t="str">
        <f t="shared" si="114"/>
        <v/>
      </c>
      <c r="L814" s="31" t="str">
        <f t="shared" si="112"/>
        <v/>
      </c>
      <c r="N814" s="50" t="str">
        <f t="shared" si="115"/>
        <v/>
      </c>
      <c r="Q814" s="32" t="str">
        <f t="shared" si="113"/>
        <v/>
      </c>
      <c r="T814" s="34">
        <f t="shared" si="116"/>
        <v>0</v>
      </c>
      <c r="U814" s="34">
        <f t="shared" si="117"/>
        <v>0</v>
      </c>
      <c r="X814" s="72" t="str">
        <f t="shared" si="119"/>
        <v/>
      </c>
      <c r="Y814" s="35"/>
      <c r="Z814" s="34" t="str">
        <f t="shared" si="120"/>
        <v/>
      </c>
      <c r="AA814" s="80" t="str">
        <f t="shared" si="118"/>
        <v/>
      </c>
    </row>
    <row r="815" spans="2:27" ht="25.5" customHeight="1" x14ac:dyDescent="0.25">
      <c r="B815" s="78" t="str">
        <f t="shared" si="114"/>
        <v/>
      </c>
      <c r="L815" s="31" t="str">
        <f t="shared" si="112"/>
        <v/>
      </c>
      <c r="N815" s="50" t="str">
        <f t="shared" si="115"/>
        <v/>
      </c>
      <c r="Q815" s="32" t="str">
        <f t="shared" si="113"/>
        <v/>
      </c>
      <c r="T815" s="34">
        <f t="shared" si="116"/>
        <v>0</v>
      </c>
      <c r="U815" s="34">
        <f t="shared" si="117"/>
        <v>0</v>
      </c>
      <c r="X815" s="72" t="str">
        <f t="shared" si="119"/>
        <v/>
      </c>
      <c r="Y815" s="35"/>
      <c r="Z815" s="34" t="str">
        <f t="shared" si="120"/>
        <v/>
      </c>
      <c r="AA815" s="80" t="str">
        <f t="shared" si="118"/>
        <v/>
      </c>
    </row>
    <row r="816" spans="2:27" ht="25.5" customHeight="1" x14ac:dyDescent="0.25">
      <c r="B816" s="78" t="str">
        <f t="shared" si="114"/>
        <v/>
      </c>
      <c r="L816" s="31" t="str">
        <f t="shared" si="112"/>
        <v/>
      </c>
      <c r="N816" s="50" t="str">
        <f t="shared" si="115"/>
        <v/>
      </c>
      <c r="Q816" s="32" t="str">
        <f t="shared" si="113"/>
        <v/>
      </c>
      <c r="T816" s="34">
        <f t="shared" si="116"/>
        <v>0</v>
      </c>
      <c r="U816" s="34">
        <f t="shared" si="117"/>
        <v>0</v>
      </c>
      <c r="X816" s="72" t="str">
        <f t="shared" si="119"/>
        <v/>
      </c>
      <c r="Y816" s="35"/>
      <c r="Z816" s="34" t="str">
        <f t="shared" si="120"/>
        <v/>
      </c>
      <c r="AA816" s="80" t="str">
        <f t="shared" si="118"/>
        <v/>
      </c>
    </row>
    <row r="817" spans="2:27" ht="25.5" customHeight="1" x14ac:dyDescent="0.25">
      <c r="B817" s="78" t="str">
        <f t="shared" si="114"/>
        <v/>
      </c>
      <c r="L817" s="31" t="str">
        <f t="shared" si="112"/>
        <v/>
      </c>
      <c r="N817" s="50" t="str">
        <f t="shared" si="115"/>
        <v/>
      </c>
      <c r="Q817" s="32" t="str">
        <f t="shared" si="113"/>
        <v/>
      </c>
      <c r="T817" s="34">
        <f t="shared" si="116"/>
        <v>0</v>
      </c>
      <c r="U817" s="34">
        <f t="shared" si="117"/>
        <v>0</v>
      </c>
      <c r="X817" s="72" t="str">
        <f t="shared" si="119"/>
        <v/>
      </c>
      <c r="Y817" s="35"/>
      <c r="Z817" s="34" t="str">
        <f t="shared" si="120"/>
        <v/>
      </c>
      <c r="AA817" s="80" t="str">
        <f t="shared" si="118"/>
        <v/>
      </c>
    </row>
    <row r="818" spans="2:27" ht="25.5" customHeight="1" x14ac:dyDescent="0.25">
      <c r="B818" s="78" t="str">
        <f t="shared" si="114"/>
        <v/>
      </c>
      <c r="L818" s="31" t="str">
        <f t="shared" si="112"/>
        <v/>
      </c>
      <c r="N818" s="50" t="str">
        <f t="shared" si="115"/>
        <v/>
      </c>
      <c r="Q818" s="32" t="str">
        <f t="shared" si="113"/>
        <v/>
      </c>
      <c r="T818" s="34">
        <f t="shared" si="116"/>
        <v>0</v>
      </c>
      <c r="U818" s="34">
        <f t="shared" si="117"/>
        <v>0</v>
      </c>
      <c r="X818" s="72" t="str">
        <f t="shared" si="119"/>
        <v/>
      </c>
      <c r="Y818" s="35"/>
      <c r="Z818" s="34" t="str">
        <f t="shared" si="120"/>
        <v/>
      </c>
      <c r="AA818" s="80" t="str">
        <f t="shared" si="118"/>
        <v/>
      </c>
    </row>
    <row r="819" spans="2:27" ht="25.5" customHeight="1" x14ac:dyDescent="0.25">
      <c r="B819" s="78" t="str">
        <f t="shared" si="114"/>
        <v/>
      </c>
      <c r="L819" s="31" t="str">
        <f t="shared" si="112"/>
        <v/>
      </c>
      <c r="N819" s="50" t="str">
        <f t="shared" si="115"/>
        <v/>
      </c>
      <c r="Q819" s="32" t="str">
        <f t="shared" si="113"/>
        <v/>
      </c>
      <c r="T819" s="34">
        <f t="shared" si="116"/>
        <v>0</v>
      </c>
      <c r="U819" s="34">
        <f t="shared" si="117"/>
        <v>0</v>
      </c>
      <c r="X819" s="72" t="str">
        <f t="shared" si="119"/>
        <v/>
      </c>
      <c r="Y819" s="35"/>
      <c r="Z819" s="34" t="str">
        <f t="shared" si="120"/>
        <v/>
      </c>
      <c r="AA819" s="80" t="str">
        <f t="shared" si="118"/>
        <v/>
      </c>
    </row>
    <row r="820" spans="2:27" ht="25.5" customHeight="1" x14ac:dyDescent="0.25">
      <c r="B820" s="78" t="str">
        <f t="shared" si="114"/>
        <v/>
      </c>
      <c r="L820" s="31" t="str">
        <f t="shared" si="112"/>
        <v/>
      </c>
      <c r="N820" s="50" t="str">
        <f t="shared" si="115"/>
        <v/>
      </c>
      <c r="Q820" s="32" t="str">
        <f t="shared" si="113"/>
        <v/>
      </c>
      <c r="T820" s="34">
        <f t="shared" si="116"/>
        <v>0</v>
      </c>
      <c r="U820" s="34">
        <f t="shared" si="117"/>
        <v>0</v>
      </c>
      <c r="X820" s="72" t="str">
        <f t="shared" si="119"/>
        <v/>
      </c>
      <c r="Y820" s="35"/>
      <c r="Z820" s="34" t="str">
        <f t="shared" si="120"/>
        <v/>
      </c>
      <c r="AA820" s="80" t="str">
        <f t="shared" si="118"/>
        <v/>
      </c>
    </row>
    <row r="821" spans="2:27" ht="25.5" customHeight="1" x14ac:dyDescent="0.25">
      <c r="B821" s="78" t="str">
        <f t="shared" si="114"/>
        <v/>
      </c>
      <c r="L821" s="31" t="str">
        <f t="shared" si="112"/>
        <v/>
      </c>
      <c r="N821" s="50" t="str">
        <f t="shared" si="115"/>
        <v/>
      </c>
      <c r="Q821" s="32" t="str">
        <f t="shared" si="113"/>
        <v/>
      </c>
      <c r="T821" s="34">
        <f t="shared" si="116"/>
        <v>0</v>
      </c>
      <c r="U821" s="34">
        <f t="shared" si="117"/>
        <v>0</v>
      </c>
      <c r="X821" s="72" t="str">
        <f t="shared" si="119"/>
        <v/>
      </c>
      <c r="Y821" s="35"/>
      <c r="Z821" s="34" t="str">
        <f t="shared" si="120"/>
        <v/>
      </c>
      <c r="AA821" s="80" t="str">
        <f t="shared" si="118"/>
        <v/>
      </c>
    </row>
    <row r="822" spans="2:27" ht="25.5" customHeight="1" x14ac:dyDescent="0.25">
      <c r="B822" s="78" t="str">
        <f t="shared" si="114"/>
        <v/>
      </c>
      <c r="L822" s="31" t="str">
        <f t="shared" si="112"/>
        <v/>
      </c>
      <c r="N822" s="50" t="str">
        <f t="shared" si="115"/>
        <v/>
      </c>
      <c r="Q822" s="32" t="str">
        <f t="shared" si="113"/>
        <v/>
      </c>
      <c r="T822" s="34">
        <f t="shared" si="116"/>
        <v>0</v>
      </c>
      <c r="U822" s="34">
        <f t="shared" si="117"/>
        <v>0</v>
      </c>
      <c r="X822" s="72" t="str">
        <f t="shared" si="119"/>
        <v/>
      </c>
      <c r="Y822" s="35"/>
      <c r="Z822" s="34" t="str">
        <f t="shared" si="120"/>
        <v/>
      </c>
      <c r="AA822" s="80" t="str">
        <f t="shared" si="118"/>
        <v/>
      </c>
    </row>
    <row r="823" spans="2:27" ht="25.5" customHeight="1" x14ac:dyDescent="0.25">
      <c r="B823" s="78" t="str">
        <f t="shared" si="114"/>
        <v/>
      </c>
      <c r="L823" s="31" t="str">
        <f t="shared" si="112"/>
        <v/>
      </c>
      <c r="N823" s="50" t="str">
        <f t="shared" si="115"/>
        <v/>
      </c>
      <c r="Q823" s="32" t="str">
        <f t="shared" si="113"/>
        <v/>
      </c>
      <c r="T823" s="34">
        <f t="shared" si="116"/>
        <v>0</v>
      </c>
      <c r="U823" s="34">
        <f t="shared" si="117"/>
        <v>0</v>
      </c>
      <c r="X823" s="72" t="str">
        <f t="shared" si="119"/>
        <v/>
      </c>
      <c r="Y823" s="35"/>
      <c r="Z823" s="34" t="str">
        <f t="shared" si="120"/>
        <v/>
      </c>
      <c r="AA823" s="80" t="str">
        <f t="shared" si="118"/>
        <v/>
      </c>
    </row>
    <row r="824" spans="2:27" ht="25.5" customHeight="1" x14ac:dyDescent="0.25">
      <c r="B824" s="78" t="str">
        <f t="shared" si="114"/>
        <v/>
      </c>
      <c r="L824" s="31" t="str">
        <f t="shared" si="112"/>
        <v/>
      </c>
      <c r="N824" s="50" t="str">
        <f t="shared" si="115"/>
        <v/>
      </c>
      <c r="Q824" s="32" t="str">
        <f t="shared" si="113"/>
        <v/>
      </c>
      <c r="T824" s="34">
        <f t="shared" si="116"/>
        <v>0</v>
      </c>
      <c r="U824" s="34">
        <f t="shared" si="117"/>
        <v>0</v>
      </c>
      <c r="X824" s="72" t="str">
        <f t="shared" si="119"/>
        <v/>
      </c>
      <c r="Y824" s="35"/>
      <c r="Z824" s="34" t="str">
        <f t="shared" si="120"/>
        <v/>
      </c>
      <c r="AA824" s="80" t="str">
        <f t="shared" si="118"/>
        <v/>
      </c>
    </row>
    <row r="825" spans="2:27" ht="25.5" customHeight="1" x14ac:dyDescent="0.25">
      <c r="B825" s="78" t="str">
        <f t="shared" si="114"/>
        <v/>
      </c>
      <c r="L825" s="31" t="str">
        <f t="shared" si="112"/>
        <v/>
      </c>
      <c r="N825" s="50" t="str">
        <f t="shared" si="115"/>
        <v/>
      </c>
      <c r="Q825" s="32" t="str">
        <f t="shared" si="113"/>
        <v/>
      </c>
      <c r="T825" s="34">
        <f t="shared" si="116"/>
        <v>0</v>
      </c>
      <c r="U825" s="34">
        <f t="shared" si="117"/>
        <v>0</v>
      </c>
      <c r="X825" s="72" t="str">
        <f t="shared" si="119"/>
        <v/>
      </c>
      <c r="Y825" s="35"/>
      <c r="Z825" s="34" t="str">
        <f t="shared" si="120"/>
        <v/>
      </c>
      <c r="AA825" s="80" t="str">
        <f t="shared" si="118"/>
        <v/>
      </c>
    </row>
    <row r="826" spans="2:27" ht="25.5" customHeight="1" x14ac:dyDescent="0.25">
      <c r="B826" s="78" t="str">
        <f t="shared" si="114"/>
        <v/>
      </c>
      <c r="L826" s="31" t="str">
        <f t="shared" si="112"/>
        <v/>
      </c>
      <c r="N826" s="50" t="str">
        <f t="shared" si="115"/>
        <v/>
      </c>
      <c r="Q826" s="32" t="str">
        <f t="shared" si="113"/>
        <v/>
      </c>
      <c r="T826" s="34">
        <f t="shared" si="116"/>
        <v>0</v>
      </c>
      <c r="U826" s="34">
        <f t="shared" si="117"/>
        <v>0</v>
      </c>
      <c r="X826" s="72" t="str">
        <f t="shared" si="119"/>
        <v/>
      </c>
      <c r="Y826" s="35"/>
      <c r="Z826" s="34" t="str">
        <f t="shared" si="120"/>
        <v/>
      </c>
      <c r="AA826" s="80" t="str">
        <f t="shared" si="118"/>
        <v/>
      </c>
    </row>
    <row r="827" spans="2:27" ht="25.5" customHeight="1" x14ac:dyDescent="0.25">
      <c r="B827" s="78" t="str">
        <f t="shared" si="114"/>
        <v/>
      </c>
      <c r="L827" s="31" t="str">
        <f t="shared" si="112"/>
        <v/>
      </c>
      <c r="N827" s="50" t="str">
        <f t="shared" si="115"/>
        <v/>
      </c>
      <c r="Q827" s="32" t="str">
        <f t="shared" si="113"/>
        <v/>
      </c>
      <c r="T827" s="34">
        <f t="shared" si="116"/>
        <v>0</v>
      </c>
      <c r="U827" s="34">
        <f t="shared" si="117"/>
        <v>0</v>
      </c>
      <c r="X827" s="72" t="str">
        <f t="shared" si="119"/>
        <v/>
      </c>
      <c r="Y827" s="35"/>
      <c r="Z827" s="34" t="str">
        <f t="shared" si="120"/>
        <v/>
      </c>
      <c r="AA827" s="80" t="str">
        <f t="shared" si="118"/>
        <v/>
      </c>
    </row>
    <row r="828" spans="2:27" ht="25.5" customHeight="1" x14ac:dyDescent="0.25">
      <c r="B828" s="78" t="str">
        <f t="shared" si="114"/>
        <v/>
      </c>
      <c r="L828" s="31" t="str">
        <f t="shared" si="112"/>
        <v/>
      </c>
      <c r="N828" s="50" t="str">
        <f t="shared" si="115"/>
        <v/>
      </c>
      <c r="Q828" s="32" t="str">
        <f t="shared" si="113"/>
        <v/>
      </c>
      <c r="T828" s="34">
        <f t="shared" si="116"/>
        <v>0</v>
      </c>
      <c r="U828" s="34">
        <f t="shared" si="117"/>
        <v>0</v>
      </c>
      <c r="X828" s="72" t="str">
        <f t="shared" si="119"/>
        <v/>
      </c>
      <c r="Y828" s="35"/>
      <c r="Z828" s="34" t="str">
        <f t="shared" si="120"/>
        <v/>
      </c>
      <c r="AA828" s="80" t="str">
        <f t="shared" si="118"/>
        <v/>
      </c>
    </row>
    <row r="829" spans="2:27" ht="25.5" customHeight="1" x14ac:dyDescent="0.25">
      <c r="B829" s="78" t="str">
        <f t="shared" si="114"/>
        <v/>
      </c>
      <c r="L829" s="31" t="str">
        <f t="shared" si="112"/>
        <v/>
      </c>
      <c r="N829" s="50" t="str">
        <f t="shared" si="115"/>
        <v/>
      </c>
      <c r="Q829" s="32" t="str">
        <f t="shared" si="113"/>
        <v/>
      </c>
      <c r="T829" s="34">
        <f t="shared" si="116"/>
        <v>0</v>
      </c>
      <c r="U829" s="34">
        <f t="shared" si="117"/>
        <v>0</v>
      </c>
      <c r="X829" s="72" t="str">
        <f t="shared" si="119"/>
        <v/>
      </c>
      <c r="Y829" s="35"/>
      <c r="Z829" s="34" t="str">
        <f t="shared" si="120"/>
        <v/>
      </c>
      <c r="AA829" s="80" t="str">
        <f t="shared" si="118"/>
        <v/>
      </c>
    </row>
    <row r="830" spans="2:27" ht="25.5" customHeight="1" x14ac:dyDescent="0.25">
      <c r="B830" s="78" t="str">
        <f t="shared" si="114"/>
        <v/>
      </c>
      <c r="L830" s="31" t="str">
        <f t="shared" si="112"/>
        <v/>
      </c>
      <c r="N830" s="50" t="str">
        <f t="shared" si="115"/>
        <v/>
      </c>
      <c r="Q830" s="32" t="str">
        <f t="shared" si="113"/>
        <v/>
      </c>
      <c r="T830" s="34">
        <f t="shared" si="116"/>
        <v>0</v>
      </c>
      <c r="U830" s="34">
        <f t="shared" si="117"/>
        <v>0</v>
      </c>
      <c r="X830" s="72" t="str">
        <f t="shared" si="119"/>
        <v/>
      </c>
      <c r="Y830" s="35"/>
      <c r="Z830" s="34" t="str">
        <f t="shared" si="120"/>
        <v/>
      </c>
      <c r="AA830" s="80" t="str">
        <f t="shared" si="118"/>
        <v/>
      </c>
    </row>
    <row r="831" spans="2:27" ht="25.5" customHeight="1" x14ac:dyDescent="0.25">
      <c r="B831" s="78" t="str">
        <f t="shared" si="114"/>
        <v/>
      </c>
      <c r="L831" s="31" t="str">
        <f t="shared" si="112"/>
        <v/>
      </c>
      <c r="N831" s="50" t="str">
        <f t="shared" si="115"/>
        <v/>
      </c>
      <c r="Q831" s="32" t="str">
        <f t="shared" si="113"/>
        <v/>
      </c>
      <c r="T831" s="34">
        <f t="shared" si="116"/>
        <v>0</v>
      </c>
      <c r="U831" s="34">
        <f t="shared" si="117"/>
        <v>0</v>
      </c>
      <c r="X831" s="72" t="str">
        <f t="shared" si="119"/>
        <v/>
      </c>
      <c r="Y831" s="35"/>
      <c r="Z831" s="34" t="str">
        <f t="shared" si="120"/>
        <v/>
      </c>
      <c r="AA831" s="80" t="str">
        <f t="shared" si="118"/>
        <v/>
      </c>
    </row>
    <row r="832" spans="2:27" ht="25.5" customHeight="1" x14ac:dyDescent="0.25">
      <c r="B832" s="78" t="str">
        <f t="shared" si="114"/>
        <v/>
      </c>
      <c r="L832" s="31" t="str">
        <f t="shared" si="112"/>
        <v/>
      </c>
      <c r="N832" s="50" t="str">
        <f t="shared" si="115"/>
        <v/>
      </c>
      <c r="Q832" s="32" t="str">
        <f t="shared" si="113"/>
        <v/>
      </c>
      <c r="T832" s="34">
        <f t="shared" si="116"/>
        <v>0</v>
      </c>
      <c r="U832" s="34">
        <f t="shared" si="117"/>
        <v>0</v>
      </c>
      <c r="X832" s="72" t="str">
        <f t="shared" si="119"/>
        <v/>
      </c>
      <c r="Y832" s="35"/>
      <c r="Z832" s="34" t="str">
        <f t="shared" si="120"/>
        <v/>
      </c>
      <c r="AA832" s="80" t="str">
        <f t="shared" si="118"/>
        <v/>
      </c>
    </row>
    <row r="833" spans="2:27" ht="25.5" customHeight="1" x14ac:dyDescent="0.25">
      <c r="B833" s="78" t="str">
        <f t="shared" si="114"/>
        <v/>
      </c>
      <c r="L833" s="31" t="str">
        <f t="shared" si="112"/>
        <v/>
      </c>
      <c r="N833" s="50" t="str">
        <f t="shared" si="115"/>
        <v/>
      </c>
      <c r="Q833" s="32" t="str">
        <f t="shared" si="113"/>
        <v/>
      </c>
      <c r="T833" s="34">
        <f t="shared" si="116"/>
        <v>0</v>
      </c>
      <c r="U833" s="34">
        <f t="shared" si="117"/>
        <v>0</v>
      </c>
      <c r="X833" s="72" t="str">
        <f t="shared" si="119"/>
        <v/>
      </c>
      <c r="Y833" s="35"/>
      <c r="Z833" s="34" t="str">
        <f t="shared" si="120"/>
        <v/>
      </c>
      <c r="AA833" s="80" t="str">
        <f t="shared" si="118"/>
        <v/>
      </c>
    </row>
    <row r="834" spans="2:27" ht="25.5" customHeight="1" x14ac:dyDescent="0.25">
      <c r="B834" s="78" t="str">
        <f t="shared" si="114"/>
        <v/>
      </c>
      <c r="L834" s="31" t="str">
        <f t="shared" ref="L834:L897" si="121">IF(K834&lt;&gt;"",VLOOKUP(K834,tenhang,2,0),"")</f>
        <v/>
      </c>
      <c r="N834" s="50" t="str">
        <f t="shared" si="115"/>
        <v/>
      </c>
      <c r="Q834" s="32" t="str">
        <f t="shared" ref="Q834:Q897" si="122">IF(K834&lt;&gt;"",VLOOKUP(K834,tenhang,3,0),"")</f>
        <v/>
      </c>
      <c r="T834" s="34">
        <f t="shared" si="116"/>
        <v>0</v>
      </c>
      <c r="U834" s="34">
        <f t="shared" si="117"/>
        <v>0</v>
      </c>
      <c r="X834" s="72" t="str">
        <f t="shared" si="119"/>
        <v/>
      </c>
      <c r="Y834" s="35"/>
      <c r="Z834" s="34" t="str">
        <f t="shared" si="120"/>
        <v/>
      </c>
      <c r="AA834" s="80" t="str">
        <f t="shared" si="118"/>
        <v/>
      </c>
    </row>
    <row r="835" spans="2:27" ht="25.5" customHeight="1" x14ac:dyDescent="0.25">
      <c r="B835" s="78" t="str">
        <f t="shared" ref="B835:B898" si="123">IF(I835&lt;&gt;"",IF(AA835&lt;10,"PO2211/0000"&amp;AA835,IF(AA835&lt;100,"PO2211/000"&amp;AA835,IF(AA835&lt;1000,"PO2211/00"&amp;AA835,IF(AA835&lt;10000,"PO2211/0"&amp;AA835,"PO2211/0"&amp;AA835)))),"")</f>
        <v/>
      </c>
      <c r="L835" s="31" t="str">
        <f t="shared" si="121"/>
        <v/>
      </c>
      <c r="N835" s="50" t="str">
        <f t="shared" ref="N835:N898" si="124">IF(K835&lt;&gt;"","K-HCM","")</f>
        <v/>
      </c>
      <c r="Q835" s="32" t="str">
        <f t="shared" si="122"/>
        <v/>
      </c>
      <c r="T835" s="34">
        <f t="shared" ref="T835:T898" si="125">IF(K835&lt;&gt;"",VLOOKUP(K835,tenhang,4,0),0)</f>
        <v>0</v>
      </c>
      <c r="U835" s="34">
        <f t="shared" ref="U835:U898" si="126">R835*T835</f>
        <v>0</v>
      </c>
      <c r="X835" s="72" t="str">
        <f t="shared" si="119"/>
        <v/>
      </c>
      <c r="Y835" s="35"/>
      <c r="Z835" s="34" t="str">
        <f t="shared" si="120"/>
        <v/>
      </c>
      <c r="AA835" s="80" t="str">
        <f t="shared" si="118"/>
        <v/>
      </c>
    </row>
    <row r="836" spans="2:27" ht="25.5" customHeight="1" x14ac:dyDescent="0.25">
      <c r="B836" s="78" t="str">
        <f t="shared" si="123"/>
        <v/>
      </c>
      <c r="L836" s="31" t="str">
        <f t="shared" si="121"/>
        <v/>
      </c>
      <c r="N836" s="50" t="str">
        <f t="shared" si="124"/>
        <v/>
      </c>
      <c r="Q836" s="32" t="str">
        <f t="shared" si="122"/>
        <v/>
      </c>
      <c r="T836" s="34">
        <f t="shared" si="125"/>
        <v>0</v>
      </c>
      <c r="U836" s="34">
        <f t="shared" si="126"/>
        <v>0</v>
      </c>
      <c r="X836" s="72" t="str">
        <f t="shared" si="119"/>
        <v/>
      </c>
      <c r="Y836" s="35"/>
      <c r="Z836" s="34" t="str">
        <f t="shared" si="120"/>
        <v/>
      </c>
      <c r="AA836" s="80" t="str">
        <f t="shared" ref="AA836:AA899" si="127">IF(I836&lt;&gt;"",IF(I836=I835,AA835,AA835+1),"")</f>
        <v/>
      </c>
    </row>
    <row r="837" spans="2:27" ht="25.5" customHeight="1" x14ac:dyDescent="0.25">
      <c r="B837" s="78" t="str">
        <f t="shared" si="123"/>
        <v/>
      </c>
      <c r="L837" s="31" t="str">
        <f t="shared" si="121"/>
        <v/>
      </c>
      <c r="N837" s="50" t="str">
        <f t="shared" si="124"/>
        <v/>
      </c>
      <c r="Q837" s="32" t="str">
        <f t="shared" si="122"/>
        <v/>
      </c>
      <c r="T837" s="34">
        <f t="shared" si="125"/>
        <v>0</v>
      </c>
      <c r="U837" s="34">
        <f t="shared" si="126"/>
        <v>0</v>
      </c>
      <c r="X837" s="72" t="str">
        <f t="shared" si="119"/>
        <v/>
      </c>
      <c r="Y837" s="35"/>
      <c r="Z837" s="34" t="str">
        <f t="shared" si="120"/>
        <v/>
      </c>
      <c r="AA837" s="80" t="str">
        <f t="shared" si="127"/>
        <v/>
      </c>
    </row>
    <row r="838" spans="2:27" ht="25.5" customHeight="1" x14ac:dyDescent="0.25">
      <c r="B838" s="78" t="str">
        <f t="shared" si="123"/>
        <v/>
      </c>
      <c r="L838" s="31" t="str">
        <f t="shared" si="121"/>
        <v/>
      </c>
      <c r="N838" s="50" t="str">
        <f t="shared" si="124"/>
        <v/>
      </c>
      <c r="Q838" s="32" t="str">
        <f t="shared" si="122"/>
        <v/>
      </c>
      <c r="T838" s="34">
        <f t="shared" si="125"/>
        <v>0</v>
      </c>
      <c r="U838" s="34">
        <f t="shared" si="126"/>
        <v>0</v>
      </c>
      <c r="X838" s="72" t="str">
        <f t="shared" si="119"/>
        <v/>
      </c>
      <c r="Y838" s="35"/>
      <c r="Z838" s="34" t="str">
        <f t="shared" si="120"/>
        <v/>
      </c>
      <c r="AA838" s="80" t="str">
        <f t="shared" si="127"/>
        <v/>
      </c>
    </row>
    <row r="839" spans="2:27" ht="25.5" customHeight="1" x14ac:dyDescent="0.25">
      <c r="B839" s="78" t="str">
        <f t="shared" si="123"/>
        <v/>
      </c>
      <c r="L839" s="31" t="str">
        <f t="shared" si="121"/>
        <v/>
      </c>
      <c r="N839" s="50" t="str">
        <f t="shared" si="124"/>
        <v/>
      </c>
      <c r="Q839" s="32" t="str">
        <f t="shared" si="122"/>
        <v/>
      </c>
      <c r="T839" s="34">
        <f t="shared" si="125"/>
        <v>0</v>
      </c>
      <c r="U839" s="34">
        <f t="shared" si="126"/>
        <v>0</v>
      </c>
      <c r="X839" s="72" t="str">
        <f t="shared" si="119"/>
        <v/>
      </c>
      <c r="Y839" s="35"/>
      <c r="Z839" s="34" t="str">
        <f t="shared" si="120"/>
        <v/>
      </c>
      <c r="AA839" s="80" t="str">
        <f t="shared" si="127"/>
        <v/>
      </c>
    </row>
    <row r="840" spans="2:27" ht="25.5" customHeight="1" x14ac:dyDescent="0.25">
      <c r="B840" s="78" t="str">
        <f t="shared" si="123"/>
        <v/>
      </c>
      <c r="L840" s="31" t="str">
        <f t="shared" si="121"/>
        <v/>
      </c>
      <c r="N840" s="50" t="str">
        <f t="shared" si="124"/>
        <v/>
      </c>
      <c r="Q840" s="32" t="str">
        <f t="shared" si="122"/>
        <v/>
      </c>
      <c r="T840" s="34">
        <f t="shared" si="125"/>
        <v>0</v>
      </c>
      <c r="U840" s="34">
        <f t="shared" si="126"/>
        <v>0</v>
      </c>
      <c r="X840" s="72" t="str">
        <f t="shared" si="119"/>
        <v/>
      </c>
      <c r="Y840" s="35"/>
      <c r="Z840" s="34" t="str">
        <f t="shared" si="120"/>
        <v/>
      </c>
      <c r="AA840" s="80" t="str">
        <f t="shared" si="127"/>
        <v/>
      </c>
    </row>
    <row r="841" spans="2:27" ht="25.5" customHeight="1" x14ac:dyDescent="0.25">
      <c r="B841" s="78" t="str">
        <f t="shared" si="123"/>
        <v/>
      </c>
      <c r="L841" s="31" t="str">
        <f t="shared" si="121"/>
        <v/>
      </c>
      <c r="N841" s="50" t="str">
        <f t="shared" si="124"/>
        <v/>
      </c>
      <c r="Q841" s="32" t="str">
        <f t="shared" si="122"/>
        <v/>
      </c>
      <c r="T841" s="34">
        <f t="shared" si="125"/>
        <v>0</v>
      </c>
      <c r="U841" s="34">
        <f t="shared" si="126"/>
        <v>0</v>
      </c>
      <c r="X841" s="72" t="str">
        <f t="shared" si="119"/>
        <v/>
      </c>
      <c r="Y841" s="35"/>
      <c r="Z841" s="34" t="str">
        <f t="shared" si="120"/>
        <v/>
      </c>
      <c r="AA841" s="80" t="str">
        <f t="shared" si="127"/>
        <v/>
      </c>
    </row>
    <row r="842" spans="2:27" ht="25.5" customHeight="1" x14ac:dyDescent="0.25">
      <c r="B842" s="78" t="str">
        <f t="shared" si="123"/>
        <v/>
      </c>
      <c r="L842" s="31" t="str">
        <f t="shared" si="121"/>
        <v/>
      </c>
      <c r="N842" s="50" t="str">
        <f t="shared" si="124"/>
        <v/>
      </c>
      <c r="Q842" s="32" t="str">
        <f t="shared" si="122"/>
        <v/>
      </c>
      <c r="T842" s="34">
        <f t="shared" si="125"/>
        <v>0</v>
      </c>
      <c r="U842" s="34">
        <f t="shared" si="126"/>
        <v>0</v>
      </c>
      <c r="X842" s="72" t="str">
        <f t="shared" ref="X842:X905" si="128">IF(K842&lt;&gt;"",8,"")</f>
        <v/>
      </c>
      <c r="Y842" s="35"/>
      <c r="Z842" s="34" t="str">
        <f t="shared" ref="Z842:Z905" si="129">IF(K842&lt;&gt;"",ROUND(U842*X842*1%,0),"")</f>
        <v/>
      </c>
      <c r="AA842" s="80" t="str">
        <f t="shared" si="127"/>
        <v/>
      </c>
    </row>
    <row r="843" spans="2:27" ht="25.5" customHeight="1" x14ac:dyDescent="0.25">
      <c r="B843" s="78" t="str">
        <f t="shared" si="123"/>
        <v/>
      </c>
      <c r="L843" s="31" t="str">
        <f t="shared" si="121"/>
        <v/>
      </c>
      <c r="N843" s="50" t="str">
        <f t="shared" si="124"/>
        <v/>
      </c>
      <c r="Q843" s="32" t="str">
        <f t="shared" si="122"/>
        <v/>
      </c>
      <c r="T843" s="34">
        <f t="shared" si="125"/>
        <v>0</v>
      </c>
      <c r="U843" s="34">
        <f t="shared" si="126"/>
        <v>0</v>
      </c>
      <c r="X843" s="72" t="str">
        <f t="shared" si="128"/>
        <v/>
      </c>
      <c r="Y843" s="35"/>
      <c r="Z843" s="34" t="str">
        <f t="shared" si="129"/>
        <v/>
      </c>
      <c r="AA843" s="80" t="str">
        <f t="shared" si="127"/>
        <v/>
      </c>
    </row>
    <row r="844" spans="2:27" ht="25.5" customHeight="1" x14ac:dyDescent="0.25">
      <c r="B844" s="78" t="str">
        <f t="shared" si="123"/>
        <v/>
      </c>
      <c r="L844" s="31" t="str">
        <f t="shared" si="121"/>
        <v/>
      </c>
      <c r="N844" s="50" t="str">
        <f t="shared" si="124"/>
        <v/>
      </c>
      <c r="Q844" s="32" t="str">
        <f t="shared" si="122"/>
        <v/>
      </c>
      <c r="T844" s="34">
        <f t="shared" si="125"/>
        <v>0</v>
      </c>
      <c r="U844" s="34">
        <f t="shared" si="126"/>
        <v>0</v>
      </c>
      <c r="X844" s="72" t="str">
        <f t="shared" si="128"/>
        <v/>
      </c>
      <c r="Y844" s="35"/>
      <c r="Z844" s="34" t="str">
        <f t="shared" si="129"/>
        <v/>
      </c>
      <c r="AA844" s="80" t="str">
        <f t="shared" si="127"/>
        <v/>
      </c>
    </row>
    <row r="845" spans="2:27" ht="25.5" customHeight="1" x14ac:dyDescent="0.25">
      <c r="B845" s="78" t="str">
        <f t="shared" si="123"/>
        <v/>
      </c>
      <c r="L845" s="31" t="str">
        <f t="shared" si="121"/>
        <v/>
      </c>
      <c r="N845" s="50" t="str">
        <f t="shared" si="124"/>
        <v/>
      </c>
      <c r="Q845" s="32" t="str">
        <f t="shared" si="122"/>
        <v/>
      </c>
      <c r="T845" s="34">
        <f t="shared" si="125"/>
        <v>0</v>
      </c>
      <c r="U845" s="34">
        <f t="shared" si="126"/>
        <v>0</v>
      </c>
      <c r="X845" s="72" t="str">
        <f t="shared" si="128"/>
        <v/>
      </c>
      <c r="Y845" s="35"/>
      <c r="Z845" s="34" t="str">
        <f t="shared" si="129"/>
        <v/>
      </c>
      <c r="AA845" s="80" t="str">
        <f t="shared" si="127"/>
        <v/>
      </c>
    </row>
    <row r="846" spans="2:27" ht="25.5" customHeight="1" x14ac:dyDescent="0.25">
      <c r="B846" s="78" t="str">
        <f t="shared" si="123"/>
        <v/>
      </c>
      <c r="L846" s="31" t="str">
        <f t="shared" si="121"/>
        <v/>
      </c>
      <c r="N846" s="50" t="str">
        <f t="shared" si="124"/>
        <v/>
      </c>
      <c r="Q846" s="32" t="str">
        <f t="shared" si="122"/>
        <v/>
      </c>
      <c r="T846" s="34">
        <f t="shared" si="125"/>
        <v>0</v>
      </c>
      <c r="U846" s="34">
        <f t="shared" si="126"/>
        <v>0</v>
      </c>
      <c r="X846" s="72" t="str">
        <f t="shared" si="128"/>
        <v/>
      </c>
      <c r="Y846" s="35"/>
      <c r="Z846" s="34" t="str">
        <f t="shared" si="129"/>
        <v/>
      </c>
      <c r="AA846" s="80" t="str">
        <f t="shared" si="127"/>
        <v/>
      </c>
    </row>
    <row r="847" spans="2:27" ht="25.5" customHeight="1" x14ac:dyDescent="0.25">
      <c r="B847" s="78" t="str">
        <f t="shared" si="123"/>
        <v/>
      </c>
      <c r="L847" s="31" t="str">
        <f t="shared" si="121"/>
        <v/>
      </c>
      <c r="N847" s="50" t="str">
        <f t="shared" si="124"/>
        <v/>
      </c>
      <c r="Q847" s="32" t="str">
        <f t="shared" si="122"/>
        <v/>
      </c>
      <c r="T847" s="34">
        <f t="shared" si="125"/>
        <v>0</v>
      </c>
      <c r="U847" s="34">
        <f t="shared" si="126"/>
        <v>0</v>
      </c>
      <c r="X847" s="72" t="str">
        <f t="shared" si="128"/>
        <v/>
      </c>
      <c r="Y847" s="35"/>
      <c r="Z847" s="34" t="str">
        <f t="shared" si="129"/>
        <v/>
      </c>
      <c r="AA847" s="80" t="str">
        <f t="shared" si="127"/>
        <v/>
      </c>
    </row>
    <row r="848" spans="2:27" ht="25.5" customHeight="1" x14ac:dyDescent="0.25">
      <c r="B848" s="78" t="str">
        <f t="shared" si="123"/>
        <v/>
      </c>
      <c r="L848" s="31" t="str">
        <f t="shared" si="121"/>
        <v/>
      </c>
      <c r="N848" s="50" t="str">
        <f t="shared" si="124"/>
        <v/>
      </c>
      <c r="Q848" s="32" t="str">
        <f t="shared" si="122"/>
        <v/>
      </c>
      <c r="T848" s="34">
        <f t="shared" si="125"/>
        <v>0</v>
      </c>
      <c r="U848" s="34">
        <f t="shared" si="126"/>
        <v>0</v>
      </c>
      <c r="X848" s="72" t="str">
        <f t="shared" si="128"/>
        <v/>
      </c>
      <c r="Y848" s="35"/>
      <c r="Z848" s="34" t="str">
        <f t="shared" si="129"/>
        <v/>
      </c>
      <c r="AA848" s="80" t="str">
        <f t="shared" si="127"/>
        <v/>
      </c>
    </row>
    <row r="849" spans="2:27" ht="25.5" customHeight="1" x14ac:dyDescent="0.25">
      <c r="B849" s="78" t="str">
        <f t="shared" si="123"/>
        <v/>
      </c>
      <c r="L849" s="31" t="str">
        <f t="shared" si="121"/>
        <v/>
      </c>
      <c r="N849" s="50" t="str">
        <f t="shared" si="124"/>
        <v/>
      </c>
      <c r="Q849" s="32" t="str">
        <f t="shared" si="122"/>
        <v/>
      </c>
      <c r="T849" s="34">
        <f t="shared" si="125"/>
        <v>0</v>
      </c>
      <c r="U849" s="34">
        <f t="shared" si="126"/>
        <v>0</v>
      </c>
      <c r="X849" s="72" t="str">
        <f t="shared" si="128"/>
        <v/>
      </c>
      <c r="Y849" s="35"/>
      <c r="Z849" s="34" t="str">
        <f t="shared" si="129"/>
        <v/>
      </c>
      <c r="AA849" s="80" t="str">
        <f t="shared" si="127"/>
        <v/>
      </c>
    </row>
    <row r="850" spans="2:27" ht="25.5" customHeight="1" x14ac:dyDescent="0.25">
      <c r="B850" s="78" t="str">
        <f t="shared" si="123"/>
        <v/>
      </c>
      <c r="L850" s="31" t="str">
        <f t="shared" si="121"/>
        <v/>
      </c>
      <c r="N850" s="50" t="str">
        <f t="shared" si="124"/>
        <v/>
      </c>
      <c r="Q850" s="32" t="str">
        <f t="shared" si="122"/>
        <v/>
      </c>
      <c r="T850" s="34">
        <f t="shared" si="125"/>
        <v>0</v>
      </c>
      <c r="U850" s="34">
        <f t="shared" si="126"/>
        <v>0</v>
      </c>
      <c r="X850" s="72" t="str">
        <f t="shared" si="128"/>
        <v/>
      </c>
      <c r="Y850" s="35"/>
      <c r="Z850" s="34" t="str">
        <f t="shared" si="129"/>
        <v/>
      </c>
      <c r="AA850" s="80" t="str">
        <f t="shared" si="127"/>
        <v/>
      </c>
    </row>
    <row r="851" spans="2:27" ht="25.5" customHeight="1" x14ac:dyDescent="0.25">
      <c r="B851" s="78" t="str">
        <f t="shared" si="123"/>
        <v/>
      </c>
      <c r="L851" s="31" t="str">
        <f t="shared" si="121"/>
        <v/>
      </c>
      <c r="N851" s="50" t="str">
        <f t="shared" si="124"/>
        <v/>
      </c>
      <c r="Q851" s="32" t="str">
        <f t="shared" si="122"/>
        <v/>
      </c>
      <c r="T851" s="34">
        <f t="shared" si="125"/>
        <v>0</v>
      </c>
      <c r="U851" s="34">
        <f t="shared" si="126"/>
        <v>0</v>
      </c>
      <c r="X851" s="72" t="str">
        <f t="shared" si="128"/>
        <v/>
      </c>
      <c r="Y851" s="35"/>
      <c r="Z851" s="34" t="str">
        <f t="shared" si="129"/>
        <v/>
      </c>
      <c r="AA851" s="80" t="str">
        <f t="shared" si="127"/>
        <v/>
      </c>
    </row>
    <row r="852" spans="2:27" ht="25.5" customHeight="1" x14ac:dyDescent="0.25">
      <c r="B852" s="78" t="str">
        <f t="shared" si="123"/>
        <v/>
      </c>
      <c r="L852" s="31" t="str">
        <f t="shared" si="121"/>
        <v/>
      </c>
      <c r="N852" s="50" t="str">
        <f t="shared" si="124"/>
        <v/>
      </c>
      <c r="Q852" s="32" t="str">
        <f t="shared" si="122"/>
        <v/>
      </c>
      <c r="T852" s="34">
        <f t="shared" si="125"/>
        <v>0</v>
      </c>
      <c r="U852" s="34">
        <f t="shared" si="126"/>
        <v>0</v>
      </c>
      <c r="X852" s="72" t="str">
        <f t="shared" si="128"/>
        <v/>
      </c>
      <c r="Y852" s="35"/>
      <c r="Z852" s="34" t="str">
        <f t="shared" si="129"/>
        <v/>
      </c>
      <c r="AA852" s="80" t="str">
        <f t="shared" si="127"/>
        <v/>
      </c>
    </row>
    <row r="853" spans="2:27" ht="25.5" customHeight="1" x14ac:dyDescent="0.25">
      <c r="B853" s="78" t="str">
        <f t="shared" si="123"/>
        <v/>
      </c>
      <c r="L853" s="31" t="str">
        <f t="shared" si="121"/>
        <v/>
      </c>
      <c r="N853" s="50" t="str">
        <f t="shared" si="124"/>
        <v/>
      </c>
      <c r="Q853" s="32" t="str">
        <f t="shared" si="122"/>
        <v/>
      </c>
      <c r="T853" s="34">
        <f t="shared" si="125"/>
        <v>0</v>
      </c>
      <c r="U853" s="34">
        <f t="shared" si="126"/>
        <v>0</v>
      </c>
      <c r="X853" s="72" t="str">
        <f t="shared" si="128"/>
        <v/>
      </c>
      <c r="Y853" s="35"/>
      <c r="Z853" s="34" t="str">
        <f t="shared" si="129"/>
        <v/>
      </c>
      <c r="AA853" s="80" t="str">
        <f t="shared" si="127"/>
        <v/>
      </c>
    </row>
    <row r="854" spans="2:27" ht="25.5" customHeight="1" x14ac:dyDescent="0.25">
      <c r="B854" s="78" t="str">
        <f t="shared" si="123"/>
        <v/>
      </c>
      <c r="L854" s="31" t="str">
        <f t="shared" si="121"/>
        <v/>
      </c>
      <c r="N854" s="50" t="str">
        <f t="shared" si="124"/>
        <v/>
      </c>
      <c r="Q854" s="32" t="str">
        <f t="shared" si="122"/>
        <v/>
      </c>
      <c r="T854" s="34">
        <f t="shared" si="125"/>
        <v>0</v>
      </c>
      <c r="U854" s="34">
        <f t="shared" si="126"/>
        <v>0</v>
      </c>
      <c r="X854" s="72" t="str">
        <f t="shared" si="128"/>
        <v/>
      </c>
      <c r="Y854" s="35"/>
      <c r="Z854" s="34" t="str">
        <f t="shared" si="129"/>
        <v/>
      </c>
      <c r="AA854" s="80" t="str">
        <f t="shared" si="127"/>
        <v/>
      </c>
    </row>
    <row r="855" spans="2:27" ht="25.5" customHeight="1" x14ac:dyDescent="0.25">
      <c r="B855" s="78" t="str">
        <f t="shared" si="123"/>
        <v/>
      </c>
      <c r="L855" s="31" t="str">
        <f t="shared" si="121"/>
        <v/>
      </c>
      <c r="N855" s="50" t="str">
        <f t="shared" si="124"/>
        <v/>
      </c>
      <c r="Q855" s="32" t="str">
        <f t="shared" si="122"/>
        <v/>
      </c>
      <c r="T855" s="34">
        <f t="shared" si="125"/>
        <v>0</v>
      </c>
      <c r="U855" s="34">
        <f t="shared" si="126"/>
        <v>0</v>
      </c>
      <c r="X855" s="72" t="str">
        <f t="shared" si="128"/>
        <v/>
      </c>
      <c r="Y855" s="35"/>
      <c r="Z855" s="34" t="str">
        <f t="shared" si="129"/>
        <v/>
      </c>
      <c r="AA855" s="80" t="str">
        <f t="shared" si="127"/>
        <v/>
      </c>
    </row>
    <row r="856" spans="2:27" ht="25.5" customHeight="1" x14ac:dyDescent="0.25">
      <c r="B856" s="78" t="str">
        <f t="shared" si="123"/>
        <v/>
      </c>
      <c r="L856" s="31" t="str">
        <f t="shared" si="121"/>
        <v/>
      </c>
      <c r="N856" s="50" t="str">
        <f t="shared" si="124"/>
        <v/>
      </c>
      <c r="Q856" s="32" t="str">
        <f t="shared" si="122"/>
        <v/>
      </c>
      <c r="T856" s="34">
        <f t="shared" si="125"/>
        <v>0</v>
      </c>
      <c r="U856" s="34">
        <f t="shared" si="126"/>
        <v>0</v>
      </c>
      <c r="X856" s="72" t="str">
        <f t="shared" si="128"/>
        <v/>
      </c>
      <c r="Y856" s="35"/>
      <c r="Z856" s="34" t="str">
        <f t="shared" si="129"/>
        <v/>
      </c>
      <c r="AA856" s="80" t="str">
        <f t="shared" si="127"/>
        <v/>
      </c>
    </row>
    <row r="857" spans="2:27" ht="25.5" customHeight="1" x14ac:dyDescent="0.25">
      <c r="B857" s="78" t="str">
        <f t="shared" si="123"/>
        <v/>
      </c>
      <c r="L857" s="31" t="str">
        <f t="shared" si="121"/>
        <v/>
      </c>
      <c r="N857" s="50" t="str">
        <f t="shared" si="124"/>
        <v/>
      </c>
      <c r="Q857" s="32" t="str">
        <f t="shared" si="122"/>
        <v/>
      </c>
      <c r="T857" s="34">
        <f t="shared" si="125"/>
        <v>0</v>
      </c>
      <c r="U857" s="34">
        <f t="shared" si="126"/>
        <v>0</v>
      </c>
      <c r="X857" s="72" t="str">
        <f t="shared" si="128"/>
        <v/>
      </c>
      <c r="Y857" s="35"/>
      <c r="Z857" s="34" t="str">
        <f t="shared" si="129"/>
        <v/>
      </c>
      <c r="AA857" s="80" t="str">
        <f t="shared" si="127"/>
        <v/>
      </c>
    </row>
    <row r="858" spans="2:27" ht="25.5" customHeight="1" x14ac:dyDescent="0.25">
      <c r="B858" s="78" t="str">
        <f t="shared" si="123"/>
        <v/>
      </c>
      <c r="L858" s="31" t="str">
        <f t="shared" si="121"/>
        <v/>
      </c>
      <c r="N858" s="50" t="str">
        <f t="shared" si="124"/>
        <v/>
      </c>
      <c r="Q858" s="32" t="str">
        <f t="shared" si="122"/>
        <v/>
      </c>
      <c r="T858" s="34">
        <f t="shared" si="125"/>
        <v>0</v>
      </c>
      <c r="U858" s="34">
        <f t="shared" si="126"/>
        <v>0</v>
      </c>
      <c r="X858" s="72" t="str">
        <f t="shared" si="128"/>
        <v/>
      </c>
      <c r="Y858" s="35"/>
      <c r="Z858" s="34" t="str">
        <f t="shared" si="129"/>
        <v/>
      </c>
      <c r="AA858" s="80" t="str">
        <f t="shared" si="127"/>
        <v/>
      </c>
    </row>
    <row r="859" spans="2:27" ht="25.5" customHeight="1" x14ac:dyDescent="0.25">
      <c r="B859" s="78" t="str">
        <f t="shared" si="123"/>
        <v/>
      </c>
      <c r="L859" s="31" t="str">
        <f t="shared" si="121"/>
        <v/>
      </c>
      <c r="N859" s="50" t="str">
        <f t="shared" si="124"/>
        <v/>
      </c>
      <c r="Q859" s="32" t="str">
        <f t="shared" si="122"/>
        <v/>
      </c>
      <c r="T859" s="34">
        <f t="shared" si="125"/>
        <v>0</v>
      </c>
      <c r="U859" s="34">
        <f t="shared" si="126"/>
        <v>0</v>
      </c>
      <c r="X859" s="72" t="str">
        <f t="shared" si="128"/>
        <v/>
      </c>
      <c r="Y859" s="35"/>
      <c r="Z859" s="34" t="str">
        <f t="shared" si="129"/>
        <v/>
      </c>
      <c r="AA859" s="80" t="str">
        <f t="shared" si="127"/>
        <v/>
      </c>
    </row>
    <row r="860" spans="2:27" ht="25.5" customHeight="1" x14ac:dyDescent="0.25">
      <c r="B860" s="78" t="str">
        <f t="shared" si="123"/>
        <v/>
      </c>
      <c r="L860" s="31" t="str">
        <f t="shared" si="121"/>
        <v/>
      </c>
      <c r="N860" s="50" t="str">
        <f t="shared" si="124"/>
        <v/>
      </c>
      <c r="Q860" s="32" t="str">
        <f t="shared" si="122"/>
        <v/>
      </c>
      <c r="T860" s="34">
        <f t="shared" si="125"/>
        <v>0</v>
      </c>
      <c r="U860" s="34">
        <f t="shared" si="126"/>
        <v>0</v>
      </c>
      <c r="X860" s="72" t="str">
        <f t="shared" si="128"/>
        <v/>
      </c>
      <c r="Y860" s="35"/>
      <c r="Z860" s="34" t="str">
        <f t="shared" si="129"/>
        <v/>
      </c>
      <c r="AA860" s="80" t="str">
        <f t="shared" si="127"/>
        <v/>
      </c>
    </row>
    <row r="861" spans="2:27" ht="25.5" customHeight="1" x14ac:dyDescent="0.25">
      <c r="B861" s="78" t="str">
        <f t="shared" si="123"/>
        <v/>
      </c>
      <c r="L861" s="31" t="str">
        <f t="shared" si="121"/>
        <v/>
      </c>
      <c r="N861" s="50" t="str">
        <f t="shared" si="124"/>
        <v/>
      </c>
      <c r="Q861" s="32" t="str">
        <f t="shared" si="122"/>
        <v/>
      </c>
      <c r="T861" s="34">
        <f t="shared" si="125"/>
        <v>0</v>
      </c>
      <c r="U861" s="34">
        <f t="shared" si="126"/>
        <v>0</v>
      </c>
      <c r="X861" s="72" t="str">
        <f t="shared" si="128"/>
        <v/>
      </c>
      <c r="Y861" s="35"/>
      <c r="Z861" s="34" t="str">
        <f t="shared" si="129"/>
        <v/>
      </c>
      <c r="AA861" s="80" t="str">
        <f t="shared" si="127"/>
        <v/>
      </c>
    </row>
    <row r="862" spans="2:27" ht="25.5" customHeight="1" x14ac:dyDescent="0.25">
      <c r="B862" s="78" t="str">
        <f t="shared" si="123"/>
        <v/>
      </c>
      <c r="L862" s="31" t="str">
        <f t="shared" si="121"/>
        <v/>
      </c>
      <c r="N862" s="50" t="str">
        <f t="shared" si="124"/>
        <v/>
      </c>
      <c r="Q862" s="32" t="str">
        <f t="shared" si="122"/>
        <v/>
      </c>
      <c r="T862" s="34">
        <f t="shared" si="125"/>
        <v>0</v>
      </c>
      <c r="U862" s="34">
        <f t="shared" si="126"/>
        <v>0</v>
      </c>
      <c r="X862" s="72" t="str">
        <f t="shared" si="128"/>
        <v/>
      </c>
      <c r="Y862" s="35"/>
      <c r="Z862" s="34" t="str">
        <f t="shared" si="129"/>
        <v/>
      </c>
      <c r="AA862" s="80" t="str">
        <f t="shared" si="127"/>
        <v/>
      </c>
    </row>
    <row r="863" spans="2:27" ht="25.5" customHeight="1" x14ac:dyDescent="0.25">
      <c r="B863" s="78" t="str">
        <f t="shared" si="123"/>
        <v/>
      </c>
      <c r="L863" s="31" t="str">
        <f t="shared" si="121"/>
        <v/>
      </c>
      <c r="N863" s="50" t="str">
        <f t="shared" si="124"/>
        <v/>
      </c>
      <c r="Q863" s="32" t="str">
        <f t="shared" si="122"/>
        <v/>
      </c>
      <c r="T863" s="34">
        <f t="shared" si="125"/>
        <v>0</v>
      </c>
      <c r="U863" s="34">
        <f t="shared" si="126"/>
        <v>0</v>
      </c>
      <c r="X863" s="72" t="str">
        <f t="shared" si="128"/>
        <v/>
      </c>
      <c r="Y863" s="35"/>
      <c r="Z863" s="34" t="str">
        <f t="shared" si="129"/>
        <v/>
      </c>
      <c r="AA863" s="80" t="str">
        <f t="shared" si="127"/>
        <v/>
      </c>
    </row>
    <row r="864" spans="2:27" ht="25.5" customHeight="1" x14ac:dyDescent="0.25">
      <c r="B864" s="78" t="str">
        <f t="shared" si="123"/>
        <v/>
      </c>
      <c r="L864" s="31" t="str">
        <f t="shared" si="121"/>
        <v/>
      </c>
      <c r="N864" s="50" t="str">
        <f t="shared" si="124"/>
        <v/>
      </c>
      <c r="Q864" s="32" t="str">
        <f t="shared" si="122"/>
        <v/>
      </c>
      <c r="T864" s="34">
        <f t="shared" si="125"/>
        <v>0</v>
      </c>
      <c r="U864" s="34">
        <f t="shared" si="126"/>
        <v>0</v>
      </c>
      <c r="X864" s="72" t="str">
        <f t="shared" si="128"/>
        <v/>
      </c>
      <c r="Y864" s="35"/>
      <c r="Z864" s="34" t="str">
        <f t="shared" si="129"/>
        <v/>
      </c>
      <c r="AA864" s="80" t="str">
        <f t="shared" si="127"/>
        <v/>
      </c>
    </row>
    <row r="865" spans="2:27" ht="25.5" customHeight="1" x14ac:dyDescent="0.25">
      <c r="B865" s="78" t="str">
        <f t="shared" si="123"/>
        <v/>
      </c>
      <c r="L865" s="31" t="str">
        <f t="shared" si="121"/>
        <v/>
      </c>
      <c r="N865" s="50" t="str">
        <f t="shared" si="124"/>
        <v/>
      </c>
      <c r="Q865" s="32" t="str">
        <f t="shared" si="122"/>
        <v/>
      </c>
      <c r="T865" s="34">
        <f t="shared" si="125"/>
        <v>0</v>
      </c>
      <c r="U865" s="34">
        <f t="shared" si="126"/>
        <v>0</v>
      </c>
      <c r="X865" s="72" t="str">
        <f t="shared" si="128"/>
        <v/>
      </c>
      <c r="Y865" s="35"/>
      <c r="Z865" s="34" t="str">
        <f t="shared" si="129"/>
        <v/>
      </c>
      <c r="AA865" s="80" t="str">
        <f t="shared" si="127"/>
        <v/>
      </c>
    </row>
    <row r="866" spans="2:27" ht="25.5" customHeight="1" x14ac:dyDescent="0.25">
      <c r="B866" s="78" t="str">
        <f t="shared" si="123"/>
        <v/>
      </c>
      <c r="L866" s="31" t="str">
        <f t="shared" si="121"/>
        <v/>
      </c>
      <c r="N866" s="50" t="str">
        <f t="shared" si="124"/>
        <v/>
      </c>
      <c r="Q866" s="32" t="str">
        <f t="shared" si="122"/>
        <v/>
      </c>
      <c r="T866" s="34">
        <f t="shared" si="125"/>
        <v>0</v>
      </c>
      <c r="U866" s="34">
        <f t="shared" si="126"/>
        <v>0</v>
      </c>
      <c r="X866" s="72" t="str">
        <f t="shared" si="128"/>
        <v/>
      </c>
      <c r="Y866" s="35"/>
      <c r="Z866" s="34" t="str">
        <f t="shared" si="129"/>
        <v/>
      </c>
      <c r="AA866" s="80" t="str">
        <f t="shared" si="127"/>
        <v/>
      </c>
    </row>
    <row r="867" spans="2:27" ht="25.5" customHeight="1" x14ac:dyDescent="0.25">
      <c r="B867" s="78" t="str">
        <f t="shared" si="123"/>
        <v/>
      </c>
      <c r="L867" s="31" t="str">
        <f t="shared" si="121"/>
        <v/>
      </c>
      <c r="N867" s="50" t="str">
        <f t="shared" si="124"/>
        <v/>
      </c>
      <c r="Q867" s="32" t="str">
        <f t="shared" si="122"/>
        <v/>
      </c>
      <c r="T867" s="34">
        <f t="shared" si="125"/>
        <v>0</v>
      </c>
      <c r="U867" s="34">
        <f t="shared" si="126"/>
        <v>0</v>
      </c>
      <c r="X867" s="72" t="str">
        <f t="shared" si="128"/>
        <v/>
      </c>
      <c r="Y867" s="35"/>
      <c r="Z867" s="34" t="str">
        <f t="shared" si="129"/>
        <v/>
      </c>
      <c r="AA867" s="80" t="str">
        <f t="shared" si="127"/>
        <v/>
      </c>
    </row>
    <row r="868" spans="2:27" ht="25.5" customHeight="1" x14ac:dyDescent="0.25">
      <c r="B868" s="78" t="str">
        <f t="shared" si="123"/>
        <v/>
      </c>
      <c r="L868" s="31" t="str">
        <f t="shared" si="121"/>
        <v/>
      </c>
      <c r="N868" s="50" t="str">
        <f t="shared" si="124"/>
        <v/>
      </c>
      <c r="Q868" s="32" t="str">
        <f t="shared" si="122"/>
        <v/>
      </c>
      <c r="T868" s="34">
        <f t="shared" si="125"/>
        <v>0</v>
      </c>
      <c r="U868" s="34">
        <f t="shared" si="126"/>
        <v>0</v>
      </c>
      <c r="X868" s="72" t="str">
        <f t="shared" si="128"/>
        <v/>
      </c>
      <c r="Y868" s="35"/>
      <c r="Z868" s="34" t="str">
        <f t="shared" si="129"/>
        <v/>
      </c>
      <c r="AA868" s="80" t="str">
        <f t="shared" si="127"/>
        <v/>
      </c>
    </row>
    <row r="869" spans="2:27" ht="25.5" customHeight="1" x14ac:dyDescent="0.25">
      <c r="B869" s="78" t="str">
        <f t="shared" si="123"/>
        <v/>
      </c>
      <c r="L869" s="31" t="str">
        <f t="shared" si="121"/>
        <v/>
      </c>
      <c r="N869" s="50" t="str">
        <f t="shared" si="124"/>
        <v/>
      </c>
      <c r="Q869" s="32" t="str">
        <f t="shared" si="122"/>
        <v/>
      </c>
      <c r="T869" s="34">
        <f t="shared" si="125"/>
        <v>0</v>
      </c>
      <c r="U869" s="34">
        <f t="shared" si="126"/>
        <v>0</v>
      </c>
      <c r="X869" s="72" t="str">
        <f t="shared" si="128"/>
        <v/>
      </c>
      <c r="Y869" s="35"/>
      <c r="Z869" s="34" t="str">
        <f t="shared" si="129"/>
        <v/>
      </c>
      <c r="AA869" s="80" t="str">
        <f t="shared" si="127"/>
        <v/>
      </c>
    </row>
    <row r="870" spans="2:27" ht="25.5" customHeight="1" x14ac:dyDescent="0.25">
      <c r="B870" s="78" t="str">
        <f t="shared" si="123"/>
        <v/>
      </c>
      <c r="L870" s="31" t="str">
        <f t="shared" si="121"/>
        <v/>
      </c>
      <c r="N870" s="50" t="str">
        <f t="shared" si="124"/>
        <v/>
      </c>
      <c r="Q870" s="32" t="str">
        <f t="shared" si="122"/>
        <v/>
      </c>
      <c r="T870" s="34">
        <f t="shared" si="125"/>
        <v>0</v>
      </c>
      <c r="U870" s="34">
        <f t="shared" si="126"/>
        <v>0</v>
      </c>
      <c r="X870" s="72" t="str">
        <f t="shared" si="128"/>
        <v/>
      </c>
      <c r="Y870" s="35"/>
      <c r="Z870" s="34" t="str">
        <f t="shared" si="129"/>
        <v/>
      </c>
      <c r="AA870" s="80" t="str">
        <f t="shared" si="127"/>
        <v/>
      </c>
    </row>
    <row r="871" spans="2:27" ht="25.5" customHeight="1" x14ac:dyDescent="0.25">
      <c r="B871" s="78" t="str">
        <f t="shared" si="123"/>
        <v/>
      </c>
      <c r="L871" s="31" t="str">
        <f t="shared" si="121"/>
        <v/>
      </c>
      <c r="N871" s="50" t="str">
        <f t="shared" si="124"/>
        <v/>
      </c>
      <c r="Q871" s="32" t="str">
        <f t="shared" si="122"/>
        <v/>
      </c>
      <c r="T871" s="34">
        <f t="shared" si="125"/>
        <v>0</v>
      </c>
      <c r="U871" s="34">
        <f t="shared" si="126"/>
        <v>0</v>
      </c>
      <c r="X871" s="72" t="str">
        <f t="shared" si="128"/>
        <v/>
      </c>
      <c r="Y871" s="35"/>
      <c r="Z871" s="34" t="str">
        <f t="shared" si="129"/>
        <v/>
      </c>
      <c r="AA871" s="80" t="str">
        <f t="shared" si="127"/>
        <v/>
      </c>
    </row>
    <row r="872" spans="2:27" ht="25.5" customHeight="1" x14ac:dyDescent="0.25">
      <c r="B872" s="78" t="str">
        <f t="shared" si="123"/>
        <v/>
      </c>
      <c r="L872" s="31" t="str">
        <f t="shared" si="121"/>
        <v/>
      </c>
      <c r="N872" s="50" t="str">
        <f t="shared" si="124"/>
        <v/>
      </c>
      <c r="Q872" s="32" t="str">
        <f t="shared" si="122"/>
        <v/>
      </c>
      <c r="T872" s="34">
        <f t="shared" si="125"/>
        <v>0</v>
      </c>
      <c r="U872" s="34">
        <f t="shared" si="126"/>
        <v>0</v>
      </c>
      <c r="X872" s="72" t="str">
        <f t="shared" si="128"/>
        <v/>
      </c>
      <c r="Y872" s="35"/>
      <c r="Z872" s="34" t="str">
        <f t="shared" si="129"/>
        <v/>
      </c>
      <c r="AA872" s="80" t="str">
        <f t="shared" si="127"/>
        <v/>
      </c>
    </row>
    <row r="873" spans="2:27" ht="25.5" customHeight="1" x14ac:dyDescent="0.25">
      <c r="B873" s="78" t="str">
        <f t="shared" si="123"/>
        <v/>
      </c>
      <c r="L873" s="31" t="str">
        <f t="shared" si="121"/>
        <v/>
      </c>
      <c r="N873" s="50" t="str">
        <f t="shared" si="124"/>
        <v/>
      </c>
      <c r="Q873" s="32" t="str">
        <f t="shared" si="122"/>
        <v/>
      </c>
      <c r="T873" s="34">
        <f t="shared" si="125"/>
        <v>0</v>
      </c>
      <c r="U873" s="34">
        <f t="shared" si="126"/>
        <v>0</v>
      </c>
      <c r="X873" s="72" t="str">
        <f t="shared" si="128"/>
        <v/>
      </c>
      <c r="Y873" s="35"/>
      <c r="Z873" s="34" t="str">
        <f t="shared" si="129"/>
        <v/>
      </c>
      <c r="AA873" s="80" t="str">
        <f t="shared" si="127"/>
        <v/>
      </c>
    </row>
    <row r="874" spans="2:27" ht="25.5" customHeight="1" x14ac:dyDescent="0.25">
      <c r="B874" s="78" t="str">
        <f t="shared" si="123"/>
        <v/>
      </c>
      <c r="L874" s="31" t="str">
        <f t="shared" si="121"/>
        <v/>
      </c>
      <c r="N874" s="50" t="str">
        <f t="shared" si="124"/>
        <v/>
      </c>
      <c r="Q874" s="32" t="str">
        <f t="shared" si="122"/>
        <v/>
      </c>
      <c r="T874" s="34">
        <f t="shared" si="125"/>
        <v>0</v>
      </c>
      <c r="U874" s="34">
        <f t="shared" si="126"/>
        <v>0</v>
      </c>
      <c r="X874" s="72" t="str">
        <f t="shared" si="128"/>
        <v/>
      </c>
      <c r="Y874" s="35"/>
      <c r="Z874" s="34" t="str">
        <f t="shared" si="129"/>
        <v/>
      </c>
      <c r="AA874" s="80" t="str">
        <f t="shared" si="127"/>
        <v/>
      </c>
    </row>
    <row r="875" spans="2:27" ht="25.5" customHeight="1" x14ac:dyDescent="0.25">
      <c r="B875" s="78" t="str">
        <f t="shared" si="123"/>
        <v/>
      </c>
      <c r="L875" s="31" t="str">
        <f t="shared" si="121"/>
        <v/>
      </c>
      <c r="N875" s="50" t="str">
        <f t="shared" si="124"/>
        <v/>
      </c>
      <c r="Q875" s="32" t="str">
        <f t="shared" si="122"/>
        <v/>
      </c>
      <c r="T875" s="34">
        <f t="shared" si="125"/>
        <v>0</v>
      </c>
      <c r="U875" s="34">
        <f t="shared" si="126"/>
        <v>0</v>
      </c>
      <c r="X875" s="72" t="str">
        <f t="shared" si="128"/>
        <v/>
      </c>
      <c r="Y875" s="35"/>
      <c r="Z875" s="34" t="str">
        <f t="shared" si="129"/>
        <v/>
      </c>
      <c r="AA875" s="80" t="str">
        <f t="shared" si="127"/>
        <v/>
      </c>
    </row>
    <row r="876" spans="2:27" ht="25.5" customHeight="1" x14ac:dyDescent="0.25">
      <c r="B876" s="78" t="str">
        <f t="shared" si="123"/>
        <v/>
      </c>
      <c r="L876" s="31" t="str">
        <f t="shared" si="121"/>
        <v/>
      </c>
      <c r="N876" s="50" t="str">
        <f t="shared" si="124"/>
        <v/>
      </c>
      <c r="Q876" s="32" t="str">
        <f t="shared" si="122"/>
        <v/>
      </c>
      <c r="T876" s="34">
        <f t="shared" si="125"/>
        <v>0</v>
      </c>
      <c r="U876" s="34">
        <f t="shared" si="126"/>
        <v>0</v>
      </c>
      <c r="X876" s="72" t="str">
        <f t="shared" si="128"/>
        <v/>
      </c>
      <c r="Y876" s="35"/>
      <c r="Z876" s="34" t="str">
        <f t="shared" si="129"/>
        <v/>
      </c>
      <c r="AA876" s="80" t="str">
        <f t="shared" si="127"/>
        <v/>
      </c>
    </row>
    <row r="877" spans="2:27" ht="25.5" customHeight="1" x14ac:dyDescent="0.25">
      <c r="B877" s="78" t="str">
        <f t="shared" si="123"/>
        <v/>
      </c>
      <c r="L877" s="31" t="str">
        <f t="shared" si="121"/>
        <v/>
      </c>
      <c r="N877" s="50" t="str">
        <f t="shared" si="124"/>
        <v/>
      </c>
      <c r="Q877" s="32" t="str">
        <f t="shared" si="122"/>
        <v/>
      </c>
      <c r="T877" s="34">
        <f t="shared" si="125"/>
        <v>0</v>
      </c>
      <c r="U877" s="34">
        <f t="shared" si="126"/>
        <v>0</v>
      </c>
      <c r="X877" s="72" t="str">
        <f t="shared" si="128"/>
        <v/>
      </c>
      <c r="Y877" s="35"/>
      <c r="Z877" s="34" t="str">
        <f t="shared" si="129"/>
        <v/>
      </c>
      <c r="AA877" s="80" t="str">
        <f t="shared" si="127"/>
        <v/>
      </c>
    </row>
    <row r="878" spans="2:27" ht="25.5" customHeight="1" x14ac:dyDescent="0.25">
      <c r="B878" s="78" t="str">
        <f t="shared" si="123"/>
        <v/>
      </c>
      <c r="L878" s="31" t="str">
        <f t="shared" si="121"/>
        <v/>
      </c>
      <c r="N878" s="50" t="str">
        <f t="shared" si="124"/>
        <v/>
      </c>
      <c r="Q878" s="32" t="str">
        <f t="shared" si="122"/>
        <v/>
      </c>
      <c r="T878" s="34">
        <f t="shared" si="125"/>
        <v>0</v>
      </c>
      <c r="U878" s="34">
        <f t="shared" si="126"/>
        <v>0</v>
      </c>
      <c r="X878" s="72" t="str">
        <f t="shared" si="128"/>
        <v/>
      </c>
      <c r="Y878" s="35"/>
      <c r="Z878" s="34" t="str">
        <f t="shared" si="129"/>
        <v/>
      </c>
      <c r="AA878" s="80" t="str">
        <f t="shared" si="127"/>
        <v/>
      </c>
    </row>
    <row r="879" spans="2:27" ht="25.5" customHeight="1" x14ac:dyDescent="0.25">
      <c r="B879" s="78" t="str">
        <f t="shared" si="123"/>
        <v/>
      </c>
      <c r="L879" s="31" t="str">
        <f t="shared" si="121"/>
        <v/>
      </c>
      <c r="N879" s="50" t="str">
        <f t="shared" si="124"/>
        <v/>
      </c>
      <c r="Q879" s="32" t="str">
        <f t="shared" si="122"/>
        <v/>
      </c>
      <c r="T879" s="34">
        <f t="shared" si="125"/>
        <v>0</v>
      </c>
      <c r="U879" s="34">
        <f t="shared" si="126"/>
        <v>0</v>
      </c>
      <c r="X879" s="72" t="str">
        <f t="shared" si="128"/>
        <v/>
      </c>
      <c r="Y879" s="35"/>
      <c r="Z879" s="34" t="str">
        <f t="shared" si="129"/>
        <v/>
      </c>
      <c r="AA879" s="80" t="str">
        <f t="shared" si="127"/>
        <v/>
      </c>
    </row>
    <row r="880" spans="2:27" ht="25.5" customHeight="1" x14ac:dyDescent="0.25">
      <c r="B880" s="78" t="str">
        <f t="shared" si="123"/>
        <v/>
      </c>
      <c r="L880" s="31" t="str">
        <f t="shared" si="121"/>
        <v/>
      </c>
      <c r="N880" s="50" t="str">
        <f t="shared" si="124"/>
        <v/>
      </c>
      <c r="Q880" s="32" t="str">
        <f t="shared" si="122"/>
        <v/>
      </c>
      <c r="T880" s="34">
        <f t="shared" si="125"/>
        <v>0</v>
      </c>
      <c r="U880" s="34">
        <f t="shared" si="126"/>
        <v>0</v>
      </c>
      <c r="X880" s="72" t="str">
        <f t="shared" si="128"/>
        <v/>
      </c>
      <c r="Y880" s="35"/>
      <c r="Z880" s="34" t="str">
        <f t="shared" si="129"/>
        <v/>
      </c>
      <c r="AA880" s="80" t="str">
        <f t="shared" si="127"/>
        <v/>
      </c>
    </row>
    <row r="881" spans="2:27" ht="25.5" customHeight="1" x14ac:dyDescent="0.25">
      <c r="B881" s="78" t="str">
        <f t="shared" si="123"/>
        <v/>
      </c>
      <c r="L881" s="31" t="str">
        <f t="shared" si="121"/>
        <v/>
      </c>
      <c r="N881" s="50" t="str">
        <f t="shared" si="124"/>
        <v/>
      </c>
      <c r="Q881" s="32" t="str">
        <f t="shared" si="122"/>
        <v/>
      </c>
      <c r="T881" s="34">
        <f t="shared" si="125"/>
        <v>0</v>
      </c>
      <c r="U881" s="34">
        <f t="shared" si="126"/>
        <v>0</v>
      </c>
      <c r="X881" s="72" t="str">
        <f t="shared" si="128"/>
        <v/>
      </c>
      <c r="Y881" s="35"/>
      <c r="Z881" s="34" t="str">
        <f t="shared" si="129"/>
        <v/>
      </c>
      <c r="AA881" s="80" t="str">
        <f t="shared" si="127"/>
        <v/>
      </c>
    </row>
    <row r="882" spans="2:27" ht="25.5" customHeight="1" x14ac:dyDescent="0.25">
      <c r="B882" s="78" t="str">
        <f t="shared" si="123"/>
        <v/>
      </c>
      <c r="L882" s="31" t="str">
        <f t="shared" si="121"/>
        <v/>
      </c>
      <c r="N882" s="50" t="str">
        <f t="shared" si="124"/>
        <v/>
      </c>
      <c r="Q882" s="32" t="str">
        <f t="shared" si="122"/>
        <v/>
      </c>
      <c r="T882" s="34">
        <f t="shared" si="125"/>
        <v>0</v>
      </c>
      <c r="U882" s="34">
        <f t="shared" si="126"/>
        <v>0</v>
      </c>
      <c r="X882" s="72" t="str">
        <f t="shared" si="128"/>
        <v/>
      </c>
      <c r="Y882" s="35"/>
      <c r="Z882" s="34" t="str">
        <f t="shared" si="129"/>
        <v/>
      </c>
      <c r="AA882" s="80" t="str">
        <f t="shared" si="127"/>
        <v/>
      </c>
    </row>
    <row r="883" spans="2:27" ht="25.5" customHeight="1" x14ac:dyDescent="0.25">
      <c r="B883" s="78" t="str">
        <f t="shared" si="123"/>
        <v/>
      </c>
      <c r="L883" s="31" t="str">
        <f t="shared" si="121"/>
        <v/>
      </c>
      <c r="N883" s="50" t="str">
        <f t="shared" si="124"/>
        <v/>
      </c>
      <c r="Q883" s="32" t="str">
        <f t="shared" si="122"/>
        <v/>
      </c>
      <c r="T883" s="34">
        <f t="shared" si="125"/>
        <v>0</v>
      </c>
      <c r="U883" s="34">
        <f t="shared" si="126"/>
        <v>0</v>
      </c>
      <c r="X883" s="72" t="str">
        <f t="shared" si="128"/>
        <v/>
      </c>
      <c r="Y883" s="35"/>
      <c r="Z883" s="34" t="str">
        <f t="shared" si="129"/>
        <v/>
      </c>
      <c r="AA883" s="80" t="str">
        <f t="shared" si="127"/>
        <v/>
      </c>
    </row>
    <row r="884" spans="2:27" ht="25.5" customHeight="1" x14ac:dyDescent="0.25">
      <c r="B884" s="78" t="str">
        <f t="shared" si="123"/>
        <v/>
      </c>
      <c r="L884" s="31" t="str">
        <f t="shared" si="121"/>
        <v/>
      </c>
      <c r="N884" s="50" t="str">
        <f t="shared" si="124"/>
        <v/>
      </c>
      <c r="Q884" s="32" t="str">
        <f t="shared" si="122"/>
        <v/>
      </c>
      <c r="T884" s="34">
        <f t="shared" si="125"/>
        <v>0</v>
      </c>
      <c r="U884" s="34">
        <f t="shared" si="126"/>
        <v>0</v>
      </c>
      <c r="X884" s="72" t="str">
        <f t="shared" si="128"/>
        <v/>
      </c>
      <c r="Y884" s="35"/>
      <c r="Z884" s="34" t="str">
        <f t="shared" si="129"/>
        <v/>
      </c>
      <c r="AA884" s="80" t="str">
        <f t="shared" si="127"/>
        <v/>
      </c>
    </row>
    <row r="885" spans="2:27" ht="25.5" customHeight="1" x14ac:dyDescent="0.25">
      <c r="B885" s="78" t="str">
        <f t="shared" si="123"/>
        <v/>
      </c>
      <c r="L885" s="31" t="str">
        <f t="shared" si="121"/>
        <v/>
      </c>
      <c r="N885" s="50" t="str">
        <f t="shared" si="124"/>
        <v/>
      </c>
      <c r="Q885" s="32" t="str">
        <f t="shared" si="122"/>
        <v/>
      </c>
      <c r="T885" s="34">
        <f t="shared" si="125"/>
        <v>0</v>
      </c>
      <c r="U885" s="34">
        <f t="shared" si="126"/>
        <v>0</v>
      </c>
      <c r="X885" s="72" t="str">
        <f t="shared" si="128"/>
        <v/>
      </c>
      <c r="Y885" s="35"/>
      <c r="Z885" s="34" t="str">
        <f t="shared" si="129"/>
        <v/>
      </c>
      <c r="AA885" s="80" t="str">
        <f t="shared" si="127"/>
        <v/>
      </c>
    </row>
    <row r="886" spans="2:27" ht="25.5" customHeight="1" x14ac:dyDescent="0.25">
      <c r="B886" s="78" t="str">
        <f t="shared" si="123"/>
        <v/>
      </c>
      <c r="L886" s="31" t="str">
        <f t="shared" si="121"/>
        <v/>
      </c>
      <c r="N886" s="50" t="str">
        <f t="shared" si="124"/>
        <v/>
      </c>
      <c r="Q886" s="32" t="str">
        <f t="shared" si="122"/>
        <v/>
      </c>
      <c r="T886" s="34">
        <f t="shared" si="125"/>
        <v>0</v>
      </c>
      <c r="U886" s="34">
        <f t="shared" si="126"/>
        <v>0</v>
      </c>
      <c r="X886" s="72" t="str">
        <f t="shared" si="128"/>
        <v/>
      </c>
      <c r="Y886" s="35"/>
      <c r="Z886" s="34" t="str">
        <f t="shared" si="129"/>
        <v/>
      </c>
      <c r="AA886" s="80" t="str">
        <f t="shared" si="127"/>
        <v/>
      </c>
    </row>
    <row r="887" spans="2:27" ht="25.5" customHeight="1" x14ac:dyDescent="0.25">
      <c r="B887" s="78" t="str">
        <f t="shared" si="123"/>
        <v/>
      </c>
      <c r="L887" s="31" t="str">
        <f t="shared" si="121"/>
        <v/>
      </c>
      <c r="N887" s="50" t="str">
        <f t="shared" si="124"/>
        <v/>
      </c>
      <c r="Q887" s="32" t="str">
        <f t="shared" si="122"/>
        <v/>
      </c>
      <c r="T887" s="34">
        <f t="shared" si="125"/>
        <v>0</v>
      </c>
      <c r="U887" s="34">
        <f t="shared" si="126"/>
        <v>0</v>
      </c>
      <c r="X887" s="72" t="str">
        <f t="shared" si="128"/>
        <v/>
      </c>
      <c r="Y887" s="35"/>
      <c r="Z887" s="34" t="str">
        <f t="shared" si="129"/>
        <v/>
      </c>
      <c r="AA887" s="80" t="str">
        <f t="shared" si="127"/>
        <v/>
      </c>
    </row>
    <row r="888" spans="2:27" ht="25.5" customHeight="1" x14ac:dyDescent="0.25">
      <c r="B888" s="78" t="str">
        <f t="shared" si="123"/>
        <v/>
      </c>
      <c r="L888" s="31" t="str">
        <f t="shared" si="121"/>
        <v/>
      </c>
      <c r="N888" s="50" t="str">
        <f t="shared" si="124"/>
        <v/>
      </c>
      <c r="Q888" s="32" t="str">
        <f t="shared" si="122"/>
        <v/>
      </c>
      <c r="T888" s="34">
        <f t="shared" si="125"/>
        <v>0</v>
      </c>
      <c r="U888" s="34">
        <f t="shared" si="126"/>
        <v>0</v>
      </c>
      <c r="X888" s="72" t="str">
        <f t="shared" si="128"/>
        <v/>
      </c>
      <c r="Y888" s="35"/>
      <c r="Z888" s="34" t="str">
        <f t="shared" si="129"/>
        <v/>
      </c>
      <c r="AA888" s="80" t="str">
        <f t="shared" si="127"/>
        <v/>
      </c>
    </row>
    <row r="889" spans="2:27" ht="25.5" customHeight="1" x14ac:dyDescent="0.25">
      <c r="B889" s="78" t="str">
        <f t="shared" si="123"/>
        <v/>
      </c>
      <c r="L889" s="31" t="str">
        <f t="shared" si="121"/>
        <v/>
      </c>
      <c r="N889" s="50" t="str">
        <f t="shared" si="124"/>
        <v/>
      </c>
      <c r="Q889" s="32" t="str">
        <f t="shared" si="122"/>
        <v/>
      </c>
      <c r="T889" s="34">
        <f t="shared" si="125"/>
        <v>0</v>
      </c>
      <c r="U889" s="34">
        <f t="shared" si="126"/>
        <v>0</v>
      </c>
      <c r="X889" s="72" t="str">
        <f t="shared" si="128"/>
        <v/>
      </c>
      <c r="Y889" s="35"/>
      <c r="Z889" s="34" t="str">
        <f t="shared" si="129"/>
        <v/>
      </c>
      <c r="AA889" s="80" t="str">
        <f t="shared" si="127"/>
        <v/>
      </c>
    </row>
    <row r="890" spans="2:27" ht="25.5" customHeight="1" x14ac:dyDescent="0.25">
      <c r="B890" s="78" t="str">
        <f t="shared" si="123"/>
        <v/>
      </c>
      <c r="L890" s="31" t="str">
        <f t="shared" si="121"/>
        <v/>
      </c>
      <c r="N890" s="50" t="str">
        <f t="shared" si="124"/>
        <v/>
      </c>
      <c r="Q890" s="32" t="str">
        <f t="shared" si="122"/>
        <v/>
      </c>
      <c r="T890" s="34">
        <f t="shared" si="125"/>
        <v>0</v>
      </c>
      <c r="U890" s="34">
        <f t="shared" si="126"/>
        <v>0</v>
      </c>
      <c r="X890" s="72" t="str">
        <f t="shared" si="128"/>
        <v/>
      </c>
      <c r="Y890" s="35"/>
      <c r="Z890" s="34" t="str">
        <f t="shared" si="129"/>
        <v/>
      </c>
      <c r="AA890" s="80" t="str">
        <f t="shared" si="127"/>
        <v/>
      </c>
    </row>
    <row r="891" spans="2:27" ht="25.5" customHeight="1" x14ac:dyDescent="0.25">
      <c r="B891" s="78" t="str">
        <f t="shared" si="123"/>
        <v/>
      </c>
      <c r="L891" s="31" t="str">
        <f t="shared" si="121"/>
        <v/>
      </c>
      <c r="N891" s="50" t="str">
        <f t="shared" si="124"/>
        <v/>
      </c>
      <c r="Q891" s="32" t="str">
        <f t="shared" si="122"/>
        <v/>
      </c>
      <c r="T891" s="34">
        <f t="shared" si="125"/>
        <v>0</v>
      </c>
      <c r="U891" s="34">
        <f t="shared" si="126"/>
        <v>0</v>
      </c>
      <c r="X891" s="72" t="str">
        <f t="shared" si="128"/>
        <v/>
      </c>
      <c r="Y891" s="35"/>
      <c r="Z891" s="34" t="str">
        <f t="shared" si="129"/>
        <v/>
      </c>
      <c r="AA891" s="80" t="str">
        <f t="shared" si="127"/>
        <v/>
      </c>
    </row>
    <row r="892" spans="2:27" ht="25.5" customHeight="1" x14ac:dyDescent="0.25">
      <c r="B892" s="78" t="str">
        <f t="shared" si="123"/>
        <v/>
      </c>
      <c r="L892" s="31" t="str">
        <f t="shared" si="121"/>
        <v/>
      </c>
      <c r="N892" s="50" t="str">
        <f t="shared" si="124"/>
        <v/>
      </c>
      <c r="Q892" s="32" t="str">
        <f t="shared" si="122"/>
        <v/>
      </c>
      <c r="T892" s="34">
        <f t="shared" si="125"/>
        <v>0</v>
      </c>
      <c r="U892" s="34">
        <f t="shared" si="126"/>
        <v>0</v>
      </c>
      <c r="X892" s="72" t="str">
        <f t="shared" si="128"/>
        <v/>
      </c>
      <c r="Y892" s="35"/>
      <c r="Z892" s="34" t="str">
        <f t="shared" si="129"/>
        <v/>
      </c>
      <c r="AA892" s="80" t="str">
        <f t="shared" si="127"/>
        <v/>
      </c>
    </row>
    <row r="893" spans="2:27" ht="25.5" customHeight="1" x14ac:dyDescent="0.25">
      <c r="B893" s="78" t="str">
        <f t="shared" si="123"/>
        <v/>
      </c>
      <c r="L893" s="31" t="str">
        <f t="shared" si="121"/>
        <v/>
      </c>
      <c r="N893" s="50" t="str">
        <f t="shared" si="124"/>
        <v/>
      </c>
      <c r="Q893" s="32" t="str">
        <f t="shared" si="122"/>
        <v/>
      </c>
      <c r="T893" s="34">
        <f t="shared" si="125"/>
        <v>0</v>
      </c>
      <c r="U893" s="34">
        <f t="shared" si="126"/>
        <v>0</v>
      </c>
      <c r="X893" s="72" t="str">
        <f t="shared" si="128"/>
        <v/>
      </c>
      <c r="Y893" s="35"/>
      <c r="Z893" s="34" t="str">
        <f t="shared" si="129"/>
        <v/>
      </c>
      <c r="AA893" s="80" t="str">
        <f t="shared" si="127"/>
        <v/>
      </c>
    </row>
    <row r="894" spans="2:27" ht="25.5" customHeight="1" x14ac:dyDescent="0.25">
      <c r="B894" s="78" t="str">
        <f t="shared" si="123"/>
        <v/>
      </c>
      <c r="L894" s="31" t="str">
        <f t="shared" si="121"/>
        <v/>
      </c>
      <c r="N894" s="50" t="str">
        <f t="shared" si="124"/>
        <v/>
      </c>
      <c r="Q894" s="32" t="str">
        <f t="shared" si="122"/>
        <v/>
      </c>
      <c r="T894" s="34">
        <f t="shared" si="125"/>
        <v>0</v>
      </c>
      <c r="U894" s="34">
        <f t="shared" si="126"/>
        <v>0</v>
      </c>
      <c r="X894" s="72" t="str">
        <f t="shared" si="128"/>
        <v/>
      </c>
      <c r="Y894" s="35"/>
      <c r="Z894" s="34" t="str">
        <f t="shared" si="129"/>
        <v/>
      </c>
      <c r="AA894" s="80" t="str">
        <f t="shared" si="127"/>
        <v/>
      </c>
    </row>
    <row r="895" spans="2:27" ht="25.5" customHeight="1" x14ac:dyDescent="0.25">
      <c r="B895" s="78" t="str">
        <f t="shared" si="123"/>
        <v/>
      </c>
      <c r="L895" s="31" t="str">
        <f t="shared" si="121"/>
        <v/>
      </c>
      <c r="N895" s="50" t="str">
        <f t="shared" si="124"/>
        <v/>
      </c>
      <c r="Q895" s="32" t="str">
        <f t="shared" si="122"/>
        <v/>
      </c>
      <c r="T895" s="34">
        <f t="shared" si="125"/>
        <v>0</v>
      </c>
      <c r="U895" s="34">
        <f t="shared" si="126"/>
        <v>0</v>
      </c>
      <c r="X895" s="72" t="str">
        <f t="shared" si="128"/>
        <v/>
      </c>
      <c r="Y895" s="35"/>
      <c r="Z895" s="34" t="str">
        <f t="shared" si="129"/>
        <v/>
      </c>
      <c r="AA895" s="80" t="str">
        <f t="shared" si="127"/>
        <v/>
      </c>
    </row>
    <row r="896" spans="2:27" ht="25.5" customHeight="1" x14ac:dyDescent="0.25">
      <c r="B896" s="78" t="str">
        <f t="shared" si="123"/>
        <v/>
      </c>
      <c r="L896" s="31" t="str">
        <f t="shared" si="121"/>
        <v/>
      </c>
      <c r="N896" s="50" t="str">
        <f t="shared" si="124"/>
        <v/>
      </c>
      <c r="Q896" s="32" t="str">
        <f t="shared" si="122"/>
        <v/>
      </c>
      <c r="T896" s="34">
        <f t="shared" si="125"/>
        <v>0</v>
      </c>
      <c r="U896" s="34">
        <f t="shared" si="126"/>
        <v>0</v>
      </c>
      <c r="X896" s="72" t="str">
        <f t="shared" si="128"/>
        <v/>
      </c>
      <c r="Y896" s="35"/>
      <c r="Z896" s="34" t="str">
        <f t="shared" si="129"/>
        <v/>
      </c>
      <c r="AA896" s="80" t="str">
        <f t="shared" si="127"/>
        <v/>
      </c>
    </row>
    <row r="897" spans="2:27" ht="25.5" customHeight="1" x14ac:dyDescent="0.25">
      <c r="B897" s="78" t="str">
        <f t="shared" si="123"/>
        <v/>
      </c>
      <c r="L897" s="31" t="str">
        <f t="shared" si="121"/>
        <v/>
      </c>
      <c r="N897" s="50" t="str">
        <f t="shared" si="124"/>
        <v/>
      </c>
      <c r="Q897" s="32" t="str">
        <f t="shared" si="122"/>
        <v/>
      </c>
      <c r="T897" s="34">
        <f t="shared" si="125"/>
        <v>0</v>
      </c>
      <c r="U897" s="34">
        <f t="shared" si="126"/>
        <v>0</v>
      </c>
      <c r="X897" s="72" t="str">
        <f t="shared" si="128"/>
        <v/>
      </c>
      <c r="Y897" s="35"/>
      <c r="Z897" s="34" t="str">
        <f t="shared" si="129"/>
        <v/>
      </c>
      <c r="AA897" s="80" t="str">
        <f t="shared" si="127"/>
        <v/>
      </c>
    </row>
    <row r="898" spans="2:27" ht="25.5" customHeight="1" x14ac:dyDescent="0.25">
      <c r="B898" s="78" t="str">
        <f t="shared" si="123"/>
        <v/>
      </c>
      <c r="L898" s="31" t="str">
        <f t="shared" ref="L898:L961" si="130">IF(K898&lt;&gt;"",VLOOKUP(K898,tenhang,2,0),"")</f>
        <v/>
      </c>
      <c r="N898" s="50" t="str">
        <f t="shared" si="124"/>
        <v/>
      </c>
      <c r="Q898" s="32" t="str">
        <f t="shared" ref="Q898:Q961" si="131">IF(K898&lt;&gt;"",VLOOKUP(K898,tenhang,3,0),"")</f>
        <v/>
      </c>
      <c r="T898" s="34">
        <f t="shared" si="125"/>
        <v>0</v>
      </c>
      <c r="U898" s="34">
        <f t="shared" si="126"/>
        <v>0</v>
      </c>
      <c r="X898" s="72" t="str">
        <f t="shared" si="128"/>
        <v/>
      </c>
      <c r="Y898" s="35"/>
      <c r="Z898" s="34" t="str">
        <f t="shared" si="129"/>
        <v/>
      </c>
      <c r="AA898" s="80" t="str">
        <f t="shared" si="127"/>
        <v/>
      </c>
    </row>
    <row r="899" spans="2:27" ht="25.5" customHeight="1" x14ac:dyDescent="0.25">
      <c r="B899" s="78" t="str">
        <f t="shared" ref="B899:B962" si="132">IF(I899&lt;&gt;"",IF(AA899&lt;10,"PO2211/0000"&amp;AA899,IF(AA899&lt;100,"PO2211/000"&amp;AA899,IF(AA899&lt;1000,"PO2211/00"&amp;AA899,IF(AA899&lt;10000,"PO2211/0"&amp;AA899,"PO2211/0"&amp;AA899)))),"")</f>
        <v/>
      </c>
      <c r="L899" s="31" t="str">
        <f t="shared" si="130"/>
        <v/>
      </c>
      <c r="N899" s="50" t="str">
        <f t="shared" ref="N899:N962" si="133">IF(K899&lt;&gt;"","K-HCM","")</f>
        <v/>
      </c>
      <c r="Q899" s="32" t="str">
        <f t="shared" si="131"/>
        <v/>
      </c>
      <c r="T899" s="34">
        <f t="shared" ref="T899:T962" si="134">IF(K899&lt;&gt;"",VLOOKUP(K899,tenhang,4,0),0)</f>
        <v>0</v>
      </c>
      <c r="U899" s="34">
        <f t="shared" ref="U899:U962" si="135">R899*T899</f>
        <v>0</v>
      </c>
      <c r="X899" s="72" t="str">
        <f t="shared" si="128"/>
        <v/>
      </c>
      <c r="Y899" s="35"/>
      <c r="Z899" s="34" t="str">
        <f t="shared" si="129"/>
        <v/>
      </c>
      <c r="AA899" s="80" t="str">
        <f t="shared" si="127"/>
        <v/>
      </c>
    </row>
    <row r="900" spans="2:27" ht="25.5" customHeight="1" x14ac:dyDescent="0.25">
      <c r="B900" s="78" t="str">
        <f t="shared" si="132"/>
        <v/>
      </c>
      <c r="L900" s="31" t="str">
        <f t="shared" si="130"/>
        <v/>
      </c>
      <c r="N900" s="50" t="str">
        <f t="shared" si="133"/>
        <v/>
      </c>
      <c r="Q900" s="32" t="str">
        <f t="shared" si="131"/>
        <v/>
      </c>
      <c r="T900" s="34">
        <f t="shared" si="134"/>
        <v>0</v>
      </c>
      <c r="U900" s="34">
        <f t="shared" si="135"/>
        <v>0</v>
      </c>
      <c r="X900" s="72" t="str">
        <f t="shared" si="128"/>
        <v/>
      </c>
      <c r="Y900" s="35"/>
      <c r="Z900" s="34" t="str">
        <f t="shared" si="129"/>
        <v/>
      </c>
      <c r="AA900" s="80" t="str">
        <f t="shared" ref="AA900:AA963" si="136">IF(I900&lt;&gt;"",IF(I900=I899,AA899,AA899+1),"")</f>
        <v/>
      </c>
    </row>
    <row r="901" spans="2:27" ht="25.5" customHeight="1" x14ac:dyDescent="0.25">
      <c r="B901" s="78" t="str">
        <f t="shared" si="132"/>
        <v/>
      </c>
      <c r="L901" s="31" t="str">
        <f t="shared" si="130"/>
        <v/>
      </c>
      <c r="N901" s="50" t="str">
        <f t="shared" si="133"/>
        <v/>
      </c>
      <c r="Q901" s="32" t="str">
        <f t="shared" si="131"/>
        <v/>
      </c>
      <c r="T901" s="34">
        <f t="shared" si="134"/>
        <v>0</v>
      </c>
      <c r="U901" s="34">
        <f t="shared" si="135"/>
        <v>0</v>
      </c>
      <c r="X901" s="72" t="str">
        <f t="shared" si="128"/>
        <v/>
      </c>
      <c r="Y901" s="35"/>
      <c r="Z901" s="34" t="str">
        <f t="shared" si="129"/>
        <v/>
      </c>
      <c r="AA901" s="80" t="str">
        <f t="shared" si="136"/>
        <v/>
      </c>
    </row>
    <row r="902" spans="2:27" ht="25.5" customHeight="1" x14ac:dyDescent="0.25">
      <c r="B902" s="78" t="str">
        <f t="shared" si="132"/>
        <v/>
      </c>
      <c r="L902" s="31" t="str">
        <f t="shared" si="130"/>
        <v/>
      </c>
      <c r="N902" s="50" t="str">
        <f t="shared" si="133"/>
        <v/>
      </c>
      <c r="Q902" s="32" t="str">
        <f t="shared" si="131"/>
        <v/>
      </c>
      <c r="T902" s="34">
        <f t="shared" si="134"/>
        <v>0</v>
      </c>
      <c r="U902" s="34">
        <f t="shared" si="135"/>
        <v>0</v>
      </c>
      <c r="X902" s="72" t="str">
        <f t="shared" si="128"/>
        <v/>
      </c>
      <c r="Y902" s="35"/>
      <c r="Z902" s="34" t="str">
        <f t="shared" si="129"/>
        <v/>
      </c>
      <c r="AA902" s="80" t="str">
        <f t="shared" si="136"/>
        <v/>
      </c>
    </row>
    <row r="903" spans="2:27" ht="25.5" customHeight="1" x14ac:dyDescent="0.25">
      <c r="B903" s="78" t="str">
        <f t="shared" si="132"/>
        <v/>
      </c>
      <c r="L903" s="31" t="str">
        <f t="shared" si="130"/>
        <v/>
      </c>
      <c r="N903" s="50" t="str">
        <f t="shared" si="133"/>
        <v/>
      </c>
      <c r="Q903" s="32" t="str">
        <f t="shared" si="131"/>
        <v/>
      </c>
      <c r="T903" s="34">
        <f t="shared" si="134"/>
        <v>0</v>
      </c>
      <c r="U903" s="34">
        <f t="shared" si="135"/>
        <v>0</v>
      </c>
      <c r="X903" s="72" t="str">
        <f t="shared" si="128"/>
        <v/>
      </c>
      <c r="Y903" s="35"/>
      <c r="Z903" s="34" t="str">
        <f t="shared" si="129"/>
        <v/>
      </c>
      <c r="AA903" s="80" t="str">
        <f t="shared" si="136"/>
        <v/>
      </c>
    </row>
    <row r="904" spans="2:27" ht="25.5" customHeight="1" x14ac:dyDescent="0.25">
      <c r="B904" s="78" t="str">
        <f t="shared" si="132"/>
        <v/>
      </c>
      <c r="L904" s="31" t="str">
        <f t="shared" si="130"/>
        <v/>
      </c>
      <c r="N904" s="50" t="str">
        <f t="shared" si="133"/>
        <v/>
      </c>
      <c r="Q904" s="32" t="str">
        <f t="shared" si="131"/>
        <v/>
      </c>
      <c r="T904" s="34">
        <f t="shared" si="134"/>
        <v>0</v>
      </c>
      <c r="U904" s="34">
        <f t="shared" si="135"/>
        <v>0</v>
      </c>
      <c r="X904" s="72" t="str">
        <f t="shared" si="128"/>
        <v/>
      </c>
      <c r="Y904" s="35"/>
      <c r="Z904" s="34" t="str">
        <f t="shared" si="129"/>
        <v/>
      </c>
      <c r="AA904" s="80" t="str">
        <f t="shared" si="136"/>
        <v/>
      </c>
    </row>
    <row r="905" spans="2:27" ht="25.5" customHeight="1" x14ac:dyDescent="0.25">
      <c r="B905" s="78" t="str">
        <f t="shared" si="132"/>
        <v/>
      </c>
      <c r="L905" s="31" t="str">
        <f t="shared" si="130"/>
        <v/>
      </c>
      <c r="N905" s="50" t="str">
        <f t="shared" si="133"/>
        <v/>
      </c>
      <c r="Q905" s="32" t="str">
        <f t="shared" si="131"/>
        <v/>
      </c>
      <c r="T905" s="34">
        <f t="shared" si="134"/>
        <v>0</v>
      </c>
      <c r="U905" s="34">
        <f t="shared" si="135"/>
        <v>0</v>
      </c>
      <c r="X905" s="72" t="str">
        <f t="shared" si="128"/>
        <v/>
      </c>
      <c r="Y905" s="35"/>
      <c r="Z905" s="34" t="str">
        <f t="shared" si="129"/>
        <v/>
      </c>
      <c r="AA905" s="80" t="str">
        <f t="shared" si="136"/>
        <v/>
      </c>
    </row>
    <row r="906" spans="2:27" ht="25.5" customHeight="1" x14ac:dyDescent="0.25">
      <c r="B906" s="78" t="str">
        <f t="shared" si="132"/>
        <v/>
      </c>
      <c r="L906" s="31" t="str">
        <f t="shared" si="130"/>
        <v/>
      </c>
      <c r="N906" s="50" t="str">
        <f t="shared" si="133"/>
        <v/>
      </c>
      <c r="Q906" s="32" t="str">
        <f t="shared" si="131"/>
        <v/>
      </c>
      <c r="T906" s="34">
        <f t="shared" si="134"/>
        <v>0</v>
      </c>
      <c r="U906" s="34">
        <f t="shared" si="135"/>
        <v>0</v>
      </c>
      <c r="X906" s="72" t="str">
        <f t="shared" ref="X906:X969" si="137">IF(K906&lt;&gt;"",8,"")</f>
        <v/>
      </c>
      <c r="Y906" s="35"/>
      <c r="Z906" s="34" t="str">
        <f t="shared" ref="Z906:Z969" si="138">IF(K906&lt;&gt;"",ROUND(U906*X906*1%,0),"")</f>
        <v/>
      </c>
      <c r="AA906" s="80" t="str">
        <f t="shared" si="136"/>
        <v/>
      </c>
    </row>
    <row r="907" spans="2:27" ht="25.5" customHeight="1" x14ac:dyDescent="0.25">
      <c r="B907" s="78" t="str">
        <f t="shared" si="132"/>
        <v/>
      </c>
      <c r="L907" s="31" t="str">
        <f t="shared" si="130"/>
        <v/>
      </c>
      <c r="N907" s="50" t="str">
        <f t="shared" si="133"/>
        <v/>
      </c>
      <c r="Q907" s="32" t="str">
        <f t="shared" si="131"/>
        <v/>
      </c>
      <c r="T907" s="34">
        <f t="shared" si="134"/>
        <v>0</v>
      </c>
      <c r="U907" s="34">
        <f t="shared" si="135"/>
        <v>0</v>
      </c>
      <c r="X907" s="72" t="str">
        <f t="shared" si="137"/>
        <v/>
      </c>
      <c r="Y907" s="35"/>
      <c r="Z907" s="34" t="str">
        <f t="shared" si="138"/>
        <v/>
      </c>
      <c r="AA907" s="80" t="str">
        <f t="shared" si="136"/>
        <v/>
      </c>
    </row>
    <row r="908" spans="2:27" ht="25.5" customHeight="1" x14ac:dyDescent="0.25">
      <c r="B908" s="78" t="str">
        <f t="shared" si="132"/>
        <v/>
      </c>
      <c r="L908" s="31" t="str">
        <f t="shared" si="130"/>
        <v/>
      </c>
      <c r="N908" s="50" t="str">
        <f t="shared" si="133"/>
        <v/>
      </c>
      <c r="Q908" s="32" t="str">
        <f t="shared" si="131"/>
        <v/>
      </c>
      <c r="T908" s="34">
        <f t="shared" si="134"/>
        <v>0</v>
      </c>
      <c r="U908" s="34">
        <f t="shared" si="135"/>
        <v>0</v>
      </c>
      <c r="X908" s="72" t="str">
        <f t="shared" si="137"/>
        <v/>
      </c>
      <c r="Y908" s="35"/>
      <c r="Z908" s="34" t="str">
        <f t="shared" si="138"/>
        <v/>
      </c>
      <c r="AA908" s="80" t="str">
        <f t="shared" si="136"/>
        <v/>
      </c>
    </row>
    <row r="909" spans="2:27" ht="25.5" customHeight="1" x14ac:dyDescent="0.25">
      <c r="B909" s="78" t="str">
        <f t="shared" si="132"/>
        <v/>
      </c>
      <c r="L909" s="31" t="str">
        <f t="shared" si="130"/>
        <v/>
      </c>
      <c r="N909" s="50" t="str">
        <f t="shared" si="133"/>
        <v/>
      </c>
      <c r="Q909" s="32" t="str">
        <f t="shared" si="131"/>
        <v/>
      </c>
      <c r="T909" s="34">
        <f t="shared" si="134"/>
        <v>0</v>
      </c>
      <c r="U909" s="34">
        <f t="shared" si="135"/>
        <v>0</v>
      </c>
      <c r="X909" s="72" t="str">
        <f t="shared" si="137"/>
        <v/>
      </c>
      <c r="Y909" s="35"/>
      <c r="Z909" s="34" t="str">
        <f t="shared" si="138"/>
        <v/>
      </c>
      <c r="AA909" s="80" t="str">
        <f t="shared" si="136"/>
        <v/>
      </c>
    </row>
    <row r="910" spans="2:27" ht="25.5" customHeight="1" x14ac:dyDescent="0.25">
      <c r="B910" s="78" t="str">
        <f t="shared" si="132"/>
        <v/>
      </c>
      <c r="L910" s="31" t="str">
        <f t="shared" si="130"/>
        <v/>
      </c>
      <c r="N910" s="50" t="str">
        <f t="shared" si="133"/>
        <v/>
      </c>
      <c r="Q910" s="32" t="str">
        <f t="shared" si="131"/>
        <v/>
      </c>
      <c r="T910" s="34">
        <f t="shared" si="134"/>
        <v>0</v>
      </c>
      <c r="U910" s="34">
        <f t="shared" si="135"/>
        <v>0</v>
      </c>
      <c r="X910" s="72" t="str">
        <f t="shared" si="137"/>
        <v/>
      </c>
      <c r="Y910" s="35"/>
      <c r="Z910" s="34" t="str">
        <f t="shared" si="138"/>
        <v/>
      </c>
      <c r="AA910" s="80" t="str">
        <f t="shared" si="136"/>
        <v/>
      </c>
    </row>
    <row r="911" spans="2:27" ht="25.5" customHeight="1" x14ac:dyDescent="0.25">
      <c r="B911" s="78" t="str">
        <f t="shared" si="132"/>
        <v/>
      </c>
      <c r="L911" s="31" t="str">
        <f t="shared" si="130"/>
        <v/>
      </c>
      <c r="N911" s="50" t="str">
        <f t="shared" si="133"/>
        <v/>
      </c>
      <c r="Q911" s="32" t="str">
        <f t="shared" si="131"/>
        <v/>
      </c>
      <c r="T911" s="34">
        <f t="shared" si="134"/>
        <v>0</v>
      </c>
      <c r="U911" s="34">
        <f t="shared" si="135"/>
        <v>0</v>
      </c>
      <c r="X911" s="72" t="str">
        <f t="shared" si="137"/>
        <v/>
      </c>
      <c r="Y911" s="35"/>
      <c r="Z911" s="34" t="str">
        <f t="shared" si="138"/>
        <v/>
      </c>
      <c r="AA911" s="80" t="str">
        <f t="shared" si="136"/>
        <v/>
      </c>
    </row>
    <row r="912" spans="2:27" ht="25.5" customHeight="1" x14ac:dyDescent="0.25">
      <c r="B912" s="78" t="str">
        <f t="shared" si="132"/>
        <v/>
      </c>
      <c r="L912" s="31" t="str">
        <f t="shared" si="130"/>
        <v/>
      </c>
      <c r="N912" s="50" t="str">
        <f t="shared" si="133"/>
        <v/>
      </c>
      <c r="Q912" s="32" t="str">
        <f t="shared" si="131"/>
        <v/>
      </c>
      <c r="T912" s="34">
        <f t="shared" si="134"/>
        <v>0</v>
      </c>
      <c r="U912" s="34">
        <f t="shared" si="135"/>
        <v>0</v>
      </c>
      <c r="X912" s="72" t="str">
        <f t="shared" si="137"/>
        <v/>
      </c>
      <c r="Y912" s="35"/>
      <c r="Z912" s="34" t="str">
        <f t="shared" si="138"/>
        <v/>
      </c>
      <c r="AA912" s="80" t="str">
        <f t="shared" si="136"/>
        <v/>
      </c>
    </row>
    <row r="913" spans="2:27" ht="25.5" customHeight="1" x14ac:dyDescent="0.25">
      <c r="B913" s="78" t="str">
        <f t="shared" si="132"/>
        <v/>
      </c>
      <c r="L913" s="31" t="str">
        <f t="shared" si="130"/>
        <v/>
      </c>
      <c r="N913" s="50" t="str">
        <f t="shared" si="133"/>
        <v/>
      </c>
      <c r="Q913" s="32" t="str">
        <f t="shared" si="131"/>
        <v/>
      </c>
      <c r="T913" s="34">
        <f t="shared" si="134"/>
        <v>0</v>
      </c>
      <c r="U913" s="34">
        <f t="shared" si="135"/>
        <v>0</v>
      </c>
      <c r="X913" s="72" t="str">
        <f t="shared" si="137"/>
        <v/>
      </c>
      <c r="Y913" s="35"/>
      <c r="Z913" s="34" t="str">
        <f t="shared" si="138"/>
        <v/>
      </c>
      <c r="AA913" s="80" t="str">
        <f t="shared" si="136"/>
        <v/>
      </c>
    </row>
    <row r="914" spans="2:27" ht="25.5" customHeight="1" x14ac:dyDescent="0.25">
      <c r="B914" s="78" t="str">
        <f t="shared" si="132"/>
        <v/>
      </c>
      <c r="L914" s="31" t="str">
        <f t="shared" si="130"/>
        <v/>
      </c>
      <c r="N914" s="50" t="str">
        <f t="shared" si="133"/>
        <v/>
      </c>
      <c r="Q914" s="32" t="str">
        <f t="shared" si="131"/>
        <v/>
      </c>
      <c r="T914" s="34">
        <f t="shared" si="134"/>
        <v>0</v>
      </c>
      <c r="U914" s="34">
        <f t="shared" si="135"/>
        <v>0</v>
      </c>
      <c r="X914" s="72" t="str">
        <f t="shared" si="137"/>
        <v/>
      </c>
      <c r="Y914" s="35"/>
      <c r="Z914" s="34" t="str">
        <f t="shared" si="138"/>
        <v/>
      </c>
      <c r="AA914" s="80" t="str">
        <f t="shared" si="136"/>
        <v/>
      </c>
    </row>
    <row r="915" spans="2:27" ht="25.5" customHeight="1" x14ac:dyDescent="0.25">
      <c r="B915" s="78" t="str">
        <f t="shared" si="132"/>
        <v/>
      </c>
      <c r="L915" s="31" t="str">
        <f t="shared" si="130"/>
        <v/>
      </c>
      <c r="N915" s="50" t="str">
        <f t="shared" si="133"/>
        <v/>
      </c>
      <c r="Q915" s="32" t="str">
        <f t="shared" si="131"/>
        <v/>
      </c>
      <c r="T915" s="34">
        <f t="shared" si="134"/>
        <v>0</v>
      </c>
      <c r="U915" s="34">
        <f t="shared" si="135"/>
        <v>0</v>
      </c>
      <c r="X915" s="72" t="str">
        <f t="shared" si="137"/>
        <v/>
      </c>
      <c r="Y915" s="35"/>
      <c r="Z915" s="34" t="str">
        <f t="shared" si="138"/>
        <v/>
      </c>
      <c r="AA915" s="80" t="str">
        <f t="shared" si="136"/>
        <v/>
      </c>
    </row>
    <row r="916" spans="2:27" ht="25.5" customHeight="1" x14ac:dyDescent="0.25">
      <c r="B916" s="78" t="str">
        <f t="shared" si="132"/>
        <v/>
      </c>
      <c r="L916" s="31" t="str">
        <f t="shared" si="130"/>
        <v/>
      </c>
      <c r="N916" s="50" t="str">
        <f t="shared" si="133"/>
        <v/>
      </c>
      <c r="Q916" s="32" t="str">
        <f t="shared" si="131"/>
        <v/>
      </c>
      <c r="T916" s="34">
        <f t="shared" si="134"/>
        <v>0</v>
      </c>
      <c r="U916" s="34">
        <f t="shared" si="135"/>
        <v>0</v>
      </c>
      <c r="X916" s="72" t="str">
        <f t="shared" si="137"/>
        <v/>
      </c>
      <c r="Y916" s="35"/>
      <c r="Z916" s="34" t="str">
        <f t="shared" si="138"/>
        <v/>
      </c>
      <c r="AA916" s="80" t="str">
        <f t="shared" si="136"/>
        <v/>
      </c>
    </row>
    <row r="917" spans="2:27" ht="25.5" customHeight="1" x14ac:dyDescent="0.25">
      <c r="B917" s="78" t="str">
        <f t="shared" si="132"/>
        <v/>
      </c>
      <c r="L917" s="31" t="str">
        <f t="shared" si="130"/>
        <v/>
      </c>
      <c r="N917" s="50" t="str">
        <f t="shared" si="133"/>
        <v/>
      </c>
      <c r="Q917" s="32" t="str">
        <f t="shared" si="131"/>
        <v/>
      </c>
      <c r="T917" s="34">
        <f t="shared" si="134"/>
        <v>0</v>
      </c>
      <c r="U917" s="34">
        <f t="shared" si="135"/>
        <v>0</v>
      </c>
      <c r="X917" s="72" t="str">
        <f t="shared" si="137"/>
        <v/>
      </c>
      <c r="Y917" s="35"/>
      <c r="Z917" s="34" t="str">
        <f t="shared" si="138"/>
        <v/>
      </c>
      <c r="AA917" s="80" t="str">
        <f t="shared" si="136"/>
        <v/>
      </c>
    </row>
    <row r="918" spans="2:27" ht="25.5" customHeight="1" x14ac:dyDescent="0.25">
      <c r="B918" s="78" t="str">
        <f t="shared" si="132"/>
        <v/>
      </c>
      <c r="L918" s="31" t="str">
        <f t="shared" si="130"/>
        <v/>
      </c>
      <c r="N918" s="50" t="str">
        <f t="shared" si="133"/>
        <v/>
      </c>
      <c r="Q918" s="32" t="str">
        <f t="shared" si="131"/>
        <v/>
      </c>
      <c r="T918" s="34">
        <f t="shared" si="134"/>
        <v>0</v>
      </c>
      <c r="U918" s="34">
        <f t="shared" si="135"/>
        <v>0</v>
      </c>
      <c r="X918" s="72" t="str">
        <f t="shared" si="137"/>
        <v/>
      </c>
      <c r="Y918" s="35"/>
      <c r="Z918" s="34" t="str">
        <f t="shared" si="138"/>
        <v/>
      </c>
      <c r="AA918" s="80" t="str">
        <f t="shared" si="136"/>
        <v/>
      </c>
    </row>
    <row r="919" spans="2:27" ht="25.5" customHeight="1" x14ac:dyDescent="0.25">
      <c r="B919" s="78" t="str">
        <f t="shared" si="132"/>
        <v/>
      </c>
      <c r="L919" s="31" t="str">
        <f t="shared" si="130"/>
        <v/>
      </c>
      <c r="N919" s="50" t="str">
        <f t="shared" si="133"/>
        <v/>
      </c>
      <c r="Q919" s="32" t="str">
        <f t="shared" si="131"/>
        <v/>
      </c>
      <c r="T919" s="34">
        <f t="shared" si="134"/>
        <v>0</v>
      </c>
      <c r="U919" s="34">
        <f t="shared" si="135"/>
        <v>0</v>
      </c>
      <c r="X919" s="72" t="str">
        <f t="shared" si="137"/>
        <v/>
      </c>
      <c r="Y919" s="35"/>
      <c r="Z919" s="34" t="str">
        <f t="shared" si="138"/>
        <v/>
      </c>
      <c r="AA919" s="80" t="str">
        <f t="shared" si="136"/>
        <v/>
      </c>
    </row>
    <row r="920" spans="2:27" ht="25.5" customHeight="1" x14ac:dyDescent="0.25">
      <c r="B920" s="78" t="str">
        <f t="shared" si="132"/>
        <v/>
      </c>
      <c r="L920" s="31" t="str">
        <f t="shared" si="130"/>
        <v/>
      </c>
      <c r="N920" s="50" t="str">
        <f t="shared" si="133"/>
        <v/>
      </c>
      <c r="Q920" s="32" t="str">
        <f t="shared" si="131"/>
        <v/>
      </c>
      <c r="T920" s="34">
        <f t="shared" si="134"/>
        <v>0</v>
      </c>
      <c r="U920" s="34">
        <f t="shared" si="135"/>
        <v>0</v>
      </c>
      <c r="X920" s="72" t="str">
        <f t="shared" si="137"/>
        <v/>
      </c>
      <c r="Y920" s="35"/>
      <c r="Z920" s="34" t="str">
        <f t="shared" si="138"/>
        <v/>
      </c>
      <c r="AA920" s="80" t="str">
        <f t="shared" si="136"/>
        <v/>
      </c>
    </row>
    <row r="921" spans="2:27" ht="25.5" customHeight="1" x14ac:dyDescent="0.25">
      <c r="B921" s="78" t="str">
        <f t="shared" si="132"/>
        <v/>
      </c>
      <c r="L921" s="31" t="str">
        <f t="shared" si="130"/>
        <v/>
      </c>
      <c r="N921" s="50" t="str">
        <f t="shared" si="133"/>
        <v/>
      </c>
      <c r="Q921" s="32" t="str">
        <f t="shared" si="131"/>
        <v/>
      </c>
      <c r="T921" s="34">
        <f t="shared" si="134"/>
        <v>0</v>
      </c>
      <c r="U921" s="34">
        <f t="shared" si="135"/>
        <v>0</v>
      </c>
      <c r="X921" s="72" t="str">
        <f t="shared" si="137"/>
        <v/>
      </c>
      <c r="Y921" s="35"/>
      <c r="Z921" s="34" t="str">
        <f t="shared" si="138"/>
        <v/>
      </c>
      <c r="AA921" s="80" t="str">
        <f t="shared" si="136"/>
        <v/>
      </c>
    </row>
    <row r="922" spans="2:27" ht="25.5" customHeight="1" x14ac:dyDescent="0.25">
      <c r="B922" s="78" t="str">
        <f t="shared" si="132"/>
        <v/>
      </c>
      <c r="L922" s="31" t="str">
        <f t="shared" si="130"/>
        <v/>
      </c>
      <c r="N922" s="50" t="str">
        <f t="shared" si="133"/>
        <v/>
      </c>
      <c r="Q922" s="32" t="str">
        <f t="shared" si="131"/>
        <v/>
      </c>
      <c r="T922" s="34">
        <f t="shared" si="134"/>
        <v>0</v>
      </c>
      <c r="U922" s="34">
        <f t="shared" si="135"/>
        <v>0</v>
      </c>
      <c r="X922" s="72" t="str">
        <f t="shared" si="137"/>
        <v/>
      </c>
      <c r="Y922" s="35"/>
      <c r="Z922" s="34" t="str">
        <f t="shared" si="138"/>
        <v/>
      </c>
      <c r="AA922" s="80" t="str">
        <f t="shared" si="136"/>
        <v/>
      </c>
    </row>
    <row r="923" spans="2:27" ht="25.5" customHeight="1" x14ac:dyDescent="0.25">
      <c r="B923" s="78" t="str">
        <f t="shared" si="132"/>
        <v/>
      </c>
      <c r="L923" s="31" t="str">
        <f t="shared" si="130"/>
        <v/>
      </c>
      <c r="N923" s="50" t="str">
        <f t="shared" si="133"/>
        <v/>
      </c>
      <c r="Q923" s="32" t="str">
        <f t="shared" si="131"/>
        <v/>
      </c>
      <c r="T923" s="34">
        <f t="shared" si="134"/>
        <v>0</v>
      </c>
      <c r="U923" s="34">
        <f t="shared" si="135"/>
        <v>0</v>
      </c>
      <c r="X923" s="72" t="str">
        <f t="shared" si="137"/>
        <v/>
      </c>
      <c r="Y923" s="35"/>
      <c r="Z923" s="34" t="str">
        <f t="shared" si="138"/>
        <v/>
      </c>
      <c r="AA923" s="80" t="str">
        <f t="shared" si="136"/>
        <v/>
      </c>
    </row>
    <row r="924" spans="2:27" ht="25.5" customHeight="1" x14ac:dyDescent="0.25">
      <c r="B924" s="78" t="str">
        <f t="shared" si="132"/>
        <v/>
      </c>
      <c r="L924" s="31" t="str">
        <f t="shared" si="130"/>
        <v/>
      </c>
      <c r="N924" s="50" t="str">
        <f t="shared" si="133"/>
        <v/>
      </c>
      <c r="Q924" s="32" t="str">
        <f t="shared" si="131"/>
        <v/>
      </c>
      <c r="T924" s="34">
        <f t="shared" si="134"/>
        <v>0</v>
      </c>
      <c r="U924" s="34">
        <f t="shared" si="135"/>
        <v>0</v>
      </c>
      <c r="X924" s="72" t="str">
        <f t="shared" si="137"/>
        <v/>
      </c>
      <c r="Y924" s="35"/>
      <c r="Z924" s="34" t="str">
        <f t="shared" si="138"/>
        <v/>
      </c>
      <c r="AA924" s="80" t="str">
        <f t="shared" si="136"/>
        <v/>
      </c>
    </row>
    <row r="925" spans="2:27" ht="25.5" customHeight="1" x14ac:dyDescent="0.25">
      <c r="B925" s="78" t="str">
        <f t="shared" si="132"/>
        <v/>
      </c>
      <c r="L925" s="31" t="str">
        <f t="shared" si="130"/>
        <v/>
      </c>
      <c r="N925" s="50" t="str">
        <f t="shared" si="133"/>
        <v/>
      </c>
      <c r="Q925" s="32" t="str">
        <f t="shared" si="131"/>
        <v/>
      </c>
      <c r="T925" s="34">
        <f t="shared" si="134"/>
        <v>0</v>
      </c>
      <c r="U925" s="34">
        <f t="shared" si="135"/>
        <v>0</v>
      </c>
      <c r="X925" s="72" t="str">
        <f t="shared" si="137"/>
        <v/>
      </c>
      <c r="Y925" s="35"/>
      <c r="Z925" s="34" t="str">
        <f t="shared" si="138"/>
        <v/>
      </c>
      <c r="AA925" s="80" t="str">
        <f t="shared" si="136"/>
        <v/>
      </c>
    </row>
    <row r="926" spans="2:27" ht="25.5" customHeight="1" x14ac:dyDescent="0.25">
      <c r="B926" s="78" t="str">
        <f t="shared" si="132"/>
        <v/>
      </c>
      <c r="L926" s="31" t="str">
        <f t="shared" si="130"/>
        <v/>
      </c>
      <c r="N926" s="50" t="str">
        <f t="shared" si="133"/>
        <v/>
      </c>
      <c r="Q926" s="32" t="str">
        <f t="shared" si="131"/>
        <v/>
      </c>
      <c r="T926" s="34">
        <f t="shared" si="134"/>
        <v>0</v>
      </c>
      <c r="U926" s="34">
        <f t="shared" si="135"/>
        <v>0</v>
      </c>
      <c r="X926" s="72" t="str">
        <f t="shared" si="137"/>
        <v/>
      </c>
      <c r="Y926" s="35"/>
      <c r="Z926" s="34" t="str">
        <f t="shared" si="138"/>
        <v/>
      </c>
      <c r="AA926" s="80" t="str">
        <f t="shared" si="136"/>
        <v/>
      </c>
    </row>
    <row r="927" spans="2:27" ht="25.5" customHeight="1" x14ac:dyDescent="0.25">
      <c r="B927" s="78" t="str">
        <f t="shared" si="132"/>
        <v/>
      </c>
      <c r="L927" s="31" t="str">
        <f t="shared" si="130"/>
        <v/>
      </c>
      <c r="N927" s="50" t="str">
        <f t="shared" si="133"/>
        <v/>
      </c>
      <c r="Q927" s="32" t="str">
        <f t="shared" si="131"/>
        <v/>
      </c>
      <c r="T927" s="34">
        <f t="shared" si="134"/>
        <v>0</v>
      </c>
      <c r="U927" s="34">
        <f t="shared" si="135"/>
        <v>0</v>
      </c>
      <c r="X927" s="72" t="str">
        <f t="shared" si="137"/>
        <v/>
      </c>
      <c r="Y927" s="35"/>
      <c r="Z927" s="34" t="str">
        <f t="shared" si="138"/>
        <v/>
      </c>
      <c r="AA927" s="80" t="str">
        <f t="shared" si="136"/>
        <v/>
      </c>
    </row>
    <row r="928" spans="2:27" ht="25.5" customHeight="1" x14ac:dyDescent="0.25">
      <c r="B928" s="78" t="str">
        <f t="shared" si="132"/>
        <v/>
      </c>
      <c r="L928" s="31" t="str">
        <f t="shared" si="130"/>
        <v/>
      </c>
      <c r="N928" s="50" t="str">
        <f t="shared" si="133"/>
        <v/>
      </c>
      <c r="Q928" s="32" t="str">
        <f t="shared" si="131"/>
        <v/>
      </c>
      <c r="T928" s="34">
        <f t="shared" si="134"/>
        <v>0</v>
      </c>
      <c r="U928" s="34">
        <f t="shared" si="135"/>
        <v>0</v>
      </c>
      <c r="X928" s="72" t="str">
        <f t="shared" si="137"/>
        <v/>
      </c>
      <c r="Y928" s="35"/>
      <c r="Z928" s="34" t="str">
        <f t="shared" si="138"/>
        <v/>
      </c>
      <c r="AA928" s="80" t="str">
        <f t="shared" si="136"/>
        <v/>
      </c>
    </row>
    <row r="929" spans="2:27" ht="25.5" customHeight="1" x14ac:dyDescent="0.25">
      <c r="B929" s="78" t="str">
        <f t="shared" si="132"/>
        <v/>
      </c>
      <c r="L929" s="31" t="str">
        <f t="shared" si="130"/>
        <v/>
      </c>
      <c r="N929" s="50" t="str">
        <f t="shared" si="133"/>
        <v/>
      </c>
      <c r="Q929" s="32" t="str">
        <f t="shared" si="131"/>
        <v/>
      </c>
      <c r="T929" s="34">
        <f t="shared" si="134"/>
        <v>0</v>
      </c>
      <c r="U929" s="34">
        <f t="shared" si="135"/>
        <v>0</v>
      </c>
      <c r="X929" s="72" t="str">
        <f t="shared" si="137"/>
        <v/>
      </c>
      <c r="Y929" s="35"/>
      <c r="Z929" s="34" t="str">
        <f t="shared" si="138"/>
        <v/>
      </c>
      <c r="AA929" s="80" t="str">
        <f t="shared" si="136"/>
        <v/>
      </c>
    </row>
    <row r="930" spans="2:27" ht="25.5" customHeight="1" x14ac:dyDescent="0.25">
      <c r="B930" s="78" t="str">
        <f t="shared" si="132"/>
        <v/>
      </c>
      <c r="L930" s="31" t="str">
        <f t="shared" si="130"/>
        <v/>
      </c>
      <c r="N930" s="50" t="str">
        <f t="shared" si="133"/>
        <v/>
      </c>
      <c r="Q930" s="32" t="str">
        <f t="shared" si="131"/>
        <v/>
      </c>
      <c r="T930" s="34">
        <f t="shared" si="134"/>
        <v>0</v>
      </c>
      <c r="U930" s="34">
        <f t="shared" si="135"/>
        <v>0</v>
      </c>
      <c r="X930" s="72" t="str">
        <f t="shared" si="137"/>
        <v/>
      </c>
      <c r="Y930" s="35"/>
      <c r="Z930" s="34" t="str">
        <f t="shared" si="138"/>
        <v/>
      </c>
      <c r="AA930" s="80" t="str">
        <f t="shared" si="136"/>
        <v/>
      </c>
    </row>
    <row r="931" spans="2:27" ht="25.5" customHeight="1" x14ac:dyDescent="0.25">
      <c r="B931" s="78" t="str">
        <f t="shared" si="132"/>
        <v/>
      </c>
      <c r="L931" s="31" t="str">
        <f t="shared" si="130"/>
        <v/>
      </c>
      <c r="N931" s="50" t="str">
        <f t="shared" si="133"/>
        <v/>
      </c>
      <c r="Q931" s="32" t="str">
        <f t="shared" si="131"/>
        <v/>
      </c>
      <c r="T931" s="34">
        <f t="shared" si="134"/>
        <v>0</v>
      </c>
      <c r="U931" s="34">
        <f t="shared" si="135"/>
        <v>0</v>
      </c>
      <c r="X931" s="72" t="str">
        <f t="shared" si="137"/>
        <v/>
      </c>
      <c r="Y931" s="35"/>
      <c r="Z931" s="34" t="str">
        <f t="shared" si="138"/>
        <v/>
      </c>
      <c r="AA931" s="80" t="str">
        <f t="shared" si="136"/>
        <v/>
      </c>
    </row>
    <row r="932" spans="2:27" ht="25.5" customHeight="1" x14ac:dyDescent="0.25">
      <c r="B932" s="78" t="str">
        <f t="shared" si="132"/>
        <v/>
      </c>
      <c r="L932" s="31" t="str">
        <f t="shared" si="130"/>
        <v/>
      </c>
      <c r="N932" s="50" t="str">
        <f t="shared" si="133"/>
        <v/>
      </c>
      <c r="Q932" s="32" t="str">
        <f t="shared" si="131"/>
        <v/>
      </c>
      <c r="T932" s="34">
        <f t="shared" si="134"/>
        <v>0</v>
      </c>
      <c r="U932" s="34">
        <f t="shared" si="135"/>
        <v>0</v>
      </c>
      <c r="X932" s="72" t="str">
        <f t="shared" si="137"/>
        <v/>
      </c>
      <c r="Y932" s="35"/>
      <c r="Z932" s="34" t="str">
        <f t="shared" si="138"/>
        <v/>
      </c>
      <c r="AA932" s="80" t="str">
        <f t="shared" si="136"/>
        <v/>
      </c>
    </row>
    <row r="933" spans="2:27" ht="25.5" customHeight="1" x14ac:dyDescent="0.25">
      <c r="B933" s="78" t="str">
        <f t="shared" si="132"/>
        <v/>
      </c>
      <c r="L933" s="31" t="str">
        <f t="shared" si="130"/>
        <v/>
      </c>
      <c r="N933" s="50" t="str">
        <f t="shared" si="133"/>
        <v/>
      </c>
      <c r="Q933" s="32" t="str">
        <f t="shared" si="131"/>
        <v/>
      </c>
      <c r="T933" s="34">
        <f t="shared" si="134"/>
        <v>0</v>
      </c>
      <c r="U933" s="34">
        <f t="shared" si="135"/>
        <v>0</v>
      </c>
      <c r="X933" s="72" t="str">
        <f t="shared" si="137"/>
        <v/>
      </c>
      <c r="Y933" s="35"/>
      <c r="Z933" s="34" t="str">
        <f t="shared" si="138"/>
        <v/>
      </c>
      <c r="AA933" s="80" t="str">
        <f t="shared" si="136"/>
        <v/>
      </c>
    </row>
    <row r="934" spans="2:27" ht="25.5" customHeight="1" x14ac:dyDescent="0.25">
      <c r="B934" s="78" t="str">
        <f t="shared" si="132"/>
        <v/>
      </c>
      <c r="L934" s="31" t="str">
        <f t="shared" si="130"/>
        <v/>
      </c>
      <c r="N934" s="50" t="str">
        <f t="shared" si="133"/>
        <v/>
      </c>
      <c r="Q934" s="32" t="str">
        <f t="shared" si="131"/>
        <v/>
      </c>
      <c r="T934" s="34">
        <f t="shared" si="134"/>
        <v>0</v>
      </c>
      <c r="U934" s="34">
        <f t="shared" si="135"/>
        <v>0</v>
      </c>
      <c r="X934" s="72" t="str">
        <f t="shared" si="137"/>
        <v/>
      </c>
      <c r="Y934" s="35"/>
      <c r="Z934" s="34" t="str">
        <f t="shared" si="138"/>
        <v/>
      </c>
      <c r="AA934" s="80" t="str">
        <f t="shared" si="136"/>
        <v/>
      </c>
    </row>
    <row r="935" spans="2:27" ht="25.5" customHeight="1" x14ac:dyDescent="0.25">
      <c r="B935" s="78" t="str">
        <f t="shared" si="132"/>
        <v/>
      </c>
      <c r="L935" s="31" t="str">
        <f t="shared" si="130"/>
        <v/>
      </c>
      <c r="N935" s="50" t="str">
        <f t="shared" si="133"/>
        <v/>
      </c>
      <c r="Q935" s="32" t="str">
        <f t="shared" si="131"/>
        <v/>
      </c>
      <c r="T935" s="34">
        <f t="shared" si="134"/>
        <v>0</v>
      </c>
      <c r="U935" s="34">
        <f t="shared" si="135"/>
        <v>0</v>
      </c>
      <c r="X935" s="72" t="str">
        <f t="shared" si="137"/>
        <v/>
      </c>
      <c r="Y935" s="35"/>
      <c r="Z935" s="34" t="str">
        <f t="shared" si="138"/>
        <v/>
      </c>
      <c r="AA935" s="80" t="str">
        <f t="shared" si="136"/>
        <v/>
      </c>
    </row>
    <row r="936" spans="2:27" ht="25.5" customHeight="1" x14ac:dyDescent="0.25">
      <c r="B936" s="78" t="str">
        <f t="shared" si="132"/>
        <v/>
      </c>
      <c r="L936" s="31" t="str">
        <f t="shared" si="130"/>
        <v/>
      </c>
      <c r="N936" s="50" t="str">
        <f t="shared" si="133"/>
        <v/>
      </c>
      <c r="Q936" s="32" t="str">
        <f t="shared" si="131"/>
        <v/>
      </c>
      <c r="T936" s="34">
        <f t="shared" si="134"/>
        <v>0</v>
      </c>
      <c r="U936" s="34">
        <f t="shared" si="135"/>
        <v>0</v>
      </c>
      <c r="X936" s="72" t="str">
        <f t="shared" si="137"/>
        <v/>
      </c>
      <c r="Y936" s="35"/>
      <c r="Z936" s="34" t="str">
        <f t="shared" si="138"/>
        <v/>
      </c>
      <c r="AA936" s="80" t="str">
        <f t="shared" si="136"/>
        <v/>
      </c>
    </row>
    <row r="937" spans="2:27" ht="25.5" customHeight="1" x14ac:dyDescent="0.25">
      <c r="B937" s="78" t="str">
        <f t="shared" si="132"/>
        <v/>
      </c>
      <c r="L937" s="31" t="str">
        <f t="shared" si="130"/>
        <v/>
      </c>
      <c r="N937" s="50" t="str">
        <f t="shared" si="133"/>
        <v/>
      </c>
      <c r="Q937" s="32" t="str">
        <f t="shared" si="131"/>
        <v/>
      </c>
      <c r="T937" s="34">
        <f t="shared" si="134"/>
        <v>0</v>
      </c>
      <c r="U937" s="34">
        <f t="shared" si="135"/>
        <v>0</v>
      </c>
      <c r="X937" s="72" t="str">
        <f t="shared" si="137"/>
        <v/>
      </c>
      <c r="Y937" s="35"/>
      <c r="Z937" s="34" t="str">
        <f t="shared" si="138"/>
        <v/>
      </c>
      <c r="AA937" s="80" t="str">
        <f t="shared" si="136"/>
        <v/>
      </c>
    </row>
    <row r="938" spans="2:27" ht="25.5" customHeight="1" x14ac:dyDescent="0.25">
      <c r="B938" s="78" t="str">
        <f t="shared" si="132"/>
        <v/>
      </c>
      <c r="L938" s="31" t="str">
        <f t="shared" si="130"/>
        <v/>
      </c>
      <c r="N938" s="50" t="str">
        <f t="shared" si="133"/>
        <v/>
      </c>
      <c r="Q938" s="32" t="str">
        <f t="shared" si="131"/>
        <v/>
      </c>
      <c r="T938" s="34">
        <f t="shared" si="134"/>
        <v>0</v>
      </c>
      <c r="U938" s="34">
        <f t="shared" si="135"/>
        <v>0</v>
      </c>
      <c r="X938" s="72" t="str">
        <f t="shared" si="137"/>
        <v/>
      </c>
      <c r="Y938" s="35"/>
      <c r="Z938" s="34" t="str">
        <f t="shared" si="138"/>
        <v/>
      </c>
      <c r="AA938" s="80" t="str">
        <f t="shared" si="136"/>
        <v/>
      </c>
    </row>
    <row r="939" spans="2:27" ht="25.5" customHeight="1" x14ac:dyDescent="0.25">
      <c r="B939" s="78" t="str">
        <f t="shared" si="132"/>
        <v/>
      </c>
      <c r="L939" s="31" t="str">
        <f t="shared" si="130"/>
        <v/>
      </c>
      <c r="N939" s="50" t="str">
        <f t="shared" si="133"/>
        <v/>
      </c>
      <c r="Q939" s="32" t="str">
        <f t="shared" si="131"/>
        <v/>
      </c>
      <c r="T939" s="34">
        <f t="shared" si="134"/>
        <v>0</v>
      </c>
      <c r="U939" s="34">
        <f t="shared" si="135"/>
        <v>0</v>
      </c>
      <c r="X939" s="72" t="str">
        <f t="shared" si="137"/>
        <v/>
      </c>
      <c r="Y939" s="35"/>
      <c r="Z939" s="34" t="str">
        <f t="shared" si="138"/>
        <v/>
      </c>
      <c r="AA939" s="80" t="str">
        <f t="shared" si="136"/>
        <v/>
      </c>
    </row>
    <row r="940" spans="2:27" ht="25.5" customHeight="1" x14ac:dyDescent="0.25">
      <c r="B940" s="78" t="str">
        <f t="shared" si="132"/>
        <v/>
      </c>
      <c r="L940" s="31" t="str">
        <f t="shared" si="130"/>
        <v/>
      </c>
      <c r="N940" s="50" t="str">
        <f t="shared" si="133"/>
        <v/>
      </c>
      <c r="Q940" s="32" t="str">
        <f t="shared" si="131"/>
        <v/>
      </c>
      <c r="T940" s="34">
        <f t="shared" si="134"/>
        <v>0</v>
      </c>
      <c r="U940" s="34">
        <f t="shared" si="135"/>
        <v>0</v>
      </c>
      <c r="X940" s="72" t="str">
        <f t="shared" si="137"/>
        <v/>
      </c>
      <c r="Y940" s="35"/>
      <c r="Z940" s="34" t="str">
        <f t="shared" si="138"/>
        <v/>
      </c>
      <c r="AA940" s="80" t="str">
        <f t="shared" si="136"/>
        <v/>
      </c>
    </row>
    <row r="941" spans="2:27" ht="25.5" customHeight="1" x14ac:dyDescent="0.25">
      <c r="B941" s="78" t="str">
        <f t="shared" si="132"/>
        <v/>
      </c>
      <c r="L941" s="31" t="str">
        <f t="shared" si="130"/>
        <v/>
      </c>
      <c r="N941" s="50" t="str">
        <f t="shared" si="133"/>
        <v/>
      </c>
      <c r="Q941" s="32" t="str">
        <f t="shared" si="131"/>
        <v/>
      </c>
      <c r="T941" s="34">
        <f t="shared" si="134"/>
        <v>0</v>
      </c>
      <c r="U941" s="34">
        <f t="shared" si="135"/>
        <v>0</v>
      </c>
      <c r="X941" s="72" t="str">
        <f t="shared" si="137"/>
        <v/>
      </c>
      <c r="Y941" s="35"/>
      <c r="Z941" s="34" t="str">
        <f t="shared" si="138"/>
        <v/>
      </c>
      <c r="AA941" s="80" t="str">
        <f t="shared" si="136"/>
        <v/>
      </c>
    </row>
    <row r="942" spans="2:27" ht="25.5" customHeight="1" x14ac:dyDescent="0.25">
      <c r="B942" s="78" t="str">
        <f t="shared" si="132"/>
        <v/>
      </c>
      <c r="L942" s="31" t="str">
        <f t="shared" si="130"/>
        <v/>
      </c>
      <c r="N942" s="50" t="str">
        <f t="shared" si="133"/>
        <v/>
      </c>
      <c r="Q942" s="32" t="str">
        <f t="shared" si="131"/>
        <v/>
      </c>
      <c r="T942" s="34">
        <f t="shared" si="134"/>
        <v>0</v>
      </c>
      <c r="U942" s="34">
        <f t="shared" si="135"/>
        <v>0</v>
      </c>
      <c r="X942" s="72" t="str">
        <f t="shared" si="137"/>
        <v/>
      </c>
      <c r="Y942" s="35"/>
      <c r="Z942" s="34" t="str">
        <f t="shared" si="138"/>
        <v/>
      </c>
      <c r="AA942" s="80" t="str">
        <f t="shared" si="136"/>
        <v/>
      </c>
    </row>
    <row r="943" spans="2:27" ht="25.5" customHeight="1" x14ac:dyDescent="0.25">
      <c r="B943" s="78" t="str">
        <f t="shared" si="132"/>
        <v/>
      </c>
      <c r="L943" s="31" t="str">
        <f t="shared" si="130"/>
        <v/>
      </c>
      <c r="N943" s="50" t="str">
        <f t="shared" si="133"/>
        <v/>
      </c>
      <c r="Q943" s="32" t="str">
        <f t="shared" si="131"/>
        <v/>
      </c>
      <c r="T943" s="34">
        <f t="shared" si="134"/>
        <v>0</v>
      </c>
      <c r="U943" s="34">
        <f t="shared" si="135"/>
        <v>0</v>
      </c>
      <c r="X943" s="72" t="str">
        <f t="shared" si="137"/>
        <v/>
      </c>
      <c r="Y943" s="35"/>
      <c r="Z943" s="34" t="str">
        <f t="shared" si="138"/>
        <v/>
      </c>
      <c r="AA943" s="80" t="str">
        <f t="shared" si="136"/>
        <v/>
      </c>
    </row>
    <row r="944" spans="2:27" ht="25.5" customHeight="1" x14ac:dyDescent="0.25">
      <c r="B944" s="78" t="str">
        <f t="shared" si="132"/>
        <v/>
      </c>
      <c r="L944" s="31" t="str">
        <f t="shared" si="130"/>
        <v/>
      </c>
      <c r="N944" s="50" t="str">
        <f t="shared" si="133"/>
        <v/>
      </c>
      <c r="Q944" s="32" t="str">
        <f t="shared" si="131"/>
        <v/>
      </c>
      <c r="T944" s="34">
        <f t="shared" si="134"/>
        <v>0</v>
      </c>
      <c r="U944" s="34">
        <f t="shared" si="135"/>
        <v>0</v>
      </c>
      <c r="X944" s="72" t="str">
        <f t="shared" si="137"/>
        <v/>
      </c>
      <c r="Y944" s="35"/>
      <c r="Z944" s="34" t="str">
        <f t="shared" si="138"/>
        <v/>
      </c>
      <c r="AA944" s="80" t="str">
        <f t="shared" si="136"/>
        <v/>
      </c>
    </row>
    <row r="945" spans="2:27" ht="25.5" customHeight="1" x14ac:dyDescent="0.25">
      <c r="B945" s="78" t="str">
        <f t="shared" si="132"/>
        <v/>
      </c>
      <c r="L945" s="31" t="str">
        <f t="shared" si="130"/>
        <v/>
      </c>
      <c r="N945" s="50" t="str">
        <f t="shared" si="133"/>
        <v/>
      </c>
      <c r="Q945" s="32" t="str">
        <f t="shared" si="131"/>
        <v/>
      </c>
      <c r="T945" s="34">
        <f t="shared" si="134"/>
        <v>0</v>
      </c>
      <c r="U945" s="34">
        <f t="shared" si="135"/>
        <v>0</v>
      </c>
      <c r="X945" s="72" t="str">
        <f t="shared" si="137"/>
        <v/>
      </c>
      <c r="Y945" s="35"/>
      <c r="Z945" s="34" t="str">
        <f t="shared" si="138"/>
        <v/>
      </c>
      <c r="AA945" s="80" t="str">
        <f t="shared" si="136"/>
        <v/>
      </c>
    </row>
    <row r="946" spans="2:27" ht="25.5" customHeight="1" x14ac:dyDescent="0.25">
      <c r="B946" s="78" t="str">
        <f t="shared" si="132"/>
        <v/>
      </c>
      <c r="L946" s="31" t="str">
        <f t="shared" si="130"/>
        <v/>
      </c>
      <c r="N946" s="50" t="str">
        <f t="shared" si="133"/>
        <v/>
      </c>
      <c r="Q946" s="32" t="str">
        <f t="shared" si="131"/>
        <v/>
      </c>
      <c r="T946" s="34">
        <f t="shared" si="134"/>
        <v>0</v>
      </c>
      <c r="U946" s="34">
        <f t="shared" si="135"/>
        <v>0</v>
      </c>
      <c r="X946" s="72" t="str">
        <f t="shared" si="137"/>
        <v/>
      </c>
      <c r="Y946" s="35"/>
      <c r="Z946" s="34" t="str">
        <f t="shared" si="138"/>
        <v/>
      </c>
      <c r="AA946" s="80" t="str">
        <f t="shared" si="136"/>
        <v/>
      </c>
    </row>
    <row r="947" spans="2:27" ht="25.5" customHeight="1" x14ac:dyDescent="0.25">
      <c r="B947" s="78" t="str">
        <f t="shared" si="132"/>
        <v/>
      </c>
      <c r="L947" s="31" t="str">
        <f t="shared" si="130"/>
        <v/>
      </c>
      <c r="N947" s="50" t="str">
        <f t="shared" si="133"/>
        <v/>
      </c>
      <c r="Q947" s="32" t="str">
        <f t="shared" si="131"/>
        <v/>
      </c>
      <c r="T947" s="34">
        <f t="shared" si="134"/>
        <v>0</v>
      </c>
      <c r="U947" s="34">
        <f t="shared" si="135"/>
        <v>0</v>
      </c>
      <c r="X947" s="72" t="str">
        <f t="shared" si="137"/>
        <v/>
      </c>
      <c r="Y947" s="35"/>
      <c r="Z947" s="34" t="str">
        <f t="shared" si="138"/>
        <v/>
      </c>
      <c r="AA947" s="80" t="str">
        <f t="shared" si="136"/>
        <v/>
      </c>
    </row>
    <row r="948" spans="2:27" ht="25.5" customHeight="1" x14ac:dyDescent="0.25">
      <c r="B948" s="78" t="str">
        <f t="shared" si="132"/>
        <v/>
      </c>
      <c r="L948" s="31" t="str">
        <f t="shared" si="130"/>
        <v/>
      </c>
      <c r="N948" s="50" t="str">
        <f t="shared" si="133"/>
        <v/>
      </c>
      <c r="Q948" s="32" t="str">
        <f t="shared" si="131"/>
        <v/>
      </c>
      <c r="T948" s="34">
        <f t="shared" si="134"/>
        <v>0</v>
      </c>
      <c r="U948" s="34">
        <f t="shared" si="135"/>
        <v>0</v>
      </c>
      <c r="X948" s="72" t="str">
        <f t="shared" si="137"/>
        <v/>
      </c>
      <c r="Y948" s="35"/>
      <c r="Z948" s="34" t="str">
        <f t="shared" si="138"/>
        <v/>
      </c>
      <c r="AA948" s="80" t="str">
        <f t="shared" si="136"/>
        <v/>
      </c>
    </row>
    <row r="949" spans="2:27" ht="25.5" customHeight="1" x14ac:dyDescent="0.25">
      <c r="B949" s="78" t="str">
        <f t="shared" si="132"/>
        <v/>
      </c>
      <c r="L949" s="31" t="str">
        <f t="shared" si="130"/>
        <v/>
      </c>
      <c r="N949" s="50" t="str">
        <f t="shared" si="133"/>
        <v/>
      </c>
      <c r="Q949" s="32" t="str">
        <f t="shared" si="131"/>
        <v/>
      </c>
      <c r="T949" s="34">
        <f t="shared" si="134"/>
        <v>0</v>
      </c>
      <c r="U949" s="34">
        <f t="shared" si="135"/>
        <v>0</v>
      </c>
      <c r="X949" s="72" t="str">
        <f t="shared" si="137"/>
        <v/>
      </c>
      <c r="Y949" s="35"/>
      <c r="Z949" s="34" t="str">
        <f t="shared" si="138"/>
        <v/>
      </c>
      <c r="AA949" s="80" t="str">
        <f t="shared" si="136"/>
        <v/>
      </c>
    </row>
    <row r="950" spans="2:27" ht="25.5" customHeight="1" x14ac:dyDescent="0.25">
      <c r="B950" s="78" t="str">
        <f t="shared" si="132"/>
        <v/>
      </c>
      <c r="L950" s="31" t="str">
        <f t="shared" si="130"/>
        <v/>
      </c>
      <c r="N950" s="50" t="str">
        <f t="shared" si="133"/>
        <v/>
      </c>
      <c r="Q950" s="32" t="str">
        <f t="shared" si="131"/>
        <v/>
      </c>
      <c r="T950" s="34">
        <f t="shared" si="134"/>
        <v>0</v>
      </c>
      <c r="U950" s="34">
        <f t="shared" si="135"/>
        <v>0</v>
      </c>
      <c r="X950" s="72" t="str">
        <f t="shared" si="137"/>
        <v/>
      </c>
      <c r="Y950" s="35"/>
      <c r="Z950" s="34" t="str">
        <f t="shared" si="138"/>
        <v/>
      </c>
      <c r="AA950" s="80" t="str">
        <f t="shared" si="136"/>
        <v/>
      </c>
    </row>
    <row r="951" spans="2:27" ht="25.5" customHeight="1" x14ac:dyDescent="0.25">
      <c r="B951" s="78" t="str">
        <f t="shared" si="132"/>
        <v/>
      </c>
      <c r="L951" s="31" t="str">
        <f t="shared" si="130"/>
        <v/>
      </c>
      <c r="N951" s="50" t="str">
        <f t="shared" si="133"/>
        <v/>
      </c>
      <c r="Q951" s="32" t="str">
        <f t="shared" si="131"/>
        <v/>
      </c>
      <c r="T951" s="34">
        <f t="shared" si="134"/>
        <v>0</v>
      </c>
      <c r="U951" s="34">
        <f t="shared" si="135"/>
        <v>0</v>
      </c>
      <c r="X951" s="72" t="str">
        <f t="shared" si="137"/>
        <v/>
      </c>
      <c r="Y951" s="35"/>
      <c r="Z951" s="34" t="str">
        <f t="shared" si="138"/>
        <v/>
      </c>
      <c r="AA951" s="80" t="str">
        <f t="shared" si="136"/>
        <v/>
      </c>
    </row>
    <row r="952" spans="2:27" ht="25.5" customHeight="1" x14ac:dyDescent="0.25">
      <c r="B952" s="78" t="str">
        <f t="shared" si="132"/>
        <v/>
      </c>
      <c r="L952" s="31" t="str">
        <f t="shared" si="130"/>
        <v/>
      </c>
      <c r="N952" s="50" t="str">
        <f t="shared" si="133"/>
        <v/>
      </c>
      <c r="Q952" s="32" t="str">
        <f t="shared" si="131"/>
        <v/>
      </c>
      <c r="T952" s="34">
        <f t="shared" si="134"/>
        <v>0</v>
      </c>
      <c r="U952" s="34">
        <f t="shared" si="135"/>
        <v>0</v>
      </c>
      <c r="X952" s="72" t="str">
        <f t="shared" si="137"/>
        <v/>
      </c>
      <c r="Y952" s="35"/>
      <c r="Z952" s="34" t="str">
        <f t="shared" si="138"/>
        <v/>
      </c>
      <c r="AA952" s="80" t="str">
        <f t="shared" si="136"/>
        <v/>
      </c>
    </row>
    <row r="953" spans="2:27" ht="25.5" customHeight="1" x14ac:dyDescent="0.25">
      <c r="B953" s="78" t="str">
        <f t="shared" si="132"/>
        <v/>
      </c>
      <c r="L953" s="31" t="str">
        <f t="shared" si="130"/>
        <v/>
      </c>
      <c r="N953" s="50" t="str">
        <f t="shared" si="133"/>
        <v/>
      </c>
      <c r="Q953" s="32" t="str">
        <f t="shared" si="131"/>
        <v/>
      </c>
      <c r="T953" s="34">
        <f t="shared" si="134"/>
        <v>0</v>
      </c>
      <c r="U953" s="34">
        <f t="shared" si="135"/>
        <v>0</v>
      </c>
      <c r="X953" s="72" t="str">
        <f t="shared" si="137"/>
        <v/>
      </c>
      <c r="Y953" s="35"/>
      <c r="Z953" s="34" t="str">
        <f t="shared" si="138"/>
        <v/>
      </c>
      <c r="AA953" s="80" t="str">
        <f t="shared" si="136"/>
        <v/>
      </c>
    </row>
    <row r="954" spans="2:27" ht="25.5" customHeight="1" x14ac:dyDescent="0.25">
      <c r="B954" s="78" t="str">
        <f t="shared" si="132"/>
        <v/>
      </c>
      <c r="L954" s="31" t="str">
        <f t="shared" si="130"/>
        <v/>
      </c>
      <c r="N954" s="50" t="str">
        <f t="shared" si="133"/>
        <v/>
      </c>
      <c r="Q954" s="32" t="str">
        <f t="shared" si="131"/>
        <v/>
      </c>
      <c r="T954" s="34">
        <f t="shared" si="134"/>
        <v>0</v>
      </c>
      <c r="U954" s="34">
        <f t="shared" si="135"/>
        <v>0</v>
      </c>
      <c r="X954" s="72" t="str">
        <f t="shared" si="137"/>
        <v/>
      </c>
      <c r="Y954" s="35"/>
      <c r="Z954" s="34" t="str">
        <f t="shared" si="138"/>
        <v/>
      </c>
      <c r="AA954" s="80" t="str">
        <f t="shared" si="136"/>
        <v/>
      </c>
    </row>
    <row r="955" spans="2:27" ht="25.5" customHeight="1" x14ac:dyDescent="0.25">
      <c r="B955" s="78" t="str">
        <f t="shared" si="132"/>
        <v/>
      </c>
      <c r="L955" s="31" t="str">
        <f t="shared" si="130"/>
        <v/>
      </c>
      <c r="N955" s="50" t="str">
        <f t="shared" si="133"/>
        <v/>
      </c>
      <c r="Q955" s="32" t="str">
        <f t="shared" si="131"/>
        <v/>
      </c>
      <c r="T955" s="34">
        <f t="shared" si="134"/>
        <v>0</v>
      </c>
      <c r="U955" s="34">
        <f t="shared" si="135"/>
        <v>0</v>
      </c>
      <c r="X955" s="72" t="str">
        <f t="shared" si="137"/>
        <v/>
      </c>
      <c r="Y955" s="35"/>
      <c r="Z955" s="34" t="str">
        <f t="shared" si="138"/>
        <v/>
      </c>
      <c r="AA955" s="80" t="str">
        <f t="shared" si="136"/>
        <v/>
      </c>
    </row>
    <row r="956" spans="2:27" ht="25.5" customHeight="1" x14ac:dyDescent="0.25">
      <c r="B956" s="78" t="str">
        <f t="shared" si="132"/>
        <v/>
      </c>
      <c r="L956" s="31" t="str">
        <f t="shared" si="130"/>
        <v/>
      </c>
      <c r="N956" s="50" t="str">
        <f t="shared" si="133"/>
        <v/>
      </c>
      <c r="Q956" s="32" t="str">
        <f t="shared" si="131"/>
        <v/>
      </c>
      <c r="T956" s="34">
        <f t="shared" si="134"/>
        <v>0</v>
      </c>
      <c r="U956" s="34">
        <f t="shared" si="135"/>
        <v>0</v>
      </c>
      <c r="X956" s="72" t="str">
        <f t="shared" si="137"/>
        <v/>
      </c>
      <c r="Y956" s="35"/>
      <c r="Z956" s="34" t="str">
        <f t="shared" si="138"/>
        <v/>
      </c>
      <c r="AA956" s="80" t="str">
        <f t="shared" si="136"/>
        <v/>
      </c>
    </row>
    <row r="957" spans="2:27" ht="25.5" customHeight="1" x14ac:dyDescent="0.25">
      <c r="B957" s="78" t="str">
        <f t="shared" si="132"/>
        <v/>
      </c>
      <c r="L957" s="31" t="str">
        <f t="shared" si="130"/>
        <v/>
      </c>
      <c r="N957" s="50" t="str">
        <f t="shared" si="133"/>
        <v/>
      </c>
      <c r="Q957" s="32" t="str">
        <f t="shared" si="131"/>
        <v/>
      </c>
      <c r="T957" s="34">
        <f t="shared" si="134"/>
        <v>0</v>
      </c>
      <c r="U957" s="34">
        <f t="shared" si="135"/>
        <v>0</v>
      </c>
      <c r="X957" s="72" t="str">
        <f t="shared" si="137"/>
        <v/>
      </c>
      <c r="Y957" s="35"/>
      <c r="Z957" s="34" t="str">
        <f t="shared" si="138"/>
        <v/>
      </c>
      <c r="AA957" s="80" t="str">
        <f t="shared" si="136"/>
        <v/>
      </c>
    </row>
    <row r="958" spans="2:27" ht="25.5" customHeight="1" x14ac:dyDescent="0.25">
      <c r="B958" s="78" t="str">
        <f t="shared" si="132"/>
        <v/>
      </c>
      <c r="L958" s="31" t="str">
        <f t="shared" si="130"/>
        <v/>
      </c>
      <c r="N958" s="50" t="str">
        <f t="shared" si="133"/>
        <v/>
      </c>
      <c r="Q958" s="32" t="str">
        <f t="shared" si="131"/>
        <v/>
      </c>
      <c r="T958" s="34">
        <f t="shared" si="134"/>
        <v>0</v>
      </c>
      <c r="U958" s="34">
        <f t="shared" si="135"/>
        <v>0</v>
      </c>
      <c r="X958" s="72" t="str">
        <f t="shared" si="137"/>
        <v/>
      </c>
      <c r="Y958" s="35"/>
      <c r="Z958" s="34" t="str">
        <f t="shared" si="138"/>
        <v/>
      </c>
      <c r="AA958" s="80" t="str">
        <f t="shared" si="136"/>
        <v/>
      </c>
    </row>
    <row r="959" spans="2:27" ht="25.5" customHeight="1" x14ac:dyDescent="0.25">
      <c r="B959" s="78" t="str">
        <f t="shared" si="132"/>
        <v/>
      </c>
      <c r="L959" s="31" t="str">
        <f t="shared" si="130"/>
        <v/>
      </c>
      <c r="N959" s="50" t="str">
        <f t="shared" si="133"/>
        <v/>
      </c>
      <c r="Q959" s="32" t="str">
        <f t="shared" si="131"/>
        <v/>
      </c>
      <c r="T959" s="34">
        <f t="shared" si="134"/>
        <v>0</v>
      </c>
      <c r="U959" s="34">
        <f t="shared" si="135"/>
        <v>0</v>
      </c>
      <c r="X959" s="72" t="str">
        <f t="shared" si="137"/>
        <v/>
      </c>
      <c r="Y959" s="35"/>
      <c r="Z959" s="34" t="str">
        <f t="shared" si="138"/>
        <v/>
      </c>
      <c r="AA959" s="80" t="str">
        <f t="shared" si="136"/>
        <v/>
      </c>
    </row>
    <row r="960" spans="2:27" ht="25.5" customHeight="1" x14ac:dyDescent="0.25">
      <c r="B960" s="78" t="str">
        <f t="shared" si="132"/>
        <v/>
      </c>
      <c r="L960" s="31" t="str">
        <f t="shared" si="130"/>
        <v/>
      </c>
      <c r="N960" s="50" t="str">
        <f t="shared" si="133"/>
        <v/>
      </c>
      <c r="Q960" s="32" t="str">
        <f t="shared" si="131"/>
        <v/>
      </c>
      <c r="T960" s="34">
        <f t="shared" si="134"/>
        <v>0</v>
      </c>
      <c r="U960" s="34">
        <f t="shared" si="135"/>
        <v>0</v>
      </c>
      <c r="X960" s="72" t="str">
        <f t="shared" si="137"/>
        <v/>
      </c>
      <c r="Y960" s="35"/>
      <c r="Z960" s="34" t="str">
        <f t="shared" si="138"/>
        <v/>
      </c>
      <c r="AA960" s="80" t="str">
        <f t="shared" si="136"/>
        <v/>
      </c>
    </row>
    <row r="961" spans="2:27" ht="25.5" customHeight="1" x14ac:dyDescent="0.25">
      <c r="B961" s="78" t="str">
        <f t="shared" si="132"/>
        <v/>
      </c>
      <c r="L961" s="31" t="str">
        <f t="shared" si="130"/>
        <v/>
      </c>
      <c r="N961" s="50" t="str">
        <f t="shared" si="133"/>
        <v/>
      </c>
      <c r="Q961" s="32" t="str">
        <f t="shared" si="131"/>
        <v/>
      </c>
      <c r="T961" s="34">
        <f t="shared" si="134"/>
        <v>0</v>
      </c>
      <c r="U961" s="34">
        <f t="shared" si="135"/>
        <v>0</v>
      </c>
      <c r="X961" s="72" t="str">
        <f t="shared" si="137"/>
        <v/>
      </c>
      <c r="Y961" s="35"/>
      <c r="Z961" s="34" t="str">
        <f t="shared" si="138"/>
        <v/>
      </c>
      <c r="AA961" s="80" t="str">
        <f t="shared" si="136"/>
        <v/>
      </c>
    </row>
    <row r="962" spans="2:27" ht="25.5" customHeight="1" x14ac:dyDescent="0.25">
      <c r="B962" s="78" t="str">
        <f t="shared" si="132"/>
        <v/>
      </c>
      <c r="L962" s="31" t="str">
        <f t="shared" ref="L962:L1025" si="139">IF(K962&lt;&gt;"",VLOOKUP(K962,tenhang,2,0),"")</f>
        <v/>
      </c>
      <c r="N962" s="50" t="str">
        <f t="shared" si="133"/>
        <v/>
      </c>
      <c r="Q962" s="32" t="str">
        <f t="shared" ref="Q962:Q1025" si="140">IF(K962&lt;&gt;"",VLOOKUP(K962,tenhang,3,0),"")</f>
        <v/>
      </c>
      <c r="T962" s="34">
        <f t="shared" si="134"/>
        <v>0</v>
      </c>
      <c r="U962" s="34">
        <f t="shared" si="135"/>
        <v>0</v>
      </c>
      <c r="X962" s="72" t="str">
        <f t="shared" si="137"/>
        <v/>
      </c>
      <c r="Y962" s="35"/>
      <c r="Z962" s="34" t="str">
        <f t="shared" si="138"/>
        <v/>
      </c>
      <c r="AA962" s="80" t="str">
        <f t="shared" si="136"/>
        <v/>
      </c>
    </row>
    <row r="963" spans="2:27" ht="25.5" customHeight="1" x14ac:dyDescent="0.25">
      <c r="B963" s="78" t="str">
        <f t="shared" ref="B963:B1026" si="141">IF(I963&lt;&gt;"",IF(AA963&lt;10,"PO2211/0000"&amp;AA963,IF(AA963&lt;100,"PO2211/000"&amp;AA963,IF(AA963&lt;1000,"PO2211/00"&amp;AA963,IF(AA963&lt;10000,"PO2211/0"&amp;AA963,"PO2211/0"&amp;AA963)))),"")</f>
        <v/>
      </c>
      <c r="L963" s="31" t="str">
        <f t="shared" si="139"/>
        <v/>
      </c>
      <c r="N963" s="50" t="str">
        <f t="shared" ref="N963:N1026" si="142">IF(K963&lt;&gt;"","K-HCM","")</f>
        <v/>
      </c>
      <c r="Q963" s="32" t="str">
        <f t="shared" si="140"/>
        <v/>
      </c>
      <c r="T963" s="34">
        <f t="shared" ref="T963:T1026" si="143">IF(K963&lt;&gt;"",VLOOKUP(K963,tenhang,4,0),0)</f>
        <v>0</v>
      </c>
      <c r="U963" s="34">
        <f t="shared" ref="U963:U1026" si="144">R963*T963</f>
        <v>0</v>
      </c>
      <c r="X963" s="72" t="str">
        <f t="shared" si="137"/>
        <v/>
      </c>
      <c r="Y963" s="35"/>
      <c r="Z963" s="34" t="str">
        <f t="shared" si="138"/>
        <v/>
      </c>
      <c r="AA963" s="80" t="str">
        <f t="shared" si="136"/>
        <v/>
      </c>
    </row>
    <row r="964" spans="2:27" ht="25.5" customHeight="1" x14ac:dyDescent="0.25">
      <c r="B964" s="78" t="str">
        <f t="shared" si="141"/>
        <v/>
      </c>
      <c r="L964" s="31" t="str">
        <f t="shared" si="139"/>
        <v/>
      </c>
      <c r="N964" s="50" t="str">
        <f t="shared" si="142"/>
        <v/>
      </c>
      <c r="Q964" s="32" t="str">
        <f t="shared" si="140"/>
        <v/>
      </c>
      <c r="T964" s="34">
        <f t="shared" si="143"/>
        <v>0</v>
      </c>
      <c r="U964" s="34">
        <f t="shared" si="144"/>
        <v>0</v>
      </c>
      <c r="X964" s="72" t="str">
        <f t="shared" si="137"/>
        <v/>
      </c>
      <c r="Y964" s="35"/>
      <c r="Z964" s="34" t="str">
        <f t="shared" si="138"/>
        <v/>
      </c>
      <c r="AA964" s="80" t="str">
        <f t="shared" ref="AA964:AA1027" si="145">IF(I964&lt;&gt;"",IF(I964=I963,AA963,AA963+1),"")</f>
        <v/>
      </c>
    </row>
    <row r="965" spans="2:27" ht="25.5" customHeight="1" x14ac:dyDescent="0.25">
      <c r="B965" s="78" t="str">
        <f t="shared" si="141"/>
        <v/>
      </c>
      <c r="L965" s="31" t="str">
        <f t="shared" si="139"/>
        <v/>
      </c>
      <c r="N965" s="50" t="str">
        <f t="shared" si="142"/>
        <v/>
      </c>
      <c r="Q965" s="32" t="str">
        <f t="shared" si="140"/>
        <v/>
      </c>
      <c r="T965" s="34">
        <f t="shared" si="143"/>
        <v>0</v>
      </c>
      <c r="U965" s="34">
        <f t="shared" si="144"/>
        <v>0</v>
      </c>
      <c r="X965" s="72" t="str">
        <f t="shared" si="137"/>
        <v/>
      </c>
      <c r="Y965" s="35"/>
      <c r="Z965" s="34" t="str">
        <f t="shared" si="138"/>
        <v/>
      </c>
      <c r="AA965" s="80" t="str">
        <f t="shared" si="145"/>
        <v/>
      </c>
    </row>
    <row r="966" spans="2:27" ht="25.5" customHeight="1" x14ac:dyDescent="0.25">
      <c r="B966" s="78" t="str">
        <f t="shared" si="141"/>
        <v/>
      </c>
      <c r="L966" s="31" t="str">
        <f t="shared" si="139"/>
        <v/>
      </c>
      <c r="N966" s="50" t="str">
        <f t="shared" si="142"/>
        <v/>
      </c>
      <c r="Q966" s="32" t="str">
        <f t="shared" si="140"/>
        <v/>
      </c>
      <c r="T966" s="34">
        <f t="shared" si="143"/>
        <v>0</v>
      </c>
      <c r="U966" s="34">
        <f t="shared" si="144"/>
        <v>0</v>
      </c>
      <c r="X966" s="72" t="str">
        <f t="shared" si="137"/>
        <v/>
      </c>
      <c r="Y966" s="35"/>
      <c r="Z966" s="34" t="str">
        <f t="shared" si="138"/>
        <v/>
      </c>
      <c r="AA966" s="80" t="str">
        <f t="shared" si="145"/>
        <v/>
      </c>
    </row>
    <row r="967" spans="2:27" ht="25.5" customHeight="1" x14ac:dyDescent="0.25">
      <c r="B967" s="78" t="str">
        <f t="shared" si="141"/>
        <v/>
      </c>
      <c r="L967" s="31" t="str">
        <f t="shared" si="139"/>
        <v/>
      </c>
      <c r="N967" s="50" t="str">
        <f t="shared" si="142"/>
        <v/>
      </c>
      <c r="Q967" s="32" t="str">
        <f t="shared" si="140"/>
        <v/>
      </c>
      <c r="T967" s="34">
        <f t="shared" si="143"/>
        <v>0</v>
      </c>
      <c r="U967" s="34">
        <f t="shared" si="144"/>
        <v>0</v>
      </c>
      <c r="X967" s="72" t="str">
        <f t="shared" si="137"/>
        <v/>
      </c>
      <c r="Y967" s="35"/>
      <c r="Z967" s="34" t="str">
        <f t="shared" si="138"/>
        <v/>
      </c>
      <c r="AA967" s="80" t="str">
        <f t="shared" si="145"/>
        <v/>
      </c>
    </row>
    <row r="968" spans="2:27" ht="25.5" customHeight="1" x14ac:dyDescent="0.25">
      <c r="B968" s="78" t="str">
        <f t="shared" si="141"/>
        <v/>
      </c>
      <c r="L968" s="31" t="str">
        <f t="shared" si="139"/>
        <v/>
      </c>
      <c r="N968" s="50" t="str">
        <f t="shared" si="142"/>
        <v/>
      </c>
      <c r="Q968" s="32" t="str">
        <f t="shared" si="140"/>
        <v/>
      </c>
      <c r="T968" s="34">
        <f t="shared" si="143"/>
        <v>0</v>
      </c>
      <c r="U968" s="34">
        <f t="shared" si="144"/>
        <v>0</v>
      </c>
      <c r="X968" s="72" t="str">
        <f t="shared" si="137"/>
        <v/>
      </c>
      <c r="Y968" s="35"/>
      <c r="Z968" s="34" t="str">
        <f t="shared" si="138"/>
        <v/>
      </c>
      <c r="AA968" s="80" t="str">
        <f t="shared" si="145"/>
        <v/>
      </c>
    </row>
    <row r="969" spans="2:27" ht="25.5" customHeight="1" x14ac:dyDescent="0.25">
      <c r="B969" s="78" t="str">
        <f t="shared" si="141"/>
        <v/>
      </c>
      <c r="L969" s="31" t="str">
        <f t="shared" si="139"/>
        <v/>
      </c>
      <c r="N969" s="50" t="str">
        <f t="shared" si="142"/>
        <v/>
      </c>
      <c r="Q969" s="32" t="str">
        <f t="shared" si="140"/>
        <v/>
      </c>
      <c r="T969" s="34">
        <f t="shared" si="143"/>
        <v>0</v>
      </c>
      <c r="U969" s="34">
        <f t="shared" si="144"/>
        <v>0</v>
      </c>
      <c r="X969" s="72" t="str">
        <f t="shared" si="137"/>
        <v/>
      </c>
      <c r="Y969" s="35"/>
      <c r="Z969" s="34" t="str">
        <f t="shared" si="138"/>
        <v/>
      </c>
      <c r="AA969" s="80" t="str">
        <f t="shared" si="145"/>
        <v/>
      </c>
    </row>
    <row r="970" spans="2:27" ht="25.5" customHeight="1" x14ac:dyDescent="0.25">
      <c r="B970" s="78" t="str">
        <f t="shared" si="141"/>
        <v/>
      </c>
      <c r="L970" s="31" t="str">
        <f t="shared" si="139"/>
        <v/>
      </c>
      <c r="N970" s="50" t="str">
        <f t="shared" si="142"/>
        <v/>
      </c>
      <c r="Q970" s="32" t="str">
        <f t="shared" si="140"/>
        <v/>
      </c>
      <c r="T970" s="34">
        <f t="shared" si="143"/>
        <v>0</v>
      </c>
      <c r="U970" s="34">
        <f t="shared" si="144"/>
        <v>0</v>
      </c>
      <c r="X970" s="72" t="str">
        <f t="shared" ref="X970:X1033" si="146">IF(K970&lt;&gt;"",8,"")</f>
        <v/>
      </c>
      <c r="Y970" s="35"/>
      <c r="Z970" s="34" t="str">
        <f t="shared" ref="Z970:Z1033" si="147">IF(K970&lt;&gt;"",ROUND(U970*X970*1%,0),"")</f>
        <v/>
      </c>
      <c r="AA970" s="80" t="str">
        <f t="shared" si="145"/>
        <v/>
      </c>
    </row>
    <row r="971" spans="2:27" ht="25.5" customHeight="1" x14ac:dyDescent="0.25">
      <c r="B971" s="78" t="str">
        <f t="shared" si="141"/>
        <v/>
      </c>
      <c r="L971" s="31" t="str">
        <f t="shared" si="139"/>
        <v/>
      </c>
      <c r="N971" s="50" t="str">
        <f t="shared" si="142"/>
        <v/>
      </c>
      <c r="Q971" s="32" t="str">
        <f t="shared" si="140"/>
        <v/>
      </c>
      <c r="T971" s="34">
        <f t="shared" si="143"/>
        <v>0</v>
      </c>
      <c r="U971" s="34">
        <f t="shared" si="144"/>
        <v>0</v>
      </c>
      <c r="X971" s="72" t="str">
        <f t="shared" si="146"/>
        <v/>
      </c>
      <c r="Y971" s="35"/>
      <c r="Z971" s="34" t="str">
        <f t="shared" si="147"/>
        <v/>
      </c>
      <c r="AA971" s="80" t="str">
        <f t="shared" si="145"/>
        <v/>
      </c>
    </row>
    <row r="972" spans="2:27" ht="25.5" customHeight="1" x14ac:dyDescent="0.25">
      <c r="B972" s="78" t="str">
        <f t="shared" si="141"/>
        <v/>
      </c>
      <c r="L972" s="31" t="str">
        <f t="shared" si="139"/>
        <v/>
      </c>
      <c r="N972" s="50" t="str">
        <f t="shared" si="142"/>
        <v/>
      </c>
      <c r="Q972" s="32" t="str">
        <f t="shared" si="140"/>
        <v/>
      </c>
      <c r="T972" s="34">
        <f t="shared" si="143"/>
        <v>0</v>
      </c>
      <c r="U972" s="34">
        <f t="shared" si="144"/>
        <v>0</v>
      </c>
      <c r="X972" s="72" t="str">
        <f t="shared" si="146"/>
        <v/>
      </c>
      <c r="Y972" s="35"/>
      <c r="Z972" s="34" t="str">
        <f t="shared" si="147"/>
        <v/>
      </c>
      <c r="AA972" s="80" t="str">
        <f t="shared" si="145"/>
        <v/>
      </c>
    </row>
    <row r="973" spans="2:27" ht="25.5" customHeight="1" x14ac:dyDescent="0.25">
      <c r="B973" s="78" t="str">
        <f t="shared" si="141"/>
        <v/>
      </c>
      <c r="L973" s="31" t="str">
        <f t="shared" si="139"/>
        <v/>
      </c>
      <c r="N973" s="50" t="str">
        <f t="shared" si="142"/>
        <v/>
      </c>
      <c r="Q973" s="32" t="str">
        <f t="shared" si="140"/>
        <v/>
      </c>
      <c r="T973" s="34">
        <f t="shared" si="143"/>
        <v>0</v>
      </c>
      <c r="U973" s="34">
        <f t="shared" si="144"/>
        <v>0</v>
      </c>
      <c r="X973" s="72" t="str">
        <f t="shared" si="146"/>
        <v/>
      </c>
      <c r="Y973" s="35"/>
      <c r="Z973" s="34" t="str">
        <f t="shared" si="147"/>
        <v/>
      </c>
      <c r="AA973" s="80" t="str">
        <f t="shared" si="145"/>
        <v/>
      </c>
    </row>
    <row r="974" spans="2:27" ht="25.5" customHeight="1" x14ac:dyDescent="0.25">
      <c r="B974" s="78" t="str">
        <f t="shared" si="141"/>
        <v/>
      </c>
      <c r="L974" s="31" t="str">
        <f t="shared" si="139"/>
        <v/>
      </c>
      <c r="N974" s="50" t="str">
        <f t="shared" si="142"/>
        <v/>
      </c>
      <c r="Q974" s="32" t="str">
        <f t="shared" si="140"/>
        <v/>
      </c>
      <c r="T974" s="34">
        <f t="shared" si="143"/>
        <v>0</v>
      </c>
      <c r="U974" s="34">
        <f t="shared" si="144"/>
        <v>0</v>
      </c>
      <c r="X974" s="72" t="str">
        <f t="shared" si="146"/>
        <v/>
      </c>
      <c r="Y974" s="35"/>
      <c r="Z974" s="34" t="str">
        <f t="shared" si="147"/>
        <v/>
      </c>
      <c r="AA974" s="80" t="str">
        <f t="shared" si="145"/>
        <v/>
      </c>
    </row>
    <row r="975" spans="2:27" ht="25.5" customHeight="1" x14ac:dyDescent="0.25">
      <c r="B975" s="78" t="str">
        <f t="shared" si="141"/>
        <v/>
      </c>
      <c r="L975" s="31" t="str">
        <f t="shared" si="139"/>
        <v/>
      </c>
      <c r="N975" s="50" t="str">
        <f t="shared" si="142"/>
        <v/>
      </c>
      <c r="Q975" s="32" t="str">
        <f t="shared" si="140"/>
        <v/>
      </c>
      <c r="T975" s="34">
        <f t="shared" si="143"/>
        <v>0</v>
      </c>
      <c r="U975" s="34">
        <f t="shared" si="144"/>
        <v>0</v>
      </c>
      <c r="X975" s="72" t="str">
        <f t="shared" si="146"/>
        <v/>
      </c>
      <c r="Y975" s="35"/>
      <c r="Z975" s="34" t="str">
        <f t="shared" si="147"/>
        <v/>
      </c>
      <c r="AA975" s="80" t="str">
        <f t="shared" si="145"/>
        <v/>
      </c>
    </row>
    <row r="976" spans="2:27" ht="25.5" customHeight="1" x14ac:dyDescent="0.25">
      <c r="B976" s="78" t="str">
        <f t="shared" si="141"/>
        <v/>
      </c>
      <c r="L976" s="31" t="str">
        <f t="shared" si="139"/>
        <v/>
      </c>
      <c r="N976" s="50" t="str">
        <f t="shared" si="142"/>
        <v/>
      </c>
      <c r="Q976" s="32" t="str">
        <f t="shared" si="140"/>
        <v/>
      </c>
      <c r="T976" s="34">
        <f t="shared" si="143"/>
        <v>0</v>
      </c>
      <c r="U976" s="34">
        <f t="shared" si="144"/>
        <v>0</v>
      </c>
      <c r="X976" s="72" t="str">
        <f t="shared" si="146"/>
        <v/>
      </c>
      <c r="Y976" s="35"/>
      <c r="Z976" s="34" t="str">
        <f t="shared" si="147"/>
        <v/>
      </c>
      <c r="AA976" s="80" t="str">
        <f t="shared" si="145"/>
        <v/>
      </c>
    </row>
    <row r="977" spans="2:27" ht="25.5" customHeight="1" x14ac:dyDescent="0.25">
      <c r="B977" s="78" t="str">
        <f t="shared" si="141"/>
        <v/>
      </c>
      <c r="L977" s="31" t="str">
        <f t="shared" si="139"/>
        <v/>
      </c>
      <c r="N977" s="50" t="str">
        <f t="shared" si="142"/>
        <v/>
      </c>
      <c r="Q977" s="32" t="str">
        <f t="shared" si="140"/>
        <v/>
      </c>
      <c r="T977" s="34">
        <f t="shared" si="143"/>
        <v>0</v>
      </c>
      <c r="U977" s="34">
        <f t="shared" si="144"/>
        <v>0</v>
      </c>
      <c r="X977" s="72" t="str">
        <f t="shared" si="146"/>
        <v/>
      </c>
      <c r="Y977" s="35"/>
      <c r="Z977" s="34" t="str">
        <f t="shared" si="147"/>
        <v/>
      </c>
      <c r="AA977" s="80" t="str">
        <f t="shared" si="145"/>
        <v/>
      </c>
    </row>
    <row r="978" spans="2:27" ht="25.5" customHeight="1" x14ac:dyDescent="0.25">
      <c r="B978" s="78" t="str">
        <f t="shared" si="141"/>
        <v/>
      </c>
      <c r="L978" s="31" t="str">
        <f t="shared" si="139"/>
        <v/>
      </c>
      <c r="N978" s="50" t="str">
        <f t="shared" si="142"/>
        <v/>
      </c>
      <c r="Q978" s="32" t="str">
        <f t="shared" si="140"/>
        <v/>
      </c>
      <c r="T978" s="34">
        <f t="shared" si="143"/>
        <v>0</v>
      </c>
      <c r="U978" s="34">
        <f t="shared" si="144"/>
        <v>0</v>
      </c>
      <c r="X978" s="72" t="str">
        <f t="shared" si="146"/>
        <v/>
      </c>
      <c r="Y978" s="35"/>
      <c r="Z978" s="34" t="str">
        <f t="shared" si="147"/>
        <v/>
      </c>
      <c r="AA978" s="80" t="str">
        <f t="shared" si="145"/>
        <v/>
      </c>
    </row>
    <row r="979" spans="2:27" ht="25.5" customHeight="1" x14ac:dyDescent="0.25">
      <c r="B979" s="78" t="str">
        <f t="shared" si="141"/>
        <v/>
      </c>
      <c r="L979" s="31" t="str">
        <f t="shared" si="139"/>
        <v/>
      </c>
      <c r="N979" s="50" t="str">
        <f t="shared" si="142"/>
        <v/>
      </c>
      <c r="Q979" s="32" t="str">
        <f t="shared" si="140"/>
        <v/>
      </c>
      <c r="T979" s="34">
        <f t="shared" si="143"/>
        <v>0</v>
      </c>
      <c r="U979" s="34">
        <f t="shared" si="144"/>
        <v>0</v>
      </c>
      <c r="X979" s="72" t="str">
        <f t="shared" si="146"/>
        <v/>
      </c>
      <c r="Y979" s="35"/>
      <c r="Z979" s="34" t="str">
        <f t="shared" si="147"/>
        <v/>
      </c>
      <c r="AA979" s="80" t="str">
        <f t="shared" si="145"/>
        <v/>
      </c>
    </row>
    <row r="980" spans="2:27" ht="25.5" customHeight="1" x14ac:dyDescent="0.25">
      <c r="B980" s="78" t="str">
        <f t="shared" si="141"/>
        <v/>
      </c>
      <c r="L980" s="31" t="str">
        <f t="shared" si="139"/>
        <v/>
      </c>
      <c r="N980" s="50" t="str">
        <f t="shared" si="142"/>
        <v/>
      </c>
      <c r="Q980" s="32" t="str">
        <f t="shared" si="140"/>
        <v/>
      </c>
      <c r="T980" s="34">
        <f t="shared" si="143"/>
        <v>0</v>
      </c>
      <c r="U980" s="34">
        <f t="shared" si="144"/>
        <v>0</v>
      </c>
      <c r="X980" s="72" t="str">
        <f t="shared" si="146"/>
        <v/>
      </c>
      <c r="Y980" s="35"/>
      <c r="Z980" s="34" t="str">
        <f t="shared" si="147"/>
        <v/>
      </c>
      <c r="AA980" s="80" t="str">
        <f t="shared" si="145"/>
        <v/>
      </c>
    </row>
    <row r="981" spans="2:27" ht="25.5" customHeight="1" x14ac:dyDescent="0.25">
      <c r="B981" s="78" t="str">
        <f t="shared" si="141"/>
        <v/>
      </c>
      <c r="L981" s="31" t="str">
        <f t="shared" si="139"/>
        <v/>
      </c>
      <c r="N981" s="50" t="str">
        <f t="shared" si="142"/>
        <v/>
      </c>
      <c r="Q981" s="32" t="str">
        <f t="shared" si="140"/>
        <v/>
      </c>
      <c r="T981" s="34">
        <f t="shared" si="143"/>
        <v>0</v>
      </c>
      <c r="U981" s="34">
        <f t="shared" si="144"/>
        <v>0</v>
      </c>
      <c r="X981" s="72" t="str">
        <f t="shared" si="146"/>
        <v/>
      </c>
      <c r="Y981" s="35"/>
      <c r="Z981" s="34" t="str">
        <f t="shared" si="147"/>
        <v/>
      </c>
      <c r="AA981" s="80" t="str">
        <f t="shared" si="145"/>
        <v/>
      </c>
    </row>
    <row r="982" spans="2:27" ht="25.5" customHeight="1" x14ac:dyDescent="0.25">
      <c r="B982" s="78" t="str">
        <f t="shared" si="141"/>
        <v/>
      </c>
      <c r="L982" s="31" t="str">
        <f t="shared" si="139"/>
        <v/>
      </c>
      <c r="N982" s="50" t="str">
        <f t="shared" si="142"/>
        <v/>
      </c>
      <c r="Q982" s="32" t="str">
        <f t="shared" si="140"/>
        <v/>
      </c>
      <c r="T982" s="34">
        <f t="shared" si="143"/>
        <v>0</v>
      </c>
      <c r="U982" s="34">
        <f t="shared" si="144"/>
        <v>0</v>
      </c>
      <c r="X982" s="72" t="str">
        <f t="shared" si="146"/>
        <v/>
      </c>
      <c r="Y982" s="35"/>
      <c r="Z982" s="34" t="str">
        <f t="shared" si="147"/>
        <v/>
      </c>
      <c r="AA982" s="80" t="str">
        <f t="shared" si="145"/>
        <v/>
      </c>
    </row>
    <row r="983" spans="2:27" ht="25.5" customHeight="1" x14ac:dyDescent="0.25">
      <c r="B983" s="78" t="str">
        <f t="shared" si="141"/>
        <v/>
      </c>
      <c r="L983" s="31" t="str">
        <f t="shared" si="139"/>
        <v/>
      </c>
      <c r="N983" s="50" t="str">
        <f t="shared" si="142"/>
        <v/>
      </c>
      <c r="Q983" s="32" t="str">
        <f t="shared" si="140"/>
        <v/>
      </c>
      <c r="T983" s="34">
        <f t="shared" si="143"/>
        <v>0</v>
      </c>
      <c r="U983" s="34">
        <f t="shared" si="144"/>
        <v>0</v>
      </c>
      <c r="X983" s="72" t="str">
        <f t="shared" si="146"/>
        <v/>
      </c>
      <c r="Y983" s="35"/>
      <c r="Z983" s="34" t="str">
        <f t="shared" si="147"/>
        <v/>
      </c>
      <c r="AA983" s="80" t="str">
        <f t="shared" si="145"/>
        <v/>
      </c>
    </row>
    <row r="984" spans="2:27" ht="25.5" customHeight="1" x14ac:dyDescent="0.25">
      <c r="B984" s="78" t="str">
        <f t="shared" si="141"/>
        <v/>
      </c>
      <c r="L984" s="31" t="str">
        <f t="shared" si="139"/>
        <v/>
      </c>
      <c r="N984" s="50" t="str">
        <f t="shared" si="142"/>
        <v/>
      </c>
      <c r="Q984" s="32" t="str">
        <f t="shared" si="140"/>
        <v/>
      </c>
      <c r="T984" s="34">
        <f t="shared" si="143"/>
        <v>0</v>
      </c>
      <c r="U984" s="34">
        <f t="shared" si="144"/>
        <v>0</v>
      </c>
      <c r="X984" s="72" t="str">
        <f t="shared" si="146"/>
        <v/>
      </c>
      <c r="Y984" s="35"/>
      <c r="Z984" s="34" t="str">
        <f t="shared" si="147"/>
        <v/>
      </c>
      <c r="AA984" s="80" t="str">
        <f t="shared" si="145"/>
        <v/>
      </c>
    </row>
    <row r="985" spans="2:27" ht="25.5" customHeight="1" x14ac:dyDescent="0.25">
      <c r="B985" s="78" t="str">
        <f t="shared" si="141"/>
        <v/>
      </c>
      <c r="L985" s="31" t="str">
        <f t="shared" si="139"/>
        <v/>
      </c>
      <c r="N985" s="50" t="str">
        <f t="shared" si="142"/>
        <v/>
      </c>
      <c r="Q985" s="32" t="str">
        <f t="shared" si="140"/>
        <v/>
      </c>
      <c r="T985" s="34">
        <f t="shared" si="143"/>
        <v>0</v>
      </c>
      <c r="U985" s="34">
        <f t="shared" si="144"/>
        <v>0</v>
      </c>
      <c r="X985" s="72" t="str">
        <f t="shared" si="146"/>
        <v/>
      </c>
      <c r="Y985" s="35"/>
      <c r="Z985" s="34" t="str">
        <f t="shared" si="147"/>
        <v/>
      </c>
      <c r="AA985" s="80" t="str">
        <f t="shared" si="145"/>
        <v/>
      </c>
    </row>
    <row r="986" spans="2:27" ht="25.5" customHeight="1" x14ac:dyDescent="0.25">
      <c r="B986" s="78" t="str">
        <f t="shared" si="141"/>
        <v/>
      </c>
      <c r="L986" s="31" t="str">
        <f t="shared" si="139"/>
        <v/>
      </c>
      <c r="N986" s="50" t="str">
        <f t="shared" si="142"/>
        <v/>
      </c>
      <c r="Q986" s="32" t="str">
        <f t="shared" si="140"/>
        <v/>
      </c>
      <c r="T986" s="34">
        <f t="shared" si="143"/>
        <v>0</v>
      </c>
      <c r="U986" s="34">
        <f t="shared" si="144"/>
        <v>0</v>
      </c>
      <c r="X986" s="72" t="str">
        <f t="shared" si="146"/>
        <v/>
      </c>
      <c r="Y986" s="35"/>
      <c r="Z986" s="34" t="str">
        <f t="shared" si="147"/>
        <v/>
      </c>
      <c r="AA986" s="80" t="str">
        <f t="shared" si="145"/>
        <v/>
      </c>
    </row>
    <row r="987" spans="2:27" ht="25.5" customHeight="1" x14ac:dyDescent="0.25">
      <c r="B987" s="78" t="str">
        <f t="shared" si="141"/>
        <v/>
      </c>
      <c r="L987" s="31" t="str">
        <f t="shared" si="139"/>
        <v/>
      </c>
      <c r="N987" s="50" t="str">
        <f t="shared" si="142"/>
        <v/>
      </c>
      <c r="Q987" s="32" t="str">
        <f t="shared" si="140"/>
        <v/>
      </c>
      <c r="T987" s="34">
        <f t="shared" si="143"/>
        <v>0</v>
      </c>
      <c r="U987" s="34">
        <f t="shared" si="144"/>
        <v>0</v>
      </c>
      <c r="X987" s="72" t="str">
        <f t="shared" si="146"/>
        <v/>
      </c>
      <c r="Y987" s="35"/>
      <c r="Z987" s="34" t="str">
        <f t="shared" si="147"/>
        <v/>
      </c>
      <c r="AA987" s="80" t="str">
        <f t="shared" si="145"/>
        <v/>
      </c>
    </row>
    <row r="988" spans="2:27" ht="25.5" customHeight="1" x14ac:dyDescent="0.25">
      <c r="B988" s="78" t="str">
        <f t="shared" si="141"/>
        <v/>
      </c>
      <c r="L988" s="31" t="str">
        <f t="shared" si="139"/>
        <v/>
      </c>
      <c r="N988" s="50" t="str">
        <f t="shared" si="142"/>
        <v/>
      </c>
      <c r="Q988" s="32" t="str">
        <f t="shared" si="140"/>
        <v/>
      </c>
      <c r="T988" s="34">
        <f t="shared" si="143"/>
        <v>0</v>
      </c>
      <c r="U988" s="34">
        <f t="shared" si="144"/>
        <v>0</v>
      </c>
      <c r="X988" s="72" t="str">
        <f t="shared" si="146"/>
        <v/>
      </c>
      <c r="Y988" s="35"/>
      <c r="Z988" s="34" t="str">
        <f t="shared" si="147"/>
        <v/>
      </c>
      <c r="AA988" s="80" t="str">
        <f t="shared" si="145"/>
        <v/>
      </c>
    </row>
    <row r="989" spans="2:27" ht="25.5" customHeight="1" x14ac:dyDescent="0.25">
      <c r="B989" s="78" t="str">
        <f t="shared" si="141"/>
        <v/>
      </c>
      <c r="L989" s="31" t="str">
        <f t="shared" si="139"/>
        <v/>
      </c>
      <c r="N989" s="50" t="str">
        <f t="shared" si="142"/>
        <v/>
      </c>
      <c r="Q989" s="32" t="str">
        <f t="shared" si="140"/>
        <v/>
      </c>
      <c r="T989" s="34">
        <f t="shared" si="143"/>
        <v>0</v>
      </c>
      <c r="U989" s="34">
        <f t="shared" si="144"/>
        <v>0</v>
      </c>
      <c r="X989" s="72" t="str">
        <f t="shared" si="146"/>
        <v/>
      </c>
      <c r="Y989" s="35"/>
      <c r="Z989" s="34" t="str">
        <f t="shared" si="147"/>
        <v/>
      </c>
      <c r="AA989" s="80" t="str">
        <f t="shared" si="145"/>
        <v/>
      </c>
    </row>
    <row r="990" spans="2:27" ht="25.5" customHeight="1" x14ac:dyDescent="0.25">
      <c r="B990" s="78" t="str">
        <f t="shared" si="141"/>
        <v/>
      </c>
      <c r="L990" s="31" t="str">
        <f t="shared" si="139"/>
        <v/>
      </c>
      <c r="N990" s="50" t="str">
        <f t="shared" si="142"/>
        <v/>
      </c>
      <c r="Q990" s="32" t="str">
        <f t="shared" si="140"/>
        <v/>
      </c>
      <c r="T990" s="34">
        <f t="shared" si="143"/>
        <v>0</v>
      </c>
      <c r="U990" s="34">
        <f t="shared" si="144"/>
        <v>0</v>
      </c>
      <c r="X990" s="72" t="str">
        <f t="shared" si="146"/>
        <v/>
      </c>
      <c r="Y990" s="35"/>
      <c r="Z990" s="34" t="str">
        <f t="shared" si="147"/>
        <v/>
      </c>
      <c r="AA990" s="80" t="str">
        <f t="shared" si="145"/>
        <v/>
      </c>
    </row>
    <row r="991" spans="2:27" ht="25.5" customHeight="1" x14ac:dyDescent="0.25">
      <c r="B991" s="78" t="str">
        <f t="shared" si="141"/>
        <v/>
      </c>
      <c r="L991" s="31" t="str">
        <f t="shared" si="139"/>
        <v/>
      </c>
      <c r="N991" s="50" t="str">
        <f t="shared" si="142"/>
        <v/>
      </c>
      <c r="Q991" s="32" t="str">
        <f t="shared" si="140"/>
        <v/>
      </c>
      <c r="T991" s="34">
        <f t="shared" si="143"/>
        <v>0</v>
      </c>
      <c r="U991" s="34">
        <f t="shared" si="144"/>
        <v>0</v>
      </c>
      <c r="X991" s="72" t="str">
        <f t="shared" si="146"/>
        <v/>
      </c>
      <c r="Y991" s="35"/>
      <c r="Z991" s="34" t="str">
        <f t="shared" si="147"/>
        <v/>
      </c>
      <c r="AA991" s="80" t="str">
        <f t="shared" si="145"/>
        <v/>
      </c>
    </row>
    <row r="992" spans="2:27" ht="25.5" customHeight="1" x14ac:dyDescent="0.25">
      <c r="B992" s="78" t="str">
        <f t="shared" si="141"/>
        <v/>
      </c>
      <c r="L992" s="31" t="str">
        <f t="shared" si="139"/>
        <v/>
      </c>
      <c r="N992" s="50" t="str">
        <f t="shared" si="142"/>
        <v/>
      </c>
      <c r="Q992" s="32" t="str">
        <f t="shared" si="140"/>
        <v/>
      </c>
      <c r="T992" s="34">
        <f t="shared" si="143"/>
        <v>0</v>
      </c>
      <c r="U992" s="34">
        <f t="shared" si="144"/>
        <v>0</v>
      </c>
      <c r="X992" s="72" t="str">
        <f t="shared" si="146"/>
        <v/>
      </c>
      <c r="Y992" s="35"/>
      <c r="Z992" s="34" t="str">
        <f t="shared" si="147"/>
        <v/>
      </c>
      <c r="AA992" s="80" t="str">
        <f t="shared" si="145"/>
        <v/>
      </c>
    </row>
    <row r="993" spans="2:27" ht="25.5" customHeight="1" x14ac:dyDescent="0.25">
      <c r="B993" s="78" t="str">
        <f t="shared" si="141"/>
        <v/>
      </c>
      <c r="L993" s="31" t="str">
        <f t="shared" si="139"/>
        <v/>
      </c>
      <c r="N993" s="50" t="str">
        <f t="shared" si="142"/>
        <v/>
      </c>
      <c r="Q993" s="32" t="str">
        <f t="shared" si="140"/>
        <v/>
      </c>
      <c r="T993" s="34">
        <f t="shared" si="143"/>
        <v>0</v>
      </c>
      <c r="U993" s="34">
        <f t="shared" si="144"/>
        <v>0</v>
      </c>
      <c r="X993" s="72" t="str">
        <f t="shared" si="146"/>
        <v/>
      </c>
      <c r="Y993" s="35"/>
      <c r="Z993" s="34" t="str">
        <f t="shared" si="147"/>
        <v/>
      </c>
      <c r="AA993" s="80" t="str">
        <f t="shared" si="145"/>
        <v/>
      </c>
    </row>
    <row r="994" spans="2:27" ht="25.5" customHeight="1" x14ac:dyDescent="0.25">
      <c r="B994" s="78" t="str">
        <f t="shared" si="141"/>
        <v/>
      </c>
      <c r="L994" s="31" t="str">
        <f t="shared" si="139"/>
        <v/>
      </c>
      <c r="N994" s="50" t="str">
        <f t="shared" si="142"/>
        <v/>
      </c>
      <c r="Q994" s="32" t="str">
        <f t="shared" si="140"/>
        <v/>
      </c>
      <c r="T994" s="34">
        <f t="shared" si="143"/>
        <v>0</v>
      </c>
      <c r="U994" s="34">
        <f t="shared" si="144"/>
        <v>0</v>
      </c>
      <c r="X994" s="72" t="str">
        <f t="shared" si="146"/>
        <v/>
      </c>
      <c r="Y994" s="35"/>
      <c r="Z994" s="34" t="str">
        <f t="shared" si="147"/>
        <v/>
      </c>
      <c r="AA994" s="80" t="str">
        <f t="shared" si="145"/>
        <v/>
      </c>
    </row>
    <row r="995" spans="2:27" ht="25.5" customHeight="1" x14ac:dyDescent="0.25">
      <c r="B995" s="78" t="str">
        <f t="shared" si="141"/>
        <v/>
      </c>
      <c r="L995" s="31" t="str">
        <f t="shared" si="139"/>
        <v/>
      </c>
      <c r="N995" s="50" t="str">
        <f t="shared" si="142"/>
        <v/>
      </c>
      <c r="Q995" s="32" t="str">
        <f t="shared" si="140"/>
        <v/>
      </c>
      <c r="T995" s="34">
        <f t="shared" si="143"/>
        <v>0</v>
      </c>
      <c r="U995" s="34">
        <f t="shared" si="144"/>
        <v>0</v>
      </c>
      <c r="X995" s="72" t="str">
        <f t="shared" si="146"/>
        <v/>
      </c>
      <c r="Y995" s="35"/>
      <c r="Z995" s="34" t="str">
        <f t="shared" si="147"/>
        <v/>
      </c>
      <c r="AA995" s="80" t="str">
        <f t="shared" si="145"/>
        <v/>
      </c>
    </row>
    <row r="996" spans="2:27" ht="25.5" customHeight="1" x14ac:dyDescent="0.25">
      <c r="B996" s="78" t="str">
        <f t="shared" si="141"/>
        <v/>
      </c>
      <c r="L996" s="31" t="str">
        <f t="shared" si="139"/>
        <v/>
      </c>
      <c r="N996" s="50" t="str">
        <f t="shared" si="142"/>
        <v/>
      </c>
      <c r="Q996" s="32" t="str">
        <f t="shared" si="140"/>
        <v/>
      </c>
      <c r="T996" s="34">
        <f t="shared" si="143"/>
        <v>0</v>
      </c>
      <c r="U996" s="34">
        <f t="shared" si="144"/>
        <v>0</v>
      </c>
      <c r="X996" s="72" t="str">
        <f t="shared" si="146"/>
        <v/>
      </c>
      <c r="Y996" s="35"/>
      <c r="Z996" s="34" t="str">
        <f t="shared" si="147"/>
        <v/>
      </c>
      <c r="AA996" s="80" t="str">
        <f t="shared" si="145"/>
        <v/>
      </c>
    </row>
    <row r="997" spans="2:27" ht="25.5" customHeight="1" x14ac:dyDescent="0.25">
      <c r="B997" s="78" t="str">
        <f t="shared" si="141"/>
        <v/>
      </c>
      <c r="L997" s="31" t="str">
        <f t="shared" si="139"/>
        <v/>
      </c>
      <c r="N997" s="50" t="str">
        <f t="shared" si="142"/>
        <v/>
      </c>
      <c r="Q997" s="32" t="str">
        <f t="shared" si="140"/>
        <v/>
      </c>
      <c r="T997" s="34">
        <f t="shared" si="143"/>
        <v>0</v>
      </c>
      <c r="U997" s="34">
        <f t="shared" si="144"/>
        <v>0</v>
      </c>
      <c r="X997" s="72" t="str">
        <f t="shared" si="146"/>
        <v/>
      </c>
      <c r="Y997" s="35"/>
      <c r="Z997" s="34" t="str">
        <f t="shared" si="147"/>
        <v/>
      </c>
      <c r="AA997" s="80" t="str">
        <f t="shared" si="145"/>
        <v/>
      </c>
    </row>
    <row r="998" spans="2:27" ht="25.5" customHeight="1" x14ac:dyDescent="0.25">
      <c r="B998" s="78" t="str">
        <f t="shared" si="141"/>
        <v/>
      </c>
      <c r="L998" s="31" t="str">
        <f t="shared" si="139"/>
        <v/>
      </c>
      <c r="N998" s="50" t="str">
        <f t="shared" si="142"/>
        <v/>
      </c>
      <c r="Q998" s="32" t="str">
        <f t="shared" si="140"/>
        <v/>
      </c>
      <c r="T998" s="34">
        <f t="shared" si="143"/>
        <v>0</v>
      </c>
      <c r="U998" s="34">
        <f t="shared" si="144"/>
        <v>0</v>
      </c>
      <c r="X998" s="72" t="str">
        <f t="shared" si="146"/>
        <v/>
      </c>
      <c r="Y998" s="35"/>
      <c r="Z998" s="34" t="str">
        <f t="shared" si="147"/>
        <v/>
      </c>
      <c r="AA998" s="80" t="str">
        <f t="shared" si="145"/>
        <v/>
      </c>
    </row>
    <row r="999" spans="2:27" ht="25.5" customHeight="1" x14ac:dyDescent="0.25">
      <c r="B999" s="78" t="str">
        <f t="shared" si="141"/>
        <v/>
      </c>
      <c r="L999" s="31" t="str">
        <f t="shared" si="139"/>
        <v/>
      </c>
      <c r="N999" s="50" t="str">
        <f t="shared" si="142"/>
        <v/>
      </c>
      <c r="Q999" s="32" t="str">
        <f t="shared" si="140"/>
        <v/>
      </c>
      <c r="T999" s="34">
        <f t="shared" si="143"/>
        <v>0</v>
      </c>
      <c r="U999" s="34">
        <f t="shared" si="144"/>
        <v>0</v>
      </c>
      <c r="X999" s="72" t="str">
        <f t="shared" si="146"/>
        <v/>
      </c>
      <c r="Y999" s="35"/>
      <c r="Z999" s="34" t="str">
        <f t="shared" si="147"/>
        <v/>
      </c>
      <c r="AA999" s="80" t="str">
        <f t="shared" si="145"/>
        <v/>
      </c>
    </row>
    <row r="1000" spans="2:27" ht="25.5" customHeight="1" x14ac:dyDescent="0.25">
      <c r="B1000" s="78" t="str">
        <f t="shared" si="141"/>
        <v/>
      </c>
      <c r="L1000" s="31" t="str">
        <f t="shared" si="139"/>
        <v/>
      </c>
      <c r="N1000" s="50" t="str">
        <f t="shared" si="142"/>
        <v/>
      </c>
      <c r="Q1000" s="32" t="str">
        <f t="shared" si="140"/>
        <v/>
      </c>
      <c r="T1000" s="34">
        <f t="shared" si="143"/>
        <v>0</v>
      </c>
      <c r="U1000" s="34">
        <f t="shared" si="144"/>
        <v>0</v>
      </c>
      <c r="X1000" s="72" t="str">
        <f t="shared" si="146"/>
        <v/>
      </c>
      <c r="Y1000" s="35"/>
      <c r="Z1000" s="34" t="str">
        <f t="shared" si="147"/>
        <v/>
      </c>
      <c r="AA1000" s="80" t="str">
        <f t="shared" si="145"/>
        <v/>
      </c>
    </row>
    <row r="1001" spans="2:27" ht="25.5" customHeight="1" x14ac:dyDescent="0.25">
      <c r="B1001" s="78" t="str">
        <f t="shared" si="141"/>
        <v/>
      </c>
      <c r="L1001" s="31" t="str">
        <f t="shared" si="139"/>
        <v/>
      </c>
      <c r="N1001" s="50" t="str">
        <f t="shared" si="142"/>
        <v/>
      </c>
      <c r="Q1001" s="32" t="str">
        <f t="shared" si="140"/>
        <v/>
      </c>
      <c r="T1001" s="34">
        <f t="shared" si="143"/>
        <v>0</v>
      </c>
      <c r="U1001" s="34">
        <f t="shared" si="144"/>
        <v>0</v>
      </c>
      <c r="X1001" s="72" t="str">
        <f t="shared" si="146"/>
        <v/>
      </c>
      <c r="Y1001" s="35"/>
      <c r="Z1001" s="34" t="str">
        <f t="shared" si="147"/>
        <v/>
      </c>
      <c r="AA1001" s="80" t="str">
        <f t="shared" si="145"/>
        <v/>
      </c>
    </row>
    <row r="1002" spans="2:27" ht="25.5" customHeight="1" x14ac:dyDescent="0.25">
      <c r="B1002" s="78" t="str">
        <f t="shared" si="141"/>
        <v/>
      </c>
      <c r="L1002" s="31" t="str">
        <f t="shared" si="139"/>
        <v/>
      </c>
      <c r="N1002" s="50" t="str">
        <f t="shared" si="142"/>
        <v/>
      </c>
      <c r="Q1002" s="32" t="str">
        <f t="shared" si="140"/>
        <v/>
      </c>
      <c r="T1002" s="34">
        <f t="shared" si="143"/>
        <v>0</v>
      </c>
      <c r="U1002" s="34">
        <f t="shared" si="144"/>
        <v>0</v>
      </c>
      <c r="X1002" s="72" t="str">
        <f t="shared" si="146"/>
        <v/>
      </c>
      <c r="Y1002" s="35"/>
      <c r="Z1002" s="34" t="str">
        <f t="shared" si="147"/>
        <v/>
      </c>
      <c r="AA1002" s="80" t="str">
        <f t="shared" si="145"/>
        <v/>
      </c>
    </row>
    <row r="1003" spans="2:27" ht="25.5" customHeight="1" x14ac:dyDescent="0.25">
      <c r="B1003" s="78" t="str">
        <f t="shared" si="141"/>
        <v/>
      </c>
      <c r="L1003" s="31" t="str">
        <f t="shared" si="139"/>
        <v/>
      </c>
      <c r="N1003" s="50" t="str">
        <f t="shared" si="142"/>
        <v/>
      </c>
      <c r="Q1003" s="32" t="str">
        <f t="shared" si="140"/>
        <v/>
      </c>
      <c r="T1003" s="34">
        <f t="shared" si="143"/>
        <v>0</v>
      </c>
      <c r="U1003" s="34">
        <f t="shared" si="144"/>
        <v>0</v>
      </c>
      <c r="X1003" s="72" t="str">
        <f t="shared" si="146"/>
        <v/>
      </c>
      <c r="Y1003" s="35"/>
      <c r="Z1003" s="34" t="str">
        <f t="shared" si="147"/>
        <v/>
      </c>
      <c r="AA1003" s="80" t="str">
        <f t="shared" si="145"/>
        <v/>
      </c>
    </row>
    <row r="1004" spans="2:27" ht="25.5" customHeight="1" x14ac:dyDescent="0.25">
      <c r="B1004" s="78" t="str">
        <f t="shared" si="141"/>
        <v/>
      </c>
      <c r="L1004" s="31" t="str">
        <f t="shared" si="139"/>
        <v/>
      </c>
      <c r="N1004" s="50" t="str">
        <f t="shared" si="142"/>
        <v/>
      </c>
      <c r="Q1004" s="32" t="str">
        <f t="shared" si="140"/>
        <v/>
      </c>
      <c r="T1004" s="34">
        <f t="shared" si="143"/>
        <v>0</v>
      </c>
      <c r="U1004" s="34">
        <f t="shared" si="144"/>
        <v>0</v>
      </c>
      <c r="X1004" s="72" t="str">
        <f t="shared" si="146"/>
        <v/>
      </c>
      <c r="Y1004" s="35"/>
      <c r="Z1004" s="34" t="str">
        <f t="shared" si="147"/>
        <v/>
      </c>
      <c r="AA1004" s="80" t="str">
        <f t="shared" si="145"/>
        <v/>
      </c>
    </row>
    <row r="1005" spans="2:27" ht="25.5" customHeight="1" x14ac:dyDescent="0.25">
      <c r="B1005" s="78" t="str">
        <f t="shared" si="141"/>
        <v/>
      </c>
      <c r="L1005" s="31" t="str">
        <f t="shared" si="139"/>
        <v/>
      </c>
      <c r="N1005" s="50" t="str">
        <f t="shared" si="142"/>
        <v/>
      </c>
      <c r="Q1005" s="32" t="str">
        <f t="shared" si="140"/>
        <v/>
      </c>
      <c r="T1005" s="34">
        <f t="shared" si="143"/>
        <v>0</v>
      </c>
      <c r="U1005" s="34">
        <f t="shared" si="144"/>
        <v>0</v>
      </c>
      <c r="X1005" s="72" t="str">
        <f t="shared" si="146"/>
        <v/>
      </c>
      <c r="Y1005" s="35"/>
      <c r="Z1005" s="34" t="str">
        <f t="shared" si="147"/>
        <v/>
      </c>
      <c r="AA1005" s="80" t="str">
        <f t="shared" si="145"/>
        <v/>
      </c>
    </row>
    <row r="1006" spans="2:27" ht="25.5" customHeight="1" x14ac:dyDescent="0.25">
      <c r="B1006" s="78" t="str">
        <f t="shared" si="141"/>
        <v/>
      </c>
      <c r="L1006" s="31" t="str">
        <f t="shared" si="139"/>
        <v/>
      </c>
      <c r="N1006" s="50" t="str">
        <f t="shared" si="142"/>
        <v/>
      </c>
      <c r="Q1006" s="32" t="str">
        <f t="shared" si="140"/>
        <v/>
      </c>
      <c r="T1006" s="34">
        <f t="shared" si="143"/>
        <v>0</v>
      </c>
      <c r="U1006" s="34">
        <f t="shared" si="144"/>
        <v>0</v>
      </c>
      <c r="X1006" s="72" t="str">
        <f t="shared" si="146"/>
        <v/>
      </c>
      <c r="Y1006" s="35"/>
      <c r="Z1006" s="34" t="str">
        <f t="shared" si="147"/>
        <v/>
      </c>
      <c r="AA1006" s="80" t="str">
        <f t="shared" si="145"/>
        <v/>
      </c>
    </row>
    <row r="1007" spans="2:27" ht="25.5" customHeight="1" x14ac:dyDescent="0.25">
      <c r="B1007" s="78" t="str">
        <f t="shared" si="141"/>
        <v/>
      </c>
      <c r="L1007" s="31" t="str">
        <f t="shared" si="139"/>
        <v/>
      </c>
      <c r="N1007" s="50" t="str">
        <f t="shared" si="142"/>
        <v/>
      </c>
      <c r="Q1007" s="32" t="str">
        <f t="shared" si="140"/>
        <v/>
      </c>
      <c r="T1007" s="34">
        <f t="shared" si="143"/>
        <v>0</v>
      </c>
      <c r="U1007" s="34">
        <f t="shared" si="144"/>
        <v>0</v>
      </c>
      <c r="X1007" s="72" t="str">
        <f t="shared" si="146"/>
        <v/>
      </c>
      <c r="Y1007" s="35"/>
      <c r="Z1007" s="34" t="str">
        <f t="shared" si="147"/>
        <v/>
      </c>
      <c r="AA1007" s="80" t="str">
        <f t="shared" si="145"/>
        <v/>
      </c>
    </row>
    <row r="1008" spans="2:27" ht="25.5" customHeight="1" x14ac:dyDescent="0.25">
      <c r="B1008" s="78" t="str">
        <f t="shared" si="141"/>
        <v/>
      </c>
      <c r="L1008" s="31" t="str">
        <f t="shared" si="139"/>
        <v/>
      </c>
      <c r="N1008" s="50" t="str">
        <f t="shared" si="142"/>
        <v/>
      </c>
      <c r="Q1008" s="32" t="str">
        <f t="shared" si="140"/>
        <v/>
      </c>
      <c r="T1008" s="34">
        <f t="shared" si="143"/>
        <v>0</v>
      </c>
      <c r="U1008" s="34">
        <f t="shared" si="144"/>
        <v>0</v>
      </c>
      <c r="X1008" s="72" t="str">
        <f t="shared" si="146"/>
        <v/>
      </c>
      <c r="Y1008" s="35"/>
      <c r="Z1008" s="34" t="str">
        <f t="shared" si="147"/>
        <v/>
      </c>
      <c r="AA1008" s="80" t="str">
        <f t="shared" si="145"/>
        <v/>
      </c>
    </row>
    <row r="1009" spans="2:27" ht="25.5" customHeight="1" x14ac:dyDescent="0.25">
      <c r="B1009" s="78" t="str">
        <f t="shared" si="141"/>
        <v/>
      </c>
      <c r="L1009" s="31" t="str">
        <f t="shared" si="139"/>
        <v/>
      </c>
      <c r="N1009" s="50" t="str">
        <f t="shared" si="142"/>
        <v/>
      </c>
      <c r="Q1009" s="32" t="str">
        <f t="shared" si="140"/>
        <v/>
      </c>
      <c r="T1009" s="34">
        <f t="shared" si="143"/>
        <v>0</v>
      </c>
      <c r="U1009" s="34">
        <f t="shared" si="144"/>
        <v>0</v>
      </c>
      <c r="X1009" s="72" t="str">
        <f t="shared" si="146"/>
        <v/>
      </c>
      <c r="Y1009" s="35"/>
      <c r="Z1009" s="34" t="str">
        <f t="shared" si="147"/>
        <v/>
      </c>
      <c r="AA1009" s="80" t="str">
        <f t="shared" si="145"/>
        <v/>
      </c>
    </row>
    <row r="1010" spans="2:27" ht="25.5" customHeight="1" x14ac:dyDescent="0.25">
      <c r="B1010" s="78" t="str">
        <f t="shared" si="141"/>
        <v/>
      </c>
      <c r="L1010" s="31" t="str">
        <f t="shared" si="139"/>
        <v/>
      </c>
      <c r="N1010" s="50" t="str">
        <f t="shared" si="142"/>
        <v/>
      </c>
      <c r="Q1010" s="32" t="str">
        <f t="shared" si="140"/>
        <v/>
      </c>
      <c r="T1010" s="34">
        <f t="shared" si="143"/>
        <v>0</v>
      </c>
      <c r="U1010" s="34">
        <f t="shared" si="144"/>
        <v>0</v>
      </c>
      <c r="X1010" s="72" t="str">
        <f t="shared" si="146"/>
        <v/>
      </c>
      <c r="Y1010" s="35"/>
      <c r="Z1010" s="34" t="str">
        <f t="shared" si="147"/>
        <v/>
      </c>
      <c r="AA1010" s="80" t="str">
        <f t="shared" si="145"/>
        <v/>
      </c>
    </row>
    <row r="1011" spans="2:27" ht="25.5" customHeight="1" x14ac:dyDescent="0.25">
      <c r="B1011" s="78" t="str">
        <f t="shared" si="141"/>
        <v/>
      </c>
      <c r="L1011" s="31" t="str">
        <f t="shared" si="139"/>
        <v/>
      </c>
      <c r="N1011" s="50" t="str">
        <f t="shared" si="142"/>
        <v/>
      </c>
      <c r="Q1011" s="32" t="str">
        <f t="shared" si="140"/>
        <v/>
      </c>
      <c r="T1011" s="34">
        <f t="shared" si="143"/>
        <v>0</v>
      </c>
      <c r="U1011" s="34">
        <f t="shared" si="144"/>
        <v>0</v>
      </c>
      <c r="X1011" s="72" t="str">
        <f t="shared" si="146"/>
        <v/>
      </c>
      <c r="Y1011" s="35"/>
      <c r="Z1011" s="34" t="str">
        <f t="shared" si="147"/>
        <v/>
      </c>
      <c r="AA1011" s="80" t="str">
        <f t="shared" si="145"/>
        <v/>
      </c>
    </row>
    <row r="1012" spans="2:27" ht="25.5" customHeight="1" x14ac:dyDescent="0.25">
      <c r="B1012" s="78" t="str">
        <f t="shared" si="141"/>
        <v/>
      </c>
      <c r="L1012" s="31" t="str">
        <f t="shared" si="139"/>
        <v/>
      </c>
      <c r="N1012" s="50" t="str">
        <f t="shared" si="142"/>
        <v/>
      </c>
      <c r="Q1012" s="32" t="str">
        <f t="shared" si="140"/>
        <v/>
      </c>
      <c r="T1012" s="34">
        <f t="shared" si="143"/>
        <v>0</v>
      </c>
      <c r="U1012" s="34">
        <f t="shared" si="144"/>
        <v>0</v>
      </c>
      <c r="X1012" s="72" t="str">
        <f t="shared" si="146"/>
        <v/>
      </c>
      <c r="Y1012" s="35"/>
      <c r="Z1012" s="34" t="str">
        <f t="shared" si="147"/>
        <v/>
      </c>
      <c r="AA1012" s="80" t="str">
        <f t="shared" si="145"/>
        <v/>
      </c>
    </row>
    <row r="1013" spans="2:27" ht="25.5" customHeight="1" x14ac:dyDescent="0.25">
      <c r="B1013" s="78" t="str">
        <f t="shared" si="141"/>
        <v/>
      </c>
      <c r="L1013" s="31" t="str">
        <f t="shared" si="139"/>
        <v/>
      </c>
      <c r="N1013" s="50" t="str">
        <f t="shared" si="142"/>
        <v/>
      </c>
      <c r="Q1013" s="32" t="str">
        <f t="shared" si="140"/>
        <v/>
      </c>
      <c r="T1013" s="34">
        <f t="shared" si="143"/>
        <v>0</v>
      </c>
      <c r="U1013" s="34">
        <f t="shared" si="144"/>
        <v>0</v>
      </c>
      <c r="X1013" s="72" t="str">
        <f t="shared" si="146"/>
        <v/>
      </c>
      <c r="Y1013" s="35"/>
      <c r="Z1013" s="34" t="str">
        <f t="shared" si="147"/>
        <v/>
      </c>
      <c r="AA1013" s="80" t="str">
        <f t="shared" si="145"/>
        <v/>
      </c>
    </row>
    <row r="1014" spans="2:27" ht="25.5" customHeight="1" x14ac:dyDescent="0.25">
      <c r="B1014" s="78" t="str">
        <f t="shared" si="141"/>
        <v/>
      </c>
      <c r="L1014" s="31" t="str">
        <f t="shared" si="139"/>
        <v/>
      </c>
      <c r="N1014" s="50" t="str">
        <f t="shared" si="142"/>
        <v/>
      </c>
      <c r="Q1014" s="32" t="str">
        <f t="shared" si="140"/>
        <v/>
      </c>
      <c r="T1014" s="34">
        <f t="shared" si="143"/>
        <v>0</v>
      </c>
      <c r="U1014" s="34">
        <f t="shared" si="144"/>
        <v>0</v>
      </c>
      <c r="X1014" s="72" t="str">
        <f t="shared" si="146"/>
        <v/>
      </c>
      <c r="Y1014" s="35"/>
      <c r="Z1014" s="34" t="str">
        <f t="shared" si="147"/>
        <v/>
      </c>
      <c r="AA1014" s="80" t="str">
        <f t="shared" si="145"/>
        <v/>
      </c>
    </row>
    <row r="1015" spans="2:27" ht="25.5" customHeight="1" x14ac:dyDescent="0.25">
      <c r="B1015" s="78" t="str">
        <f t="shared" si="141"/>
        <v/>
      </c>
      <c r="L1015" s="31" t="str">
        <f t="shared" si="139"/>
        <v/>
      </c>
      <c r="N1015" s="50" t="str">
        <f t="shared" si="142"/>
        <v/>
      </c>
      <c r="Q1015" s="32" t="str">
        <f t="shared" si="140"/>
        <v/>
      </c>
      <c r="T1015" s="34">
        <f t="shared" si="143"/>
        <v>0</v>
      </c>
      <c r="U1015" s="34">
        <f t="shared" si="144"/>
        <v>0</v>
      </c>
      <c r="X1015" s="72" t="str">
        <f t="shared" si="146"/>
        <v/>
      </c>
      <c r="Y1015" s="35"/>
      <c r="Z1015" s="34" t="str">
        <f t="shared" si="147"/>
        <v/>
      </c>
      <c r="AA1015" s="80" t="str">
        <f t="shared" si="145"/>
        <v/>
      </c>
    </row>
    <row r="1016" spans="2:27" ht="25.5" customHeight="1" x14ac:dyDescent="0.25">
      <c r="B1016" s="78" t="str">
        <f t="shared" si="141"/>
        <v/>
      </c>
      <c r="L1016" s="31" t="str">
        <f t="shared" si="139"/>
        <v/>
      </c>
      <c r="N1016" s="50" t="str">
        <f t="shared" si="142"/>
        <v/>
      </c>
      <c r="Q1016" s="32" t="str">
        <f t="shared" si="140"/>
        <v/>
      </c>
      <c r="T1016" s="34">
        <f t="shared" si="143"/>
        <v>0</v>
      </c>
      <c r="U1016" s="34">
        <f t="shared" si="144"/>
        <v>0</v>
      </c>
      <c r="X1016" s="72" t="str">
        <f t="shared" si="146"/>
        <v/>
      </c>
      <c r="Y1016" s="35"/>
      <c r="Z1016" s="34" t="str">
        <f t="shared" si="147"/>
        <v/>
      </c>
      <c r="AA1016" s="80" t="str">
        <f t="shared" si="145"/>
        <v/>
      </c>
    </row>
    <row r="1017" spans="2:27" ht="25.5" customHeight="1" x14ac:dyDescent="0.25">
      <c r="B1017" s="78" t="str">
        <f t="shared" si="141"/>
        <v/>
      </c>
      <c r="L1017" s="31" t="str">
        <f t="shared" si="139"/>
        <v/>
      </c>
      <c r="N1017" s="50" t="str">
        <f t="shared" si="142"/>
        <v/>
      </c>
      <c r="Q1017" s="32" t="str">
        <f t="shared" si="140"/>
        <v/>
      </c>
      <c r="T1017" s="34">
        <f t="shared" si="143"/>
        <v>0</v>
      </c>
      <c r="U1017" s="34">
        <f t="shared" si="144"/>
        <v>0</v>
      </c>
      <c r="X1017" s="72" t="str">
        <f t="shared" si="146"/>
        <v/>
      </c>
      <c r="Y1017" s="35"/>
      <c r="Z1017" s="34" t="str">
        <f t="shared" si="147"/>
        <v/>
      </c>
      <c r="AA1017" s="80" t="str">
        <f t="shared" si="145"/>
        <v/>
      </c>
    </row>
    <row r="1018" spans="2:27" ht="25.5" customHeight="1" x14ac:dyDescent="0.25">
      <c r="B1018" s="78" t="str">
        <f t="shared" si="141"/>
        <v/>
      </c>
      <c r="L1018" s="31" t="str">
        <f t="shared" si="139"/>
        <v/>
      </c>
      <c r="N1018" s="50" t="str">
        <f t="shared" si="142"/>
        <v/>
      </c>
      <c r="Q1018" s="32" t="str">
        <f t="shared" si="140"/>
        <v/>
      </c>
      <c r="T1018" s="34">
        <f t="shared" si="143"/>
        <v>0</v>
      </c>
      <c r="U1018" s="34">
        <f t="shared" si="144"/>
        <v>0</v>
      </c>
      <c r="X1018" s="72" t="str">
        <f t="shared" si="146"/>
        <v/>
      </c>
      <c r="Y1018" s="35"/>
      <c r="Z1018" s="34" t="str">
        <f t="shared" si="147"/>
        <v/>
      </c>
      <c r="AA1018" s="80" t="str">
        <f t="shared" si="145"/>
        <v/>
      </c>
    </row>
    <row r="1019" spans="2:27" ht="25.5" customHeight="1" x14ac:dyDescent="0.25">
      <c r="B1019" s="78" t="str">
        <f t="shared" si="141"/>
        <v/>
      </c>
      <c r="L1019" s="31" t="str">
        <f t="shared" si="139"/>
        <v/>
      </c>
      <c r="N1019" s="50" t="str">
        <f t="shared" si="142"/>
        <v/>
      </c>
      <c r="Q1019" s="32" t="str">
        <f t="shared" si="140"/>
        <v/>
      </c>
      <c r="T1019" s="34">
        <f t="shared" si="143"/>
        <v>0</v>
      </c>
      <c r="U1019" s="34">
        <f t="shared" si="144"/>
        <v>0</v>
      </c>
      <c r="X1019" s="72" t="str">
        <f t="shared" si="146"/>
        <v/>
      </c>
      <c r="Y1019" s="35"/>
      <c r="Z1019" s="34" t="str">
        <f t="shared" si="147"/>
        <v/>
      </c>
      <c r="AA1019" s="80" t="str">
        <f t="shared" si="145"/>
        <v/>
      </c>
    </row>
    <row r="1020" spans="2:27" ht="25.5" customHeight="1" x14ac:dyDescent="0.25">
      <c r="B1020" s="78" t="str">
        <f t="shared" si="141"/>
        <v/>
      </c>
      <c r="L1020" s="31" t="str">
        <f t="shared" si="139"/>
        <v/>
      </c>
      <c r="N1020" s="50" t="str">
        <f t="shared" si="142"/>
        <v/>
      </c>
      <c r="Q1020" s="32" t="str">
        <f t="shared" si="140"/>
        <v/>
      </c>
      <c r="T1020" s="34">
        <f t="shared" si="143"/>
        <v>0</v>
      </c>
      <c r="U1020" s="34">
        <f t="shared" si="144"/>
        <v>0</v>
      </c>
      <c r="X1020" s="72" t="str">
        <f t="shared" si="146"/>
        <v/>
      </c>
      <c r="Y1020" s="35"/>
      <c r="Z1020" s="34" t="str">
        <f t="shared" si="147"/>
        <v/>
      </c>
      <c r="AA1020" s="80" t="str">
        <f t="shared" si="145"/>
        <v/>
      </c>
    </row>
    <row r="1021" spans="2:27" ht="25.5" customHeight="1" x14ac:dyDescent="0.25">
      <c r="B1021" s="78" t="str">
        <f t="shared" si="141"/>
        <v/>
      </c>
      <c r="L1021" s="31" t="str">
        <f t="shared" si="139"/>
        <v/>
      </c>
      <c r="N1021" s="50" t="str">
        <f t="shared" si="142"/>
        <v/>
      </c>
      <c r="Q1021" s="32" t="str">
        <f t="shared" si="140"/>
        <v/>
      </c>
      <c r="T1021" s="34">
        <f t="shared" si="143"/>
        <v>0</v>
      </c>
      <c r="U1021" s="34">
        <f t="shared" si="144"/>
        <v>0</v>
      </c>
      <c r="X1021" s="72" t="str">
        <f t="shared" si="146"/>
        <v/>
      </c>
      <c r="Y1021" s="35"/>
      <c r="Z1021" s="34" t="str">
        <f t="shared" si="147"/>
        <v/>
      </c>
      <c r="AA1021" s="80" t="str">
        <f t="shared" si="145"/>
        <v/>
      </c>
    </row>
    <row r="1022" spans="2:27" ht="25.5" customHeight="1" x14ac:dyDescent="0.25">
      <c r="B1022" s="78" t="str">
        <f t="shared" si="141"/>
        <v/>
      </c>
      <c r="L1022" s="31" t="str">
        <f t="shared" si="139"/>
        <v/>
      </c>
      <c r="N1022" s="50" t="str">
        <f t="shared" si="142"/>
        <v/>
      </c>
      <c r="Q1022" s="32" t="str">
        <f t="shared" si="140"/>
        <v/>
      </c>
      <c r="T1022" s="34">
        <f t="shared" si="143"/>
        <v>0</v>
      </c>
      <c r="U1022" s="34">
        <f t="shared" si="144"/>
        <v>0</v>
      </c>
      <c r="X1022" s="72" t="str">
        <f t="shared" si="146"/>
        <v/>
      </c>
      <c r="Y1022" s="35"/>
      <c r="Z1022" s="34" t="str">
        <f t="shared" si="147"/>
        <v/>
      </c>
      <c r="AA1022" s="80" t="str">
        <f t="shared" si="145"/>
        <v/>
      </c>
    </row>
    <row r="1023" spans="2:27" ht="25.5" customHeight="1" x14ac:dyDescent="0.25">
      <c r="B1023" s="78" t="str">
        <f t="shared" si="141"/>
        <v/>
      </c>
      <c r="L1023" s="31" t="str">
        <f t="shared" si="139"/>
        <v/>
      </c>
      <c r="N1023" s="50" t="str">
        <f t="shared" si="142"/>
        <v/>
      </c>
      <c r="Q1023" s="32" t="str">
        <f t="shared" si="140"/>
        <v/>
      </c>
      <c r="T1023" s="34">
        <f t="shared" si="143"/>
        <v>0</v>
      </c>
      <c r="U1023" s="34">
        <f t="shared" si="144"/>
        <v>0</v>
      </c>
      <c r="X1023" s="72" t="str">
        <f t="shared" si="146"/>
        <v/>
      </c>
      <c r="Y1023" s="35"/>
      <c r="Z1023" s="34" t="str">
        <f t="shared" si="147"/>
        <v/>
      </c>
      <c r="AA1023" s="80" t="str">
        <f t="shared" si="145"/>
        <v/>
      </c>
    </row>
    <row r="1024" spans="2:27" ht="25.5" customHeight="1" x14ac:dyDescent="0.25">
      <c r="B1024" s="78" t="str">
        <f t="shared" si="141"/>
        <v/>
      </c>
      <c r="L1024" s="31" t="str">
        <f t="shared" si="139"/>
        <v/>
      </c>
      <c r="N1024" s="50" t="str">
        <f t="shared" si="142"/>
        <v/>
      </c>
      <c r="Q1024" s="32" t="str">
        <f t="shared" si="140"/>
        <v/>
      </c>
      <c r="T1024" s="34">
        <f t="shared" si="143"/>
        <v>0</v>
      </c>
      <c r="U1024" s="34">
        <f t="shared" si="144"/>
        <v>0</v>
      </c>
      <c r="X1024" s="72" t="str">
        <f t="shared" si="146"/>
        <v/>
      </c>
      <c r="Y1024" s="35"/>
      <c r="Z1024" s="34" t="str">
        <f t="shared" si="147"/>
        <v/>
      </c>
      <c r="AA1024" s="80" t="str">
        <f t="shared" si="145"/>
        <v/>
      </c>
    </row>
    <row r="1025" spans="2:27" ht="25.5" customHeight="1" x14ac:dyDescent="0.25">
      <c r="B1025" s="78" t="str">
        <f t="shared" si="141"/>
        <v/>
      </c>
      <c r="L1025" s="31" t="str">
        <f t="shared" si="139"/>
        <v/>
      </c>
      <c r="N1025" s="50" t="str">
        <f t="shared" si="142"/>
        <v/>
      </c>
      <c r="Q1025" s="32" t="str">
        <f t="shared" si="140"/>
        <v/>
      </c>
      <c r="T1025" s="34">
        <f t="shared" si="143"/>
        <v>0</v>
      </c>
      <c r="U1025" s="34">
        <f t="shared" si="144"/>
        <v>0</v>
      </c>
      <c r="X1025" s="72" t="str">
        <f t="shared" si="146"/>
        <v/>
      </c>
      <c r="Y1025" s="35"/>
      <c r="Z1025" s="34" t="str">
        <f t="shared" si="147"/>
        <v/>
      </c>
      <c r="AA1025" s="80" t="str">
        <f t="shared" si="145"/>
        <v/>
      </c>
    </row>
    <row r="1026" spans="2:27" ht="25.5" customHeight="1" x14ac:dyDescent="0.25">
      <c r="B1026" s="78" t="str">
        <f t="shared" si="141"/>
        <v/>
      </c>
      <c r="L1026" s="31" t="str">
        <f t="shared" ref="L1026:L1089" si="148">IF(K1026&lt;&gt;"",VLOOKUP(K1026,tenhang,2,0),"")</f>
        <v/>
      </c>
      <c r="N1026" s="50" t="str">
        <f t="shared" si="142"/>
        <v/>
      </c>
      <c r="Q1026" s="32" t="str">
        <f t="shared" ref="Q1026:Q1089" si="149">IF(K1026&lt;&gt;"",VLOOKUP(K1026,tenhang,3,0),"")</f>
        <v/>
      </c>
      <c r="T1026" s="34">
        <f t="shared" si="143"/>
        <v>0</v>
      </c>
      <c r="U1026" s="34">
        <f t="shared" si="144"/>
        <v>0</v>
      </c>
      <c r="X1026" s="72" t="str">
        <f t="shared" si="146"/>
        <v/>
      </c>
      <c r="Y1026" s="35"/>
      <c r="Z1026" s="34" t="str">
        <f t="shared" si="147"/>
        <v/>
      </c>
      <c r="AA1026" s="80" t="str">
        <f t="shared" si="145"/>
        <v/>
      </c>
    </row>
    <row r="1027" spans="2:27" ht="25.5" customHeight="1" x14ac:dyDescent="0.25">
      <c r="B1027" s="78" t="str">
        <f t="shared" ref="B1027:B1090" si="150">IF(I1027&lt;&gt;"",IF(AA1027&lt;10,"PO2211/0000"&amp;AA1027,IF(AA1027&lt;100,"PO2211/000"&amp;AA1027,IF(AA1027&lt;1000,"PO2211/00"&amp;AA1027,IF(AA1027&lt;10000,"PO2211/0"&amp;AA1027,"PO2211/0"&amp;AA1027)))),"")</f>
        <v/>
      </c>
      <c r="L1027" s="31" t="str">
        <f t="shared" si="148"/>
        <v/>
      </c>
      <c r="N1027" s="50" t="str">
        <f t="shared" ref="N1027:N1090" si="151">IF(K1027&lt;&gt;"","K-HCM","")</f>
        <v/>
      </c>
      <c r="Q1027" s="32" t="str">
        <f t="shared" si="149"/>
        <v/>
      </c>
      <c r="T1027" s="34">
        <f t="shared" ref="T1027:T1090" si="152">IF(K1027&lt;&gt;"",VLOOKUP(K1027,tenhang,4,0),0)</f>
        <v>0</v>
      </c>
      <c r="U1027" s="34">
        <f t="shared" ref="U1027:U1090" si="153">R1027*T1027</f>
        <v>0</v>
      </c>
      <c r="X1027" s="72" t="str">
        <f t="shared" si="146"/>
        <v/>
      </c>
      <c r="Y1027" s="35"/>
      <c r="Z1027" s="34" t="str">
        <f t="shared" si="147"/>
        <v/>
      </c>
      <c r="AA1027" s="80" t="str">
        <f t="shared" si="145"/>
        <v/>
      </c>
    </row>
    <row r="1028" spans="2:27" ht="25.5" customHeight="1" x14ac:dyDescent="0.25">
      <c r="B1028" s="78" t="str">
        <f t="shared" si="150"/>
        <v/>
      </c>
      <c r="L1028" s="31" t="str">
        <f t="shared" si="148"/>
        <v/>
      </c>
      <c r="N1028" s="50" t="str">
        <f t="shared" si="151"/>
        <v/>
      </c>
      <c r="Q1028" s="32" t="str">
        <f t="shared" si="149"/>
        <v/>
      </c>
      <c r="T1028" s="34">
        <f t="shared" si="152"/>
        <v>0</v>
      </c>
      <c r="U1028" s="34">
        <f t="shared" si="153"/>
        <v>0</v>
      </c>
      <c r="X1028" s="72" t="str">
        <f t="shared" si="146"/>
        <v/>
      </c>
      <c r="Y1028" s="35"/>
      <c r="Z1028" s="34" t="str">
        <f t="shared" si="147"/>
        <v/>
      </c>
      <c r="AA1028" s="80" t="str">
        <f t="shared" ref="AA1028:AA1091" si="154">IF(I1028&lt;&gt;"",IF(I1028=I1027,AA1027,AA1027+1),"")</f>
        <v/>
      </c>
    </row>
    <row r="1029" spans="2:27" ht="25.5" customHeight="1" x14ac:dyDescent="0.25">
      <c r="B1029" s="78" t="str">
        <f t="shared" si="150"/>
        <v/>
      </c>
      <c r="L1029" s="31" t="str">
        <f t="shared" si="148"/>
        <v/>
      </c>
      <c r="N1029" s="50" t="str">
        <f t="shared" si="151"/>
        <v/>
      </c>
      <c r="Q1029" s="32" t="str">
        <f t="shared" si="149"/>
        <v/>
      </c>
      <c r="T1029" s="34">
        <f t="shared" si="152"/>
        <v>0</v>
      </c>
      <c r="U1029" s="34">
        <f t="shared" si="153"/>
        <v>0</v>
      </c>
      <c r="X1029" s="72" t="str">
        <f t="shared" si="146"/>
        <v/>
      </c>
      <c r="Y1029" s="35"/>
      <c r="Z1029" s="34" t="str">
        <f t="shared" si="147"/>
        <v/>
      </c>
      <c r="AA1029" s="80" t="str">
        <f t="shared" si="154"/>
        <v/>
      </c>
    </row>
    <row r="1030" spans="2:27" ht="25.5" customHeight="1" x14ac:dyDescent="0.25">
      <c r="B1030" s="78" t="str">
        <f t="shared" si="150"/>
        <v/>
      </c>
      <c r="L1030" s="31" t="str">
        <f t="shared" si="148"/>
        <v/>
      </c>
      <c r="N1030" s="50" t="str">
        <f t="shared" si="151"/>
        <v/>
      </c>
      <c r="Q1030" s="32" t="str">
        <f t="shared" si="149"/>
        <v/>
      </c>
      <c r="T1030" s="34">
        <f t="shared" si="152"/>
        <v>0</v>
      </c>
      <c r="U1030" s="34">
        <f t="shared" si="153"/>
        <v>0</v>
      </c>
      <c r="X1030" s="72" t="str">
        <f t="shared" si="146"/>
        <v/>
      </c>
      <c r="Y1030" s="35"/>
      <c r="Z1030" s="34" t="str">
        <f t="shared" si="147"/>
        <v/>
      </c>
      <c r="AA1030" s="80" t="str">
        <f t="shared" si="154"/>
        <v/>
      </c>
    </row>
    <row r="1031" spans="2:27" ht="25.5" customHeight="1" x14ac:dyDescent="0.25">
      <c r="B1031" s="78" t="str">
        <f t="shared" si="150"/>
        <v/>
      </c>
      <c r="L1031" s="31" t="str">
        <f t="shared" si="148"/>
        <v/>
      </c>
      <c r="N1031" s="50" t="str">
        <f t="shared" si="151"/>
        <v/>
      </c>
      <c r="Q1031" s="32" t="str">
        <f t="shared" si="149"/>
        <v/>
      </c>
      <c r="T1031" s="34">
        <f t="shared" si="152"/>
        <v>0</v>
      </c>
      <c r="U1031" s="34">
        <f t="shared" si="153"/>
        <v>0</v>
      </c>
      <c r="X1031" s="72" t="str">
        <f t="shared" si="146"/>
        <v/>
      </c>
      <c r="Y1031" s="35"/>
      <c r="Z1031" s="34" t="str">
        <f t="shared" si="147"/>
        <v/>
      </c>
      <c r="AA1031" s="80" t="str">
        <f t="shared" si="154"/>
        <v/>
      </c>
    </row>
    <row r="1032" spans="2:27" ht="25.5" customHeight="1" x14ac:dyDescent="0.25">
      <c r="B1032" s="78" t="str">
        <f t="shared" si="150"/>
        <v/>
      </c>
      <c r="L1032" s="31" t="str">
        <f t="shared" si="148"/>
        <v/>
      </c>
      <c r="N1032" s="50" t="str">
        <f t="shared" si="151"/>
        <v/>
      </c>
      <c r="Q1032" s="32" t="str">
        <f t="shared" si="149"/>
        <v/>
      </c>
      <c r="T1032" s="34">
        <f t="shared" si="152"/>
        <v>0</v>
      </c>
      <c r="U1032" s="34">
        <f t="shared" si="153"/>
        <v>0</v>
      </c>
      <c r="X1032" s="72" t="str">
        <f t="shared" si="146"/>
        <v/>
      </c>
      <c r="Y1032" s="35"/>
      <c r="Z1032" s="34" t="str">
        <f t="shared" si="147"/>
        <v/>
      </c>
      <c r="AA1032" s="80" t="str">
        <f t="shared" si="154"/>
        <v/>
      </c>
    </row>
    <row r="1033" spans="2:27" ht="25.5" customHeight="1" x14ac:dyDescent="0.25">
      <c r="B1033" s="78" t="str">
        <f t="shared" si="150"/>
        <v/>
      </c>
      <c r="L1033" s="31" t="str">
        <f t="shared" si="148"/>
        <v/>
      </c>
      <c r="N1033" s="50" t="str">
        <f t="shared" si="151"/>
        <v/>
      </c>
      <c r="Q1033" s="32" t="str">
        <f t="shared" si="149"/>
        <v/>
      </c>
      <c r="T1033" s="34">
        <f t="shared" si="152"/>
        <v>0</v>
      </c>
      <c r="U1033" s="34">
        <f t="shared" si="153"/>
        <v>0</v>
      </c>
      <c r="X1033" s="72" t="str">
        <f t="shared" si="146"/>
        <v/>
      </c>
      <c r="Y1033" s="35"/>
      <c r="Z1033" s="34" t="str">
        <f t="shared" si="147"/>
        <v/>
      </c>
      <c r="AA1033" s="80" t="str">
        <f t="shared" si="154"/>
        <v/>
      </c>
    </row>
    <row r="1034" spans="2:27" ht="25.5" customHeight="1" x14ac:dyDescent="0.25">
      <c r="B1034" s="78" t="str">
        <f t="shared" si="150"/>
        <v/>
      </c>
      <c r="L1034" s="31" t="str">
        <f t="shared" si="148"/>
        <v/>
      </c>
      <c r="N1034" s="50" t="str">
        <f t="shared" si="151"/>
        <v/>
      </c>
      <c r="Q1034" s="32" t="str">
        <f t="shared" si="149"/>
        <v/>
      </c>
      <c r="T1034" s="34">
        <f t="shared" si="152"/>
        <v>0</v>
      </c>
      <c r="U1034" s="34">
        <f t="shared" si="153"/>
        <v>0</v>
      </c>
      <c r="X1034" s="72" t="str">
        <f t="shared" ref="X1034:X1097" si="155">IF(K1034&lt;&gt;"",8,"")</f>
        <v/>
      </c>
      <c r="Y1034" s="35"/>
      <c r="Z1034" s="34" t="str">
        <f t="shared" ref="Z1034:Z1097" si="156">IF(K1034&lt;&gt;"",ROUND(U1034*X1034*1%,0),"")</f>
        <v/>
      </c>
      <c r="AA1034" s="80" t="str">
        <f t="shared" si="154"/>
        <v/>
      </c>
    </row>
    <row r="1035" spans="2:27" ht="25.5" customHeight="1" x14ac:dyDescent="0.25">
      <c r="B1035" s="78" t="str">
        <f t="shared" si="150"/>
        <v/>
      </c>
      <c r="L1035" s="31" t="str">
        <f t="shared" si="148"/>
        <v/>
      </c>
      <c r="N1035" s="50" t="str">
        <f t="shared" si="151"/>
        <v/>
      </c>
      <c r="Q1035" s="32" t="str">
        <f t="shared" si="149"/>
        <v/>
      </c>
      <c r="T1035" s="34">
        <f t="shared" si="152"/>
        <v>0</v>
      </c>
      <c r="U1035" s="34">
        <f t="shared" si="153"/>
        <v>0</v>
      </c>
      <c r="X1035" s="72" t="str">
        <f t="shared" si="155"/>
        <v/>
      </c>
      <c r="Y1035" s="35"/>
      <c r="Z1035" s="34" t="str">
        <f t="shared" si="156"/>
        <v/>
      </c>
      <c r="AA1035" s="80" t="str">
        <f t="shared" si="154"/>
        <v/>
      </c>
    </row>
    <row r="1036" spans="2:27" ht="25.5" customHeight="1" x14ac:dyDescent="0.25">
      <c r="B1036" s="78" t="str">
        <f t="shared" si="150"/>
        <v/>
      </c>
      <c r="L1036" s="31" t="str">
        <f t="shared" si="148"/>
        <v/>
      </c>
      <c r="N1036" s="50" t="str">
        <f t="shared" si="151"/>
        <v/>
      </c>
      <c r="Q1036" s="32" t="str">
        <f t="shared" si="149"/>
        <v/>
      </c>
      <c r="T1036" s="34">
        <f t="shared" si="152"/>
        <v>0</v>
      </c>
      <c r="U1036" s="34">
        <f t="shared" si="153"/>
        <v>0</v>
      </c>
      <c r="X1036" s="72" t="str">
        <f t="shared" si="155"/>
        <v/>
      </c>
      <c r="Y1036" s="35"/>
      <c r="Z1036" s="34" t="str">
        <f t="shared" si="156"/>
        <v/>
      </c>
      <c r="AA1036" s="80" t="str">
        <f t="shared" si="154"/>
        <v/>
      </c>
    </row>
    <row r="1037" spans="2:27" ht="25.5" customHeight="1" x14ac:dyDescent="0.25">
      <c r="B1037" s="78" t="str">
        <f t="shared" si="150"/>
        <v/>
      </c>
      <c r="L1037" s="31" t="str">
        <f t="shared" si="148"/>
        <v/>
      </c>
      <c r="N1037" s="50" t="str">
        <f t="shared" si="151"/>
        <v/>
      </c>
      <c r="Q1037" s="32" t="str">
        <f t="shared" si="149"/>
        <v/>
      </c>
      <c r="T1037" s="34">
        <f t="shared" si="152"/>
        <v>0</v>
      </c>
      <c r="U1037" s="34">
        <f t="shared" si="153"/>
        <v>0</v>
      </c>
      <c r="X1037" s="72" t="str">
        <f t="shared" si="155"/>
        <v/>
      </c>
      <c r="Y1037" s="35"/>
      <c r="Z1037" s="34" t="str">
        <f t="shared" si="156"/>
        <v/>
      </c>
      <c r="AA1037" s="80" t="str">
        <f t="shared" si="154"/>
        <v/>
      </c>
    </row>
    <row r="1038" spans="2:27" ht="25.5" customHeight="1" x14ac:dyDescent="0.25">
      <c r="B1038" s="78" t="str">
        <f t="shared" si="150"/>
        <v/>
      </c>
      <c r="L1038" s="31" t="str">
        <f t="shared" si="148"/>
        <v/>
      </c>
      <c r="N1038" s="50" t="str">
        <f t="shared" si="151"/>
        <v/>
      </c>
      <c r="Q1038" s="32" t="str">
        <f t="shared" si="149"/>
        <v/>
      </c>
      <c r="T1038" s="34">
        <f t="shared" si="152"/>
        <v>0</v>
      </c>
      <c r="U1038" s="34">
        <f t="shared" si="153"/>
        <v>0</v>
      </c>
      <c r="X1038" s="72" t="str">
        <f t="shared" si="155"/>
        <v/>
      </c>
      <c r="Y1038" s="35"/>
      <c r="Z1038" s="34" t="str">
        <f t="shared" si="156"/>
        <v/>
      </c>
      <c r="AA1038" s="80" t="str">
        <f t="shared" si="154"/>
        <v/>
      </c>
    </row>
    <row r="1039" spans="2:27" ht="25.5" customHeight="1" x14ac:dyDescent="0.25">
      <c r="B1039" s="78" t="str">
        <f t="shared" si="150"/>
        <v/>
      </c>
      <c r="L1039" s="31" t="str">
        <f t="shared" si="148"/>
        <v/>
      </c>
      <c r="N1039" s="50" t="str">
        <f t="shared" si="151"/>
        <v/>
      </c>
      <c r="Q1039" s="32" t="str">
        <f t="shared" si="149"/>
        <v/>
      </c>
      <c r="T1039" s="34">
        <f t="shared" si="152"/>
        <v>0</v>
      </c>
      <c r="U1039" s="34">
        <f t="shared" si="153"/>
        <v>0</v>
      </c>
      <c r="X1039" s="72" t="str">
        <f t="shared" si="155"/>
        <v/>
      </c>
      <c r="Y1039" s="35"/>
      <c r="Z1039" s="34" t="str">
        <f t="shared" si="156"/>
        <v/>
      </c>
      <c r="AA1039" s="80" t="str">
        <f t="shared" si="154"/>
        <v/>
      </c>
    </row>
    <row r="1040" spans="2:27" ht="25.5" customHeight="1" x14ac:dyDescent="0.25">
      <c r="B1040" s="78" t="str">
        <f t="shared" si="150"/>
        <v/>
      </c>
      <c r="L1040" s="31" t="str">
        <f t="shared" si="148"/>
        <v/>
      </c>
      <c r="N1040" s="50" t="str">
        <f t="shared" si="151"/>
        <v/>
      </c>
      <c r="Q1040" s="32" t="str">
        <f t="shared" si="149"/>
        <v/>
      </c>
      <c r="T1040" s="34">
        <f t="shared" si="152"/>
        <v>0</v>
      </c>
      <c r="U1040" s="34">
        <f t="shared" si="153"/>
        <v>0</v>
      </c>
      <c r="X1040" s="72" t="str">
        <f t="shared" si="155"/>
        <v/>
      </c>
      <c r="Y1040" s="35"/>
      <c r="Z1040" s="34" t="str">
        <f t="shared" si="156"/>
        <v/>
      </c>
      <c r="AA1040" s="80" t="str">
        <f t="shared" si="154"/>
        <v/>
      </c>
    </row>
    <row r="1041" spans="2:27" ht="25.5" customHeight="1" x14ac:dyDescent="0.25">
      <c r="B1041" s="78" t="str">
        <f t="shared" si="150"/>
        <v/>
      </c>
      <c r="L1041" s="31" t="str">
        <f t="shared" si="148"/>
        <v/>
      </c>
      <c r="N1041" s="50" t="str">
        <f t="shared" si="151"/>
        <v/>
      </c>
      <c r="Q1041" s="32" t="str">
        <f t="shared" si="149"/>
        <v/>
      </c>
      <c r="T1041" s="34">
        <f t="shared" si="152"/>
        <v>0</v>
      </c>
      <c r="U1041" s="34">
        <f t="shared" si="153"/>
        <v>0</v>
      </c>
      <c r="X1041" s="72" t="str">
        <f t="shared" si="155"/>
        <v/>
      </c>
      <c r="Y1041" s="35"/>
      <c r="Z1041" s="34" t="str">
        <f t="shared" si="156"/>
        <v/>
      </c>
      <c r="AA1041" s="80" t="str">
        <f t="shared" si="154"/>
        <v/>
      </c>
    </row>
    <row r="1042" spans="2:27" ht="25.5" customHeight="1" x14ac:dyDescent="0.25">
      <c r="B1042" s="78" t="str">
        <f t="shared" si="150"/>
        <v/>
      </c>
      <c r="L1042" s="31" t="str">
        <f t="shared" si="148"/>
        <v/>
      </c>
      <c r="N1042" s="50" t="str">
        <f t="shared" si="151"/>
        <v/>
      </c>
      <c r="Q1042" s="32" t="str">
        <f t="shared" si="149"/>
        <v/>
      </c>
      <c r="T1042" s="34">
        <f t="shared" si="152"/>
        <v>0</v>
      </c>
      <c r="U1042" s="34">
        <f t="shared" si="153"/>
        <v>0</v>
      </c>
      <c r="X1042" s="72" t="str">
        <f t="shared" si="155"/>
        <v/>
      </c>
      <c r="Y1042" s="35"/>
      <c r="Z1042" s="34" t="str">
        <f t="shared" si="156"/>
        <v/>
      </c>
      <c r="AA1042" s="80" t="str">
        <f t="shared" si="154"/>
        <v/>
      </c>
    </row>
    <row r="1043" spans="2:27" ht="25.5" customHeight="1" x14ac:dyDescent="0.25">
      <c r="B1043" s="78" t="str">
        <f t="shared" si="150"/>
        <v/>
      </c>
      <c r="L1043" s="31" t="str">
        <f t="shared" si="148"/>
        <v/>
      </c>
      <c r="N1043" s="50" t="str">
        <f t="shared" si="151"/>
        <v/>
      </c>
      <c r="Q1043" s="32" t="str">
        <f t="shared" si="149"/>
        <v/>
      </c>
      <c r="T1043" s="34">
        <f t="shared" si="152"/>
        <v>0</v>
      </c>
      <c r="U1043" s="34">
        <f t="shared" si="153"/>
        <v>0</v>
      </c>
      <c r="X1043" s="72" t="str">
        <f t="shared" si="155"/>
        <v/>
      </c>
      <c r="Y1043" s="35"/>
      <c r="Z1043" s="34" t="str">
        <f t="shared" si="156"/>
        <v/>
      </c>
      <c r="AA1043" s="80" t="str">
        <f t="shared" si="154"/>
        <v/>
      </c>
    </row>
    <row r="1044" spans="2:27" ht="25.5" customHeight="1" x14ac:dyDescent="0.25">
      <c r="B1044" s="78" t="str">
        <f t="shared" si="150"/>
        <v/>
      </c>
      <c r="L1044" s="31" t="str">
        <f t="shared" si="148"/>
        <v/>
      </c>
      <c r="N1044" s="50" t="str">
        <f t="shared" si="151"/>
        <v/>
      </c>
      <c r="Q1044" s="32" t="str">
        <f t="shared" si="149"/>
        <v/>
      </c>
      <c r="T1044" s="34">
        <f t="shared" si="152"/>
        <v>0</v>
      </c>
      <c r="U1044" s="34">
        <f t="shared" si="153"/>
        <v>0</v>
      </c>
      <c r="X1044" s="72" t="str">
        <f t="shared" si="155"/>
        <v/>
      </c>
      <c r="Y1044" s="35"/>
      <c r="Z1044" s="34" t="str">
        <f t="shared" si="156"/>
        <v/>
      </c>
      <c r="AA1044" s="80" t="str">
        <f t="shared" si="154"/>
        <v/>
      </c>
    </row>
    <row r="1045" spans="2:27" ht="25.5" customHeight="1" x14ac:dyDescent="0.25">
      <c r="B1045" s="78" t="str">
        <f t="shared" si="150"/>
        <v/>
      </c>
      <c r="L1045" s="31" t="str">
        <f t="shared" si="148"/>
        <v/>
      </c>
      <c r="N1045" s="50" t="str">
        <f t="shared" si="151"/>
        <v/>
      </c>
      <c r="Q1045" s="32" t="str">
        <f t="shared" si="149"/>
        <v/>
      </c>
      <c r="T1045" s="34">
        <f t="shared" si="152"/>
        <v>0</v>
      </c>
      <c r="U1045" s="34">
        <f t="shared" si="153"/>
        <v>0</v>
      </c>
      <c r="X1045" s="72" t="str">
        <f t="shared" si="155"/>
        <v/>
      </c>
      <c r="Y1045" s="35"/>
      <c r="Z1045" s="34" t="str">
        <f t="shared" si="156"/>
        <v/>
      </c>
      <c r="AA1045" s="80" t="str">
        <f t="shared" si="154"/>
        <v/>
      </c>
    </row>
    <row r="1046" spans="2:27" ht="25.5" customHeight="1" x14ac:dyDescent="0.25">
      <c r="B1046" s="78" t="str">
        <f t="shared" si="150"/>
        <v/>
      </c>
      <c r="L1046" s="31" t="str">
        <f t="shared" si="148"/>
        <v/>
      </c>
      <c r="N1046" s="50" t="str">
        <f t="shared" si="151"/>
        <v/>
      </c>
      <c r="Q1046" s="32" t="str">
        <f t="shared" si="149"/>
        <v/>
      </c>
      <c r="T1046" s="34">
        <f t="shared" si="152"/>
        <v>0</v>
      </c>
      <c r="U1046" s="34">
        <f t="shared" si="153"/>
        <v>0</v>
      </c>
      <c r="X1046" s="72" t="str">
        <f t="shared" si="155"/>
        <v/>
      </c>
      <c r="Y1046" s="35"/>
      <c r="Z1046" s="34" t="str">
        <f t="shared" si="156"/>
        <v/>
      </c>
      <c r="AA1046" s="80" t="str">
        <f t="shared" si="154"/>
        <v/>
      </c>
    </row>
    <row r="1047" spans="2:27" ht="25.5" customHeight="1" x14ac:dyDescent="0.25">
      <c r="B1047" s="78" t="str">
        <f t="shared" si="150"/>
        <v/>
      </c>
      <c r="L1047" s="31" t="str">
        <f t="shared" si="148"/>
        <v/>
      </c>
      <c r="N1047" s="50" t="str">
        <f t="shared" si="151"/>
        <v/>
      </c>
      <c r="Q1047" s="32" t="str">
        <f t="shared" si="149"/>
        <v/>
      </c>
      <c r="T1047" s="34">
        <f t="shared" si="152"/>
        <v>0</v>
      </c>
      <c r="U1047" s="34">
        <f t="shared" si="153"/>
        <v>0</v>
      </c>
      <c r="X1047" s="72" t="str">
        <f t="shared" si="155"/>
        <v/>
      </c>
      <c r="Y1047" s="35"/>
      <c r="Z1047" s="34" t="str">
        <f t="shared" si="156"/>
        <v/>
      </c>
      <c r="AA1047" s="80" t="str">
        <f t="shared" si="154"/>
        <v/>
      </c>
    </row>
    <row r="1048" spans="2:27" ht="25.5" customHeight="1" x14ac:dyDescent="0.25">
      <c r="B1048" s="78" t="str">
        <f t="shared" si="150"/>
        <v/>
      </c>
      <c r="L1048" s="31" t="str">
        <f t="shared" si="148"/>
        <v/>
      </c>
      <c r="N1048" s="50" t="str">
        <f t="shared" si="151"/>
        <v/>
      </c>
      <c r="Q1048" s="32" t="str">
        <f t="shared" si="149"/>
        <v/>
      </c>
      <c r="T1048" s="34">
        <f t="shared" si="152"/>
        <v>0</v>
      </c>
      <c r="U1048" s="34">
        <f t="shared" si="153"/>
        <v>0</v>
      </c>
      <c r="X1048" s="72" t="str">
        <f t="shared" si="155"/>
        <v/>
      </c>
      <c r="Y1048" s="35"/>
      <c r="Z1048" s="34" t="str">
        <f t="shared" si="156"/>
        <v/>
      </c>
      <c r="AA1048" s="80" t="str">
        <f t="shared" si="154"/>
        <v/>
      </c>
    </row>
    <row r="1049" spans="2:27" ht="25.5" customHeight="1" x14ac:dyDescent="0.25">
      <c r="B1049" s="78" t="str">
        <f t="shared" si="150"/>
        <v/>
      </c>
      <c r="L1049" s="31" t="str">
        <f t="shared" si="148"/>
        <v/>
      </c>
      <c r="N1049" s="50" t="str">
        <f t="shared" si="151"/>
        <v/>
      </c>
      <c r="Q1049" s="32" t="str">
        <f t="shared" si="149"/>
        <v/>
      </c>
      <c r="T1049" s="34">
        <f t="shared" si="152"/>
        <v>0</v>
      </c>
      <c r="U1049" s="34">
        <f t="shared" si="153"/>
        <v>0</v>
      </c>
      <c r="X1049" s="72" t="str">
        <f t="shared" si="155"/>
        <v/>
      </c>
      <c r="Y1049" s="35"/>
      <c r="Z1049" s="34" t="str">
        <f t="shared" si="156"/>
        <v/>
      </c>
      <c r="AA1049" s="80" t="str">
        <f t="shared" si="154"/>
        <v/>
      </c>
    </row>
    <row r="1050" spans="2:27" ht="25.5" customHeight="1" x14ac:dyDescent="0.25">
      <c r="B1050" s="78" t="str">
        <f t="shared" si="150"/>
        <v/>
      </c>
      <c r="L1050" s="31" t="str">
        <f t="shared" si="148"/>
        <v/>
      </c>
      <c r="N1050" s="50" t="str">
        <f t="shared" si="151"/>
        <v/>
      </c>
      <c r="Q1050" s="32" t="str">
        <f t="shared" si="149"/>
        <v/>
      </c>
      <c r="T1050" s="34">
        <f t="shared" si="152"/>
        <v>0</v>
      </c>
      <c r="U1050" s="34">
        <f t="shared" si="153"/>
        <v>0</v>
      </c>
      <c r="X1050" s="72" t="str">
        <f t="shared" si="155"/>
        <v/>
      </c>
      <c r="Y1050" s="35"/>
      <c r="Z1050" s="34" t="str">
        <f t="shared" si="156"/>
        <v/>
      </c>
      <c r="AA1050" s="80" t="str">
        <f t="shared" si="154"/>
        <v/>
      </c>
    </row>
    <row r="1051" spans="2:27" ht="25.5" customHeight="1" x14ac:dyDescent="0.25">
      <c r="B1051" s="78" t="str">
        <f t="shared" si="150"/>
        <v/>
      </c>
      <c r="L1051" s="31" t="str">
        <f t="shared" si="148"/>
        <v/>
      </c>
      <c r="N1051" s="50" t="str">
        <f t="shared" si="151"/>
        <v/>
      </c>
      <c r="Q1051" s="32" t="str">
        <f t="shared" si="149"/>
        <v/>
      </c>
      <c r="T1051" s="34">
        <f t="shared" si="152"/>
        <v>0</v>
      </c>
      <c r="U1051" s="34">
        <f t="shared" si="153"/>
        <v>0</v>
      </c>
      <c r="X1051" s="72" t="str">
        <f t="shared" si="155"/>
        <v/>
      </c>
      <c r="Y1051" s="35"/>
      <c r="Z1051" s="34" t="str">
        <f t="shared" si="156"/>
        <v/>
      </c>
      <c r="AA1051" s="80" t="str">
        <f t="shared" si="154"/>
        <v/>
      </c>
    </row>
    <row r="1052" spans="2:27" ht="25.5" customHeight="1" x14ac:dyDescent="0.25">
      <c r="B1052" s="78" t="str">
        <f t="shared" si="150"/>
        <v/>
      </c>
      <c r="L1052" s="31" t="str">
        <f t="shared" si="148"/>
        <v/>
      </c>
      <c r="N1052" s="50" t="str">
        <f t="shared" si="151"/>
        <v/>
      </c>
      <c r="Q1052" s="32" t="str">
        <f t="shared" si="149"/>
        <v/>
      </c>
      <c r="T1052" s="34">
        <f t="shared" si="152"/>
        <v>0</v>
      </c>
      <c r="U1052" s="34">
        <f t="shared" si="153"/>
        <v>0</v>
      </c>
      <c r="X1052" s="72" t="str">
        <f t="shared" si="155"/>
        <v/>
      </c>
      <c r="Y1052" s="35"/>
      <c r="Z1052" s="34" t="str">
        <f t="shared" si="156"/>
        <v/>
      </c>
      <c r="AA1052" s="80" t="str">
        <f t="shared" si="154"/>
        <v/>
      </c>
    </row>
    <row r="1053" spans="2:27" ht="25.5" customHeight="1" x14ac:dyDescent="0.25">
      <c r="B1053" s="78" t="str">
        <f t="shared" si="150"/>
        <v/>
      </c>
      <c r="L1053" s="31" t="str">
        <f t="shared" si="148"/>
        <v/>
      </c>
      <c r="N1053" s="50" t="str">
        <f t="shared" si="151"/>
        <v/>
      </c>
      <c r="Q1053" s="32" t="str">
        <f t="shared" si="149"/>
        <v/>
      </c>
      <c r="T1053" s="34">
        <f t="shared" si="152"/>
        <v>0</v>
      </c>
      <c r="U1053" s="34">
        <f t="shared" si="153"/>
        <v>0</v>
      </c>
      <c r="X1053" s="72" t="str">
        <f t="shared" si="155"/>
        <v/>
      </c>
      <c r="Y1053" s="35"/>
      <c r="Z1053" s="34" t="str">
        <f t="shared" si="156"/>
        <v/>
      </c>
      <c r="AA1053" s="80" t="str">
        <f t="shared" si="154"/>
        <v/>
      </c>
    </row>
    <row r="1054" spans="2:27" ht="25.5" customHeight="1" x14ac:dyDescent="0.25">
      <c r="B1054" s="78" t="str">
        <f t="shared" si="150"/>
        <v/>
      </c>
      <c r="L1054" s="31" t="str">
        <f t="shared" si="148"/>
        <v/>
      </c>
      <c r="N1054" s="50" t="str">
        <f t="shared" si="151"/>
        <v/>
      </c>
      <c r="Q1054" s="32" t="str">
        <f t="shared" si="149"/>
        <v/>
      </c>
      <c r="T1054" s="34">
        <f t="shared" si="152"/>
        <v>0</v>
      </c>
      <c r="U1054" s="34">
        <f t="shared" si="153"/>
        <v>0</v>
      </c>
      <c r="X1054" s="72" t="str">
        <f t="shared" si="155"/>
        <v/>
      </c>
      <c r="Y1054" s="35"/>
      <c r="Z1054" s="34" t="str">
        <f t="shared" si="156"/>
        <v/>
      </c>
      <c r="AA1054" s="80" t="str">
        <f t="shared" si="154"/>
        <v/>
      </c>
    </row>
    <row r="1055" spans="2:27" ht="25.5" customHeight="1" x14ac:dyDescent="0.25">
      <c r="B1055" s="78" t="str">
        <f t="shared" si="150"/>
        <v/>
      </c>
      <c r="L1055" s="31" t="str">
        <f t="shared" si="148"/>
        <v/>
      </c>
      <c r="N1055" s="50" t="str">
        <f t="shared" si="151"/>
        <v/>
      </c>
      <c r="Q1055" s="32" t="str">
        <f t="shared" si="149"/>
        <v/>
      </c>
      <c r="T1055" s="34">
        <f t="shared" si="152"/>
        <v>0</v>
      </c>
      <c r="U1055" s="34">
        <f t="shared" si="153"/>
        <v>0</v>
      </c>
      <c r="X1055" s="72" t="str">
        <f t="shared" si="155"/>
        <v/>
      </c>
      <c r="Y1055" s="35"/>
      <c r="Z1055" s="34" t="str">
        <f t="shared" si="156"/>
        <v/>
      </c>
      <c r="AA1055" s="80" t="str">
        <f t="shared" si="154"/>
        <v/>
      </c>
    </row>
    <row r="1056" spans="2:27" ht="25.5" customHeight="1" x14ac:dyDescent="0.25">
      <c r="B1056" s="78" t="str">
        <f t="shared" si="150"/>
        <v/>
      </c>
      <c r="L1056" s="31" t="str">
        <f t="shared" si="148"/>
        <v/>
      </c>
      <c r="N1056" s="50" t="str">
        <f t="shared" si="151"/>
        <v/>
      </c>
      <c r="Q1056" s="32" t="str">
        <f t="shared" si="149"/>
        <v/>
      </c>
      <c r="T1056" s="34">
        <f t="shared" si="152"/>
        <v>0</v>
      </c>
      <c r="U1056" s="34">
        <f t="shared" si="153"/>
        <v>0</v>
      </c>
      <c r="X1056" s="72" t="str">
        <f t="shared" si="155"/>
        <v/>
      </c>
      <c r="Y1056" s="35"/>
      <c r="Z1056" s="34" t="str">
        <f t="shared" si="156"/>
        <v/>
      </c>
      <c r="AA1056" s="80" t="str">
        <f t="shared" si="154"/>
        <v/>
      </c>
    </row>
    <row r="1057" spans="2:27" ht="25.5" customHeight="1" x14ac:dyDescent="0.25">
      <c r="B1057" s="78" t="str">
        <f t="shared" si="150"/>
        <v/>
      </c>
      <c r="L1057" s="31" t="str">
        <f t="shared" si="148"/>
        <v/>
      </c>
      <c r="N1057" s="50" t="str">
        <f t="shared" si="151"/>
        <v/>
      </c>
      <c r="Q1057" s="32" t="str">
        <f t="shared" si="149"/>
        <v/>
      </c>
      <c r="T1057" s="34">
        <f t="shared" si="152"/>
        <v>0</v>
      </c>
      <c r="U1057" s="34">
        <f t="shared" si="153"/>
        <v>0</v>
      </c>
      <c r="X1057" s="72" t="str">
        <f t="shared" si="155"/>
        <v/>
      </c>
      <c r="Y1057" s="35"/>
      <c r="Z1057" s="34" t="str">
        <f t="shared" si="156"/>
        <v/>
      </c>
      <c r="AA1057" s="80" t="str">
        <f t="shared" si="154"/>
        <v/>
      </c>
    </row>
    <row r="1058" spans="2:27" ht="25.5" customHeight="1" x14ac:dyDescent="0.25">
      <c r="B1058" s="78" t="str">
        <f t="shared" si="150"/>
        <v/>
      </c>
      <c r="L1058" s="31" t="str">
        <f t="shared" si="148"/>
        <v/>
      </c>
      <c r="N1058" s="50" t="str">
        <f t="shared" si="151"/>
        <v/>
      </c>
      <c r="Q1058" s="32" t="str">
        <f t="shared" si="149"/>
        <v/>
      </c>
      <c r="T1058" s="34">
        <f t="shared" si="152"/>
        <v>0</v>
      </c>
      <c r="U1058" s="34">
        <f t="shared" si="153"/>
        <v>0</v>
      </c>
      <c r="X1058" s="72" t="str">
        <f t="shared" si="155"/>
        <v/>
      </c>
      <c r="Y1058" s="35"/>
      <c r="Z1058" s="34" t="str">
        <f t="shared" si="156"/>
        <v/>
      </c>
      <c r="AA1058" s="80" t="str">
        <f t="shared" si="154"/>
        <v/>
      </c>
    </row>
    <row r="1059" spans="2:27" ht="25.5" customHeight="1" x14ac:dyDescent="0.25">
      <c r="B1059" s="78" t="str">
        <f t="shared" si="150"/>
        <v/>
      </c>
      <c r="L1059" s="31" t="str">
        <f t="shared" si="148"/>
        <v/>
      </c>
      <c r="N1059" s="50" t="str">
        <f t="shared" si="151"/>
        <v/>
      </c>
      <c r="Q1059" s="32" t="str">
        <f t="shared" si="149"/>
        <v/>
      </c>
      <c r="T1059" s="34">
        <f t="shared" si="152"/>
        <v>0</v>
      </c>
      <c r="U1059" s="34">
        <f t="shared" si="153"/>
        <v>0</v>
      </c>
      <c r="X1059" s="72" t="str">
        <f t="shared" si="155"/>
        <v/>
      </c>
      <c r="Y1059" s="35"/>
      <c r="Z1059" s="34" t="str">
        <f t="shared" si="156"/>
        <v/>
      </c>
      <c r="AA1059" s="80" t="str">
        <f t="shared" si="154"/>
        <v/>
      </c>
    </row>
    <row r="1060" spans="2:27" ht="25.5" customHeight="1" x14ac:dyDescent="0.25">
      <c r="B1060" s="78" t="str">
        <f t="shared" si="150"/>
        <v/>
      </c>
      <c r="L1060" s="31" t="str">
        <f t="shared" si="148"/>
        <v/>
      </c>
      <c r="N1060" s="50" t="str">
        <f t="shared" si="151"/>
        <v/>
      </c>
      <c r="Q1060" s="32" t="str">
        <f t="shared" si="149"/>
        <v/>
      </c>
      <c r="T1060" s="34">
        <f t="shared" si="152"/>
        <v>0</v>
      </c>
      <c r="U1060" s="34">
        <f t="shared" si="153"/>
        <v>0</v>
      </c>
      <c r="X1060" s="72" t="str">
        <f t="shared" si="155"/>
        <v/>
      </c>
      <c r="Y1060" s="35"/>
      <c r="Z1060" s="34" t="str">
        <f t="shared" si="156"/>
        <v/>
      </c>
      <c r="AA1060" s="80" t="str">
        <f t="shared" si="154"/>
        <v/>
      </c>
    </row>
    <row r="1061" spans="2:27" ht="25.5" customHeight="1" x14ac:dyDescent="0.25">
      <c r="B1061" s="78" t="str">
        <f t="shared" si="150"/>
        <v/>
      </c>
      <c r="L1061" s="31" t="str">
        <f t="shared" si="148"/>
        <v/>
      </c>
      <c r="N1061" s="50" t="str">
        <f t="shared" si="151"/>
        <v/>
      </c>
      <c r="Q1061" s="32" t="str">
        <f t="shared" si="149"/>
        <v/>
      </c>
      <c r="T1061" s="34">
        <f t="shared" si="152"/>
        <v>0</v>
      </c>
      <c r="U1061" s="34">
        <f t="shared" si="153"/>
        <v>0</v>
      </c>
      <c r="X1061" s="72" t="str">
        <f t="shared" si="155"/>
        <v/>
      </c>
      <c r="Y1061" s="35"/>
      <c r="Z1061" s="34" t="str">
        <f t="shared" si="156"/>
        <v/>
      </c>
      <c r="AA1061" s="80" t="str">
        <f t="shared" si="154"/>
        <v/>
      </c>
    </row>
    <row r="1062" spans="2:27" ht="25.5" customHeight="1" x14ac:dyDescent="0.25">
      <c r="B1062" s="78" t="str">
        <f t="shared" si="150"/>
        <v/>
      </c>
      <c r="L1062" s="31" t="str">
        <f t="shared" si="148"/>
        <v/>
      </c>
      <c r="N1062" s="50" t="str">
        <f t="shared" si="151"/>
        <v/>
      </c>
      <c r="Q1062" s="32" t="str">
        <f t="shared" si="149"/>
        <v/>
      </c>
      <c r="T1062" s="34">
        <f t="shared" si="152"/>
        <v>0</v>
      </c>
      <c r="U1062" s="34">
        <f t="shared" si="153"/>
        <v>0</v>
      </c>
      <c r="X1062" s="72" t="str">
        <f t="shared" si="155"/>
        <v/>
      </c>
      <c r="Y1062" s="35"/>
      <c r="Z1062" s="34" t="str">
        <f t="shared" si="156"/>
        <v/>
      </c>
      <c r="AA1062" s="80" t="str">
        <f t="shared" si="154"/>
        <v/>
      </c>
    </row>
    <row r="1063" spans="2:27" ht="25.5" customHeight="1" x14ac:dyDescent="0.25">
      <c r="B1063" s="78" t="str">
        <f t="shared" si="150"/>
        <v/>
      </c>
      <c r="L1063" s="31" t="str">
        <f t="shared" si="148"/>
        <v/>
      </c>
      <c r="N1063" s="50" t="str">
        <f t="shared" si="151"/>
        <v/>
      </c>
      <c r="Q1063" s="32" t="str">
        <f t="shared" si="149"/>
        <v/>
      </c>
      <c r="T1063" s="34">
        <f t="shared" si="152"/>
        <v>0</v>
      </c>
      <c r="U1063" s="34">
        <f t="shared" si="153"/>
        <v>0</v>
      </c>
      <c r="X1063" s="72" t="str">
        <f t="shared" si="155"/>
        <v/>
      </c>
      <c r="Y1063" s="35"/>
      <c r="Z1063" s="34" t="str">
        <f t="shared" si="156"/>
        <v/>
      </c>
      <c r="AA1063" s="80" t="str">
        <f t="shared" si="154"/>
        <v/>
      </c>
    </row>
    <row r="1064" spans="2:27" ht="25.5" customHeight="1" x14ac:dyDescent="0.25">
      <c r="B1064" s="78" t="str">
        <f t="shared" si="150"/>
        <v/>
      </c>
      <c r="L1064" s="31" t="str">
        <f t="shared" si="148"/>
        <v/>
      </c>
      <c r="N1064" s="50" t="str">
        <f t="shared" si="151"/>
        <v/>
      </c>
      <c r="Q1064" s="32" t="str">
        <f t="shared" si="149"/>
        <v/>
      </c>
      <c r="T1064" s="34">
        <f t="shared" si="152"/>
        <v>0</v>
      </c>
      <c r="U1064" s="34">
        <f t="shared" si="153"/>
        <v>0</v>
      </c>
      <c r="X1064" s="72" t="str">
        <f t="shared" si="155"/>
        <v/>
      </c>
      <c r="Y1064" s="35"/>
      <c r="Z1064" s="34" t="str">
        <f t="shared" si="156"/>
        <v/>
      </c>
      <c r="AA1064" s="80" t="str">
        <f t="shared" si="154"/>
        <v/>
      </c>
    </row>
    <row r="1065" spans="2:27" ht="25.5" customHeight="1" x14ac:dyDescent="0.25">
      <c r="B1065" s="78" t="str">
        <f t="shared" si="150"/>
        <v/>
      </c>
      <c r="L1065" s="31" t="str">
        <f t="shared" si="148"/>
        <v/>
      </c>
      <c r="N1065" s="50" t="str">
        <f t="shared" si="151"/>
        <v/>
      </c>
      <c r="Q1065" s="32" t="str">
        <f t="shared" si="149"/>
        <v/>
      </c>
      <c r="T1065" s="34">
        <f t="shared" si="152"/>
        <v>0</v>
      </c>
      <c r="U1065" s="34">
        <f t="shared" si="153"/>
        <v>0</v>
      </c>
      <c r="X1065" s="72" t="str">
        <f t="shared" si="155"/>
        <v/>
      </c>
      <c r="Y1065" s="35"/>
      <c r="Z1065" s="34" t="str">
        <f t="shared" si="156"/>
        <v/>
      </c>
      <c r="AA1065" s="80" t="str">
        <f t="shared" si="154"/>
        <v/>
      </c>
    </row>
    <row r="1066" spans="2:27" ht="25.5" customHeight="1" x14ac:dyDescent="0.25">
      <c r="B1066" s="78" t="str">
        <f t="shared" si="150"/>
        <v/>
      </c>
      <c r="L1066" s="31" t="str">
        <f t="shared" si="148"/>
        <v/>
      </c>
      <c r="N1066" s="50" t="str">
        <f t="shared" si="151"/>
        <v/>
      </c>
      <c r="Q1066" s="32" t="str">
        <f t="shared" si="149"/>
        <v/>
      </c>
      <c r="T1066" s="34">
        <f t="shared" si="152"/>
        <v>0</v>
      </c>
      <c r="U1066" s="34">
        <f t="shared" si="153"/>
        <v>0</v>
      </c>
      <c r="X1066" s="72" t="str">
        <f t="shared" si="155"/>
        <v/>
      </c>
      <c r="Y1066" s="35"/>
      <c r="Z1066" s="34" t="str">
        <f t="shared" si="156"/>
        <v/>
      </c>
      <c r="AA1066" s="80" t="str">
        <f t="shared" si="154"/>
        <v/>
      </c>
    </row>
    <row r="1067" spans="2:27" ht="25.5" customHeight="1" x14ac:dyDescent="0.25">
      <c r="B1067" s="78" t="str">
        <f t="shared" si="150"/>
        <v/>
      </c>
      <c r="L1067" s="31" t="str">
        <f t="shared" si="148"/>
        <v/>
      </c>
      <c r="N1067" s="50" t="str">
        <f t="shared" si="151"/>
        <v/>
      </c>
      <c r="Q1067" s="32" t="str">
        <f t="shared" si="149"/>
        <v/>
      </c>
      <c r="T1067" s="34">
        <f t="shared" si="152"/>
        <v>0</v>
      </c>
      <c r="U1067" s="34">
        <f t="shared" si="153"/>
        <v>0</v>
      </c>
      <c r="X1067" s="72" t="str">
        <f t="shared" si="155"/>
        <v/>
      </c>
      <c r="Y1067" s="35"/>
      <c r="Z1067" s="34" t="str">
        <f t="shared" si="156"/>
        <v/>
      </c>
      <c r="AA1067" s="80" t="str">
        <f t="shared" si="154"/>
        <v/>
      </c>
    </row>
    <row r="1068" spans="2:27" ht="25.5" customHeight="1" x14ac:dyDescent="0.25">
      <c r="B1068" s="78" t="str">
        <f t="shared" si="150"/>
        <v/>
      </c>
      <c r="L1068" s="31" t="str">
        <f t="shared" si="148"/>
        <v/>
      </c>
      <c r="N1068" s="50" t="str">
        <f t="shared" si="151"/>
        <v/>
      </c>
      <c r="Q1068" s="32" t="str">
        <f t="shared" si="149"/>
        <v/>
      </c>
      <c r="T1068" s="34">
        <f t="shared" si="152"/>
        <v>0</v>
      </c>
      <c r="U1068" s="34">
        <f t="shared" si="153"/>
        <v>0</v>
      </c>
      <c r="X1068" s="72" t="str">
        <f t="shared" si="155"/>
        <v/>
      </c>
      <c r="Y1068" s="35"/>
      <c r="Z1068" s="34" t="str">
        <f t="shared" si="156"/>
        <v/>
      </c>
      <c r="AA1068" s="80" t="str">
        <f t="shared" si="154"/>
        <v/>
      </c>
    </row>
    <row r="1069" spans="2:27" ht="25.5" customHeight="1" x14ac:dyDescent="0.25">
      <c r="B1069" s="78" t="str">
        <f t="shared" si="150"/>
        <v/>
      </c>
      <c r="L1069" s="31" t="str">
        <f t="shared" si="148"/>
        <v/>
      </c>
      <c r="N1069" s="50" t="str">
        <f t="shared" si="151"/>
        <v/>
      </c>
      <c r="Q1069" s="32" t="str">
        <f t="shared" si="149"/>
        <v/>
      </c>
      <c r="T1069" s="34">
        <f t="shared" si="152"/>
        <v>0</v>
      </c>
      <c r="U1069" s="34">
        <f t="shared" si="153"/>
        <v>0</v>
      </c>
      <c r="X1069" s="72" t="str">
        <f t="shared" si="155"/>
        <v/>
      </c>
      <c r="Y1069" s="35"/>
      <c r="Z1069" s="34" t="str">
        <f t="shared" si="156"/>
        <v/>
      </c>
      <c r="AA1069" s="80" t="str">
        <f t="shared" si="154"/>
        <v/>
      </c>
    </row>
    <row r="1070" spans="2:27" ht="25.5" customHeight="1" x14ac:dyDescent="0.25">
      <c r="B1070" s="78" t="str">
        <f t="shared" si="150"/>
        <v/>
      </c>
      <c r="L1070" s="31" t="str">
        <f t="shared" si="148"/>
        <v/>
      </c>
      <c r="N1070" s="50" t="str">
        <f t="shared" si="151"/>
        <v/>
      </c>
      <c r="Q1070" s="32" t="str">
        <f t="shared" si="149"/>
        <v/>
      </c>
      <c r="T1070" s="34">
        <f t="shared" si="152"/>
        <v>0</v>
      </c>
      <c r="U1070" s="34">
        <f t="shared" si="153"/>
        <v>0</v>
      </c>
      <c r="X1070" s="72" t="str">
        <f t="shared" si="155"/>
        <v/>
      </c>
      <c r="Y1070" s="35"/>
      <c r="Z1070" s="34" t="str">
        <f t="shared" si="156"/>
        <v/>
      </c>
      <c r="AA1070" s="80" t="str">
        <f t="shared" si="154"/>
        <v/>
      </c>
    </row>
    <row r="1071" spans="2:27" ht="25.5" customHeight="1" x14ac:dyDescent="0.25">
      <c r="B1071" s="78" t="str">
        <f t="shared" si="150"/>
        <v/>
      </c>
      <c r="L1071" s="31" t="str">
        <f t="shared" si="148"/>
        <v/>
      </c>
      <c r="N1071" s="50" t="str">
        <f t="shared" si="151"/>
        <v/>
      </c>
      <c r="Q1071" s="32" t="str">
        <f t="shared" si="149"/>
        <v/>
      </c>
      <c r="T1071" s="34">
        <f t="shared" si="152"/>
        <v>0</v>
      </c>
      <c r="U1071" s="34">
        <f t="shared" si="153"/>
        <v>0</v>
      </c>
      <c r="X1071" s="72" t="str">
        <f t="shared" si="155"/>
        <v/>
      </c>
      <c r="Y1071" s="35"/>
      <c r="Z1071" s="34" t="str">
        <f t="shared" si="156"/>
        <v/>
      </c>
      <c r="AA1071" s="80" t="str">
        <f t="shared" si="154"/>
        <v/>
      </c>
    </row>
    <row r="1072" spans="2:27" ht="25.5" customHeight="1" x14ac:dyDescent="0.25">
      <c r="B1072" s="78" t="str">
        <f t="shared" si="150"/>
        <v/>
      </c>
      <c r="L1072" s="31" t="str">
        <f t="shared" si="148"/>
        <v/>
      </c>
      <c r="N1072" s="50" t="str">
        <f t="shared" si="151"/>
        <v/>
      </c>
      <c r="Q1072" s="32" t="str">
        <f t="shared" si="149"/>
        <v/>
      </c>
      <c r="T1072" s="34">
        <f t="shared" si="152"/>
        <v>0</v>
      </c>
      <c r="U1072" s="34">
        <f t="shared" si="153"/>
        <v>0</v>
      </c>
      <c r="X1072" s="72" t="str">
        <f t="shared" si="155"/>
        <v/>
      </c>
      <c r="Y1072" s="35"/>
      <c r="Z1072" s="34" t="str">
        <f t="shared" si="156"/>
        <v/>
      </c>
      <c r="AA1072" s="80" t="str">
        <f t="shared" si="154"/>
        <v/>
      </c>
    </row>
    <row r="1073" spans="2:27" ht="25.5" customHeight="1" x14ac:dyDescent="0.25">
      <c r="B1073" s="78" t="str">
        <f t="shared" si="150"/>
        <v/>
      </c>
      <c r="L1073" s="31" t="str">
        <f t="shared" si="148"/>
        <v/>
      </c>
      <c r="N1073" s="50" t="str">
        <f t="shared" si="151"/>
        <v/>
      </c>
      <c r="Q1073" s="32" t="str">
        <f t="shared" si="149"/>
        <v/>
      </c>
      <c r="T1073" s="34">
        <f t="shared" si="152"/>
        <v>0</v>
      </c>
      <c r="U1073" s="34">
        <f t="shared" si="153"/>
        <v>0</v>
      </c>
      <c r="X1073" s="72" t="str">
        <f t="shared" si="155"/>
        <v/>
      </c>
      <c r="Y1073" s="35"/>
      <c r="Z1073" s="34" t="str">
        <f t="shared" si="156"/>
        <v/>
      </c>
      <c r="AA1073" s="80" t="str">
        <f t="shared" si="154"/>
        <v/>
      </c>
    </row>
    <row r="1074" spans="2:27" ht="25.5" customHeight="1" x14ac:dyDescent="0.25">
      <c r="B1074" s="78" t="str">
        <f t="shared" si="150"/>
        <v/>
      </c>
      <c r="L1074" s="31" t="str">
        <f t="shared" si="148"/>
        <v/>
      </c>
      <c r="N1074" s="50" t="str">
        <f t="shared" si="151"/>
        <v/>
      </c>
      <c r="Q1074" s="32" t="str">
        <f t="shared" si="149"/>
        <v/>
      </c>
      <c r="T1074" s="34">
        <f t="shared" si="152"/>
        <v>0</v>
      </c>
      <c r="U1074" s="34">
        <f t="shared" si="153"/>
        <v>0</v>
      </c>
      <c r="X1074" s="72" t="str">
        <f t="shared" si="155"/>
        <v/>
      </c>
      <c r="Y1074" s="35"/>
      <c r="Z1074" s="34" t="str">
        <f t="shared" si="156"/>
        <v/>
      </c>
      <c r="AA1074" s="80" t="str">
        <f t="shared" si="154"/>
        <v/>
      </c>
    </row>
    <row r="1075" spans="2:27" ht="25.5" customHeight="1" x14ac:dyDescent="0.25">
      <c r="B1075" s="78" t="str">
        <f t="shared" si="150"/>
        <v/>
      </c>
      <c r="L1075" s="31" t="str">
        <f t="shared" si="148"/>
        <v/>
      </c>
      <c r="N1075" s="50" t="str">
        <f t="shared" si="151"/>
        <v/>
      </c>
      <c r="Q1075" s="32" t="str">
        <f t="shared" si="149"/>
        <v/>
      </c>
      <c r="T1075" s="34">
        <f t="shared" si="152"/>
        <v>0</v>
      </c>
      <c r="U1075" s="34">
        <f t="shared" si="153"/>
        <v>0</v>
      </c>
      <c r="X1075" s="72" t="str">
        <f t="shared" si="155"/>
        <v/>
      </c>
      <c r="Y1075" s="35"/>
      <c r="Z1075" s="34" t="str">
        <f t="shared" si="156"/>
        <v/>
      </c>
      <c r="AA1075" s="80" t="str">
        <f t="shared" si="154"/>
        <v/>
      </c>
    </row>
    <row r="1076" spans="2:27" ht="25.5" customHeight="1" x14ac:dyDescent="0.25">
      <c r="B1076" s="78" t="str">
        <f t="shared" si="150"/>
        <v/>
      </c>
      <c r="L1076" s="31" t="str">
        <f t="shared" si="148"/>
        <v/>
      </c>
      <c r="N1076" s="50" t="str">
        <f t="shared" si="151"/>
        <v/>
      </c>
      <c r="Q1076" s="32" t="str">
        <f t="shared" si="149"/>
        <v/>
      </c>
      <c r="T1076" s="34">
        <f t="shared" si="152"/>
        <v>0</v>
      </c>
      <c r="U1076" s="34">
        <f t="shared" si="153"/>
        <v>0</v>
      </c>
      <c r="X1076" s="72" t="str">
        <f t="shared" si="155"/>
        <v/>
      </c>
      <c r="Y1076" s="35"/>
      <c r="Z1076" s="34" t="str">
        <f t="shared" si="156"/>
        <v/>
      </c>
      <c r="AA1076" s="80" t="str">
        <f t="shared" si="154"/>
        <v/>
      </c>
    </row>
    <row r="1077" spans="2:27" ht="25.5" customHeight="1" x14ac:dyDescent="0.25">
      <c r="B1077" s="78" t="str">
        <f t="shared" si="150"/>
        <v/>
      </c>
      <c r="L1077" s="31" t="str">
        <f t="shared" si="148"/>
        <v/>
      </c>
      <c r="N1077" s="50" t="str">
        <f t="shared" si="151"/>
        <v/>
      </c>
      <c r="Q1077" s="32" t="str">
        <f t="shared" si="149"/>
        <v/>
      </c>
      <c r="T1077" s="34">
        <f t="shared" si="152"/>
        <v>0</v>
      </c>
      <c r="U1077" s="34">
        <f t="shared" si="153"/>
        <v>0</v>
      </c>
      <c r="X1077" s="72" t="str">
        <f t="shared" si="155"/>
        <v/>
      </c>
      <c r="Y1077" s="35"/>
      <c r="Z1077" s="34" t="str">
        <f t="shared" si="156"/>
        <v/>
      </c>
      <c r="AA1077" s="80" t="str">
        <f t="shared" si="154"/>
        <v/>
      </c>
    </row>
    <row r="1078" spans="2:27" ht="25.5" customHeight="1" x14ac:dyDescent="0.25">
      <c r="B1078" s="78" t="str">
        <f t="shared" si="150"/>
        <v/>
      </c>
      <c r="L1078" s="31" t="str">
        <f t="shared" si="148"/>
        <v/>
      </c>
      <c r="N1078" s="50" t="str">
        <f t="shared" si="151"/>
        <v/>
      </c>
      <c r="Q1078" s="32" t="str">
        <f t="shared" si="149"/>
        <v/>
      </c>
      <c r="T1078" s="34">
        <f t="shared" si="152"/>
        <v>0</v>
      </c>
      <c r="U1078" s="34">
        <f t="shared" si="153"/>
        <v>0</v>
      </c>
      <c r="X1078" s="72" t="str">
        <f t="shared" si="155"/>
        <v/>
      </c>
      <c r="Y1078" s="35"/>
      <c r="Z1078" s="34" t="str">
        <f t="shared" si="156"/>
        <v/>
      </c>
      <c r="AA1078" s="80" t="str">
        <f t="shared" si="154"/>
        <v/>
      </c>
    </row>
    <row r="1079" spans="2:27" ht="25.5" customHeight="1" x14ac:dyDescent="0.25">
      <c r="B1079" s="78" t="str">
        <f t="shared" si="150"/>
        <v/>
      </c>
      <c r="L1079" s="31" t="str">
        <f t="shared" si="148"/>
        <v/>
      </c>
      <c r="N1079" s="50" t="str">
        <f t="shared" si="151"/>
        <v/>
      </c>
      <c r="Q1079" s="32" t="str">
        <f t="shared" si="149"/>
        <v/>
      </c>
      <c r="T1079" s="34">
        <f t="shared" si="152"/>
        <v>0</v>
      </c>
      <c r="U1079" s="34">
        <f t="shared" si="153"/>
        <v>0</v>
      </c>
      <c r="X1079" s="72" t="str">
        <f t="shared" si="155"/>
        <v/>
      </c>
      <c r="Y1079" s="35"/>
      <c r="Z1079" s="34" t="str">
        <f t="shared" si="156"/>
        <v/>
      </c>
      <c r="AA1079" s="80" t="str">
        <f t="shared" si="154"/>
        <v/>
      </c>
    </row>
    <row r="1080" spans="2:27" ht="25.5" customHeight="1" x14ac:dyDescent="0.25">
      <c r="B1080" s="78" t="str">
        <f t="shared" si="150"/>
        <v/>
      </c>
      <c r="L1080" s="31" t="str">
        <f t="shared" si="148"/>
        <v/>
      </c>
      <c r="N1080" s="50" t="str">
        <f t="shared" si="151"/>
        <v/>
      </c>
      <c r="Q1080" s="32" t="str">
        <f t="shared" si="149"/>
        <v/>
      </c>
      <c r="T1080" s="34">
        <f t="shared" si="152"/>
        <v>0</v>
      </c>
      <c r="U1080" s="34">
        <f t="shared" si="153"/>
        <v>0</v>
      </c>
      <c r="X1080" s="72" t="str">
        <f t="shared" si="155"/>
        <v/>
      </c>
      <c r="Y1080" s="35"/>
      <c r="Z1080" s="34" t="str">
        <f t="shared" si="156"/>
        <v/>
      </c>
      <c r="AA1080" s="80" t="str">
        <f t="shared" si="154"/>
        <v/>
      </c>
    </row>
    <row r="1081" spans="2:27" ht="25.5" customHeight="1" x14ac:dyDescent="0.25">
      <c r="B1081" s="78" t="str">
        <f t="shared" si="150"/>
        <v/>
      </c>
      <c r="L1081" s="31" t="str">
        <f t="shared" si="148"/>
        <v/>
      </c>
      <c r="N1081" s="50" t="str">
        <f t="shared" si="151"/>
        <v/>
      </c>
      <c r="Q1081" s="32" t="str">
        <f t="shared" si="149"/>
        <v/>
      </c>
      <c r="T1081" s="34">
        <f t="shared" si="152"/>
        <v>0</v>
      </c>
      <c r="U1081" s="34">
        <f t="shared" si="153"/>
        <v>0</v>
      </c>
      <c r="X1081" s="72" t="str">
        <f t="shared" si="155"/>
        <v/>
      </c>
      <c r="Y1081" s="35"/>
      <c r="Z1081" s="34" t="str">
        <f t="shared" si="156"/>
        <v/>
      </c>
      <c r="AA1081" s="80" t="str">
        <f t="shared" si="154"/>
        <v/>
      </c>
    </row>
    <row r="1082" spans="2:27" ht="25.5" customHeight="1" x14ac:dyDescent="0.25">
      <c r="B1082" s="78" t="str">
        <f t="shared" si="150"/>
        <v/>
      </c>
      <c r="L1082" s="31" t="str">
        <f t="shared" si="148"/>
        <v/>
      </c>
      <c r="N1082" s="50" t="str">
        <f t="shared" si="151"/>
        <v/>
      </c>
      <c r="Q1082" s="32" t="str">
        <f t="shared" si="149"/>
        <v/>
      </c>
      <c r="T1082" s="34">
        <f t="shared" si="152"/>
        <v>0</v>
      </c>
      <c r="U1082" s="34">
        <f t="shared" si="153"/>
        <v>0</v>
      </c>
      <c r="X1082" s="72" t="str">
        <f t="shared" si="155"/>
        <v/>
      </c>
      <c r="Y1082" s="35"/>
      <c r="Z1082" s="34" t="str">
        <f t="shared" si="156"/>
        <v/>
      </c>
      <c r="AA1082" s="80" t="str">
        <f t="shared" si="154"/>
        <v/>
      </c>
    </row>
    <row r="1083" spans="2:27" ht="25.5" customHeight="1" x14ac:dyDescent="0.25">
      <c r="B1083" s="78" t="str">
        <f t="shared" si="150"/>
        <v/>
      </c>
      <c r="L1083" s="31" t="str">
        <f t="shared" si="148"/>
        <v/>
      </c>
      <c r="N1083" s="50" t="str">
        <f t="shared" si="151"/>
        <v/>
      </c>
      <c r="Q1083" s="32" t="str">
        <f t="shared" si="149"/>
        <v/>
      </c>
      <c r="T1083" s="34">
        <f t="shared" si="152"/>
        <v>0</v>
      </c>
      <c r="U1083" s="34">
        <f t="shared" si="153"/>
        <v>0</v>
      </c>
      <c r="X1083" s="72" t="str">
        <f t="shared" si="155"/>
        <v/>
      </c>
      <c r="Y1083" s="35"/>
      <c r="Z1083" s="34" t="str">
        <f t="shared" si="156"/>
        <v/>
      </c>
      <c r="AA1083" s="80" t="str">
        <f t="shared" si="154"/>
        <v/>
      </c>
    </row>
    <row r="1084" spans="2:27" ht="25.5" customHeight="1" x14ac:dyDescent="0.25">
      <c r="B1084" s="78" t="str">
        <f t="shared" si="150"/>
        <v/>
      </c>
      <c r="L1084" s="31" t="str">
        <f t="shared" si="148"/>
        <v/>
      </c>
      <c r="N1084" s="50" t="str">
        <f t="shared" si="151"/>
        <v/>
      </c>
      <c r="Q1084" s="32" t="str">
        <f t="shared" si="149"/>
        <v/>
      </c>
      <c r="T1084" s="34">
        <f t="shared" si="152"/>
        <v>0</v>
      </c>
      <c r="U1084" s="34">
        <f t="shared" si="153"/>
        <v>0</v>
      </c>
      <c r="X1084" s="72" t="str">
        <f t="shared" si="155"/>
        <v/>
      </c>
      <c r="Y1084" s="35"/>
      <c r="Z1084" s="34" t="str">
        <f t="shared" si="156"/>
        <v/>
      </c>
      <c r="AA1084" s="80" t="str">
        <f t="shared" si="154"/>
        <v/>
      </c>
    </row>
    <row r="1085" spans="2:27" ht="25.5" customHeight="1" x14ac:dyDescent="0.25">
      <c r="B1085" s="78" t="str">
        <f t="shared" si="150"/>
        <v/>
      </c>
      <c r="L1085" s="31" t="str">
        <f t="shared" si="148"/>
        <v/>
      </c>
      <c r="N1085" s="50" t="str">
        <f t="shared" si="151"/>
        <v/>
      </c>
      <c r="Q1085" s="32" t="str">
        <f t="shared" si="149"/>
        <v/>
      </c>
      <c r="T1085" s="34">
        <f t="shared" si="152"/>
        <v>0</v>
      </c>
      <c r="U1085" s="34">
        <f t="shared" si="153"/>
        <v>0</v>
      </c>
      <c r="X1085" s="72" t="str">
        <f t="shared" si="155"/>
        <v/>
      </c>
      <c r="Y1085" s="35"/>
      <c r="Z1085" s="34" t="str">
        <f t="shared" si="156"/>
        <v/>
      </c>
      <c r="AA1085" s="80" t="str">
        <f t="shared" si="154"/>
        <v/>
      </c>
    </row>
    <row r="1086" spans="2:27" ht="25.5" customHeight="1" x14ac:dyDescent="0.25">
      <c r="B1086" s="78" t="str">
        <f t="shared" si="150"/>
        <v/>
      </c>
      <c r="L1086" s="31" t="str">
        <f t="shared" si="148"/>
        <v/>
      </c>
      <c r="N1086" s="50" t="str">
        <f t="shared" si="151"/>
        <v/>
      </c>
      <c r="Q1086" s="32" t="str">
        <f t="shared" si="149"/>
        <v/>
      </c>
      <c r="T1086" s="34">
        <f t="shared" si="152"/>
        <v>0</v>
      </c>
      <c r="U1086" s="34">
        <f t="shared" si="153"/>
        <v>0</v>
      </c>
      <c r="X1086" s="72" t="str">
        <f t="shared" si="155"/>
        <v/>
      </c>
      <c r="Y1086" s="35"/>
      <c r="Z1086" s="34" t="str">
        <f t="shared" si="156"/>
        <v/>
      </c>
      <c r="AA1086" s="80" t="str">
        <f t="shared" si="154"/>
        <v/>
      </c>
    </row>
    <row r="1087" spans="2:27" ht="25.5" customHeight="1" x14ac:dyDescent="0.25">
      <c r="B1087" s="78" t="str">
        <f t="shared" si="150"/>
        <v/>
      </c>
      <c r="L1087" s="31" t="str">
        <f t="shared" si="148"/>
        <v/>
      </c>
      <c r="N1087" s="50" t="str">
        <f t="shared" si="151"/>
        <v/>
      </c>
      <c r="Q1087" s="32" t="str">
        <f t="shared" si="149"/>
        <v/>
      </c>
      <c r="T1087" s="34">
        <f t="shared" si="152"/>
        <v>0</v>
      </c>
      <c r="U1087" s="34">
        <f t="shared" si="153"/>
        <v>0</v>
      </c>
      <c r="X1087" s="72" t="str">
        <f t="shared" si="155"/>
        <v/>
      </c>
      <c r="Y1087" s="35"/>
      <c r="Z1087" s="34" t="str">
        <f t="shared" si="156"/>
        <v/>
      </c>
      <c r="AA1087" s="80" t="str">
        <f t="shared" si="154"/>
        <v/>
      </c>
    </row>
    <row r="1088" spans="2:27" ht="25.5" customHeight="1" x14ac:dyDescent="0.25">
      <c r="B1088" s="78" t="str">
        <f t="shared" si="150"/>
        <v/>
      </c>
      <c r="L1088" s="31" t="str">
        <f t="shared" si="148"/>
        <v/>
      </c>
      <c r="N1088" s="50" t="str">
        <f t="shared" si="151"/>
        <v/>
      </c>
      <c r="Q1088" s="32" t="str">
        <f t="shared" si="149"/>
        <v/>
      </c>
      <c r="T1088" s="34">
        <f t="shared" si="152"/>
        <v>0</v>
      </c>
      <c r="U1088" s="34">
        <f t="shared" si="153"/>
        <v>0</v>
      </c>
      <c r="X1088" s="72" t="str">
        <f t="shared" si="155"/>
        <v/>
      </c>
      <c r="Y1088" s="35"/>
      <c r="Z1088" s="34" t="str">
        <f t="shared" si="156"/>
        <v/>
      </c>
      <c r="AA1088" s="80" t="str">
        <f t="shared" si="154"/>
        <v/>
      </c>
    </row>
    <row r="1089" spans="2:27" ht="25.5" customHeight="1" x14ac:dyDescent="0.25">
      <c r="B1089" s="78" t="str">
        <f t="shared" si="150"/>
        <v/>
      </c>
      <c r="L1089" s="31" t="str">
        <f t="shared" si="148"/>
        <v/>
      </c>
      <c r="N1089" s="50" t="str">
        <f t="shared" si="151"/>
        <v/>
      </c>
      <c r="Q1089" s="32" t="str">
        <f t="shared" si="149"/>
        <v/>
      </c>
      <c r="T1089" s="34">
        <f t="shared" si="152"/>
        <v>0</v>
      </c>
      <c r="U1089" s="34">
        <f t="shared" si="153"/>
        <v>0</v>
      </c>
      <c r="X1089" s="72" t="str">
        <f t="shared" si="155"/>
        <v/>
      </c>
      <c r="Y1089" s="35"/>
      <c r="Z1089" s="34" t="str">
        <f t="shared" si="156"/>
        <v/>
      </c>
      <c r="AA1089" s="80" t="str">
        <f t="shared" si="154"/>
        <v/>
      </c>
    </row>
    <row r="1090" spans="2:27" ht="25.5" customHeight="1" x14ac:dyDescent="0.25">
      <c r="B1090" s="78" t="str">
        <f t="shared" si="150"/>
        <v/>
      </c>
      <c r="L1090" s="31" t="str">
        <f t="shared" ref="L1090:L1153" si="157">IF(K1090&lt;&gt;"",VLOOKUP(K1090,tenhang,2,0),"")</f>
        <v/>
      </c>
      <c r="N1090" s="50" t="str">
        <f t="shared" si="151"/>
        <v/>
      </c>
      <c r="Q1090" s="32" t="str">
        <f t="shared" ref="Q1090:Q1153" si="158">IF(K1090&lt;&gt;"",VLOOKUP(K1090,tenhang,3,0),"")</f>
        <v/>
      </c>
      <c r="T1090" s="34">
        <f t="shared" si="152"/>
        <v>0</v>
      </c>
      <c r="U1090" s="34">
        <f t="shared" si="153"/>
        <v>0</v>
      </c>
      <c r="X1090" s="72" t="str">
        <f t="shared" si="155"/>
        <v/>
      </c>
      <c r="Y1090" s="35"/>
      <c r="Z1090" s="34" t="str">
        <f t="shared" si="156"/>
        <v/>
      </c>
      <c r="AA1090" s="80" t="str">
        <f t="shared" si="154"/>
        <v/>
      </c>
    </row>
    <row r="1091" spans="2:27" ht="25.5" customHeight="1" x14ac:dyDescent="0.25">
      <c r="B1091" s="78" t="str">
        <f t="shared" ref="B1091:B1154" si="159">IF(I1091&lt;&gt;"",IF(AA1091&lt;10,"PO2211/0000"&amp;AA1091,IF(AA1091&lt;100,"PO2211/000"&amp;AA1091,IF(AA1091&lt;1000,"PO2211/00"&amp;AA1091,IF(AA1091&lt;10000,"PO2211/0"&amp;AA1091,"PO2211/0"&amp;AA1091)))),"")</f>
        <v/>
      </c>
      <c r="L1091" s="31" t="str">
        <f t="shared" si="157"/>
        <v/>
      </c>
      <c r="N1091" s="50" t="str">
        <f t="shared" ref="N1091:N1154" si="160">IF(K1091&lt;&gt;"","K-HCM","")</f>
        <v/>
      </c>
      <c r="Q1091" s="32" t="str">
        <f t="shared" si="158"/>
        <v/>
      </c>
      <c r="T1091" s="34">
        <f t="shared" ref="T1091:T1154" si="161">IF(K1091&lt;&gt;"",VLOOKUP(K1091,tenhang,4,0),0)</f>
        <v>0</v>
      </c>
      <c r="U1091" s="34">
        <f t="shared" ref="U1091:U1154" si="162">R1091*T1091</f>
        <v>0</v>
      </c>
      <c r="X1091" s="72" t="str">
        <f t="shared" si="155"/>
        <v/>
      </c>
      <c r="Y1091" s="35"/>
      <c r="Z1091" s="34" t="str">
        <f t="shared" si="156"/>
        <v/>
      </c>
      <c r="AA1091" s="80" t="str">
        <f t="shared" si="154"/>
        <v/>
      </c>
    </row>
    <row r="1092" spans="2:27" ht="25.5" customHeight="1" x14ac:dyDescent="0.25">
      <c r="B1092" s="78" t="str">
        <f t="shared" si="159"/>
        <v/>
      </c>
      <c r="L1092" s="31" t="str">
        <f t="shared" si="157"/>
        <v/>
      </c>
      <c r="N1092" s="50" t="str">
        <f t="shared" si="160"/>
        <v/>
      </c>
      <c r="Q1092" s="32" t="str">
        <f t="shared" si="158"/>
        <v/>
      </c>
      <c r="T1092" s="34">
        <f t="shared" si="161"/>
        <v>0</v>
      </c>
      <c r="U1092" s="34">
        <f t="shared" si="162"/>
        <v>0</v>
      </c>
      <c r="X1092" s="72" t="str">
        <f t="shared" si="155"/>
        <v/>
      </c>
      <c r="Y1092" s="35"/>
      <c r="Z1092" s="34" t="str">
        <f t="shared" si="156"/>
        <v/>
      </c>
      <c r="AA1092" s="80" t="str">
        <f t="shared" ref="AA1092:AA1155" si="163">IF(I1092&lt;&gt;"",IF(I1092=I1091,AA1091,AA1091+1),"")</f>
        <v/>
      </c>
    </row>
    <row r="1093" spans="2:27" ht="25.5" customHeight="1" x14ac:dyDescent="0.25">
      <c r="B1093" s="78" t="str">
        <f t="shared" si="159"/>
        <v/>
      </c>
      <c r="L1093" s="31" t="str">
        <f t="shared" si="157"/>
        <v/>
      </c>
      <c r="N1093" s="50" t="str">
        <f t="shared" si="160"/>
        <v/>
      </c>
      <c r="Q1093" s="32" t="str">
        <f t="shared" si="158"/>
        <v/>
      </c>
      <c r="T1093" s="34">
        <f t="shared" si="161"/>
        <v>0</v>
      </c>
      <c r="U1093" s="34">
        <f t="shared" si="162"/>
        <v>0</v>
      </c>
      <c r="X1093" s="72" t="str">
        <f t="shared" si="155"/>
        <v/>
      </c>
      <c r="Y1093" s="35"/>
      <c r="Z1093" s="34" t="str">
        <f t="shared" si="156"/>
        <v/>
      </c>
      <c r="AA1093" s="80" t="str">
        <f t="shared" si="163"/>
        <v/>
      </c>
    </row>
    <row r="1094" spans="2:27" ht="25.5" customHeight="1" x14ac:dyDescent="0.25">
      <c r="B1094" s="78" t="str">
        <f t="shared" si="159"/>
        <v/>
      </c>
      <c r="L1094" s="31" t="str">
        <f t="shared" si="157"/>
        <v/>
      </c>
      <c r="N1094" s="50" t="str">
        <f t="shared" si="160"/>
        <v/>
      </c>
      <c r="Q1094" s="32" t="str">
        <f t="shared" si="158"/>
        <v/>
      </c>
      <c r="T1094" s="34">
        <f t="shared" si="161"/>
        <v>0</v>
      </c>
      <c r="U1094" s="34">
        <f t="shared" si="162"/>
        <v>0</v>
      </c>
      <c r="X1094" s="72" t="str">
        <f t="shared" si="155"/>
        <v/>
      </c>
      <c r="Y1094" s="35"/>
      <c r="Z1094" s="34" t="str">
        <f t="shared" si="156"/>
        <v/>
      </c>
      <c r="AA1094" s="80" t="str">
        <f t="shared" si="163"/>
        <v/>
      </c>
    </row>
    <row r="1095" spans="2:27" ht="25.5" customHeight="1" x14ac:dyDescent="0.25">
      <c r="B1095" s="78" t="str">
        <f t="shared" si="159"/>
        <v/>
      </c>
      <c r="L1095" s="31" t="str">
        <f t="shared" si="157"/>
        <v/>
      </c>
      <c r="N1095" s="50" t="str">
        <f t="shared" si="160"/>
        <v/>
      </c>
      <c r="Q1095" s="32" t="str">
        <f t="shared" si="158"/>
        <v/>
      </c>
      <c r="T1095" s="34">
        <f t="shared" si="161"/>
        <v>0</v>
      </c>
      <c r="U1095" s="34">
        <f t="shared" si="162"/>
        <v>0</v>
      </c>
      <c r="X1095" s="72" t="str">
        <f t="shared" si="155"/>
        <v/>
      </c>
      <c r="Y1095" s="35"/>
      <c r="Z1095" s="34" t="str">
        <f t="shared" si="156"/>
        <v/>
      </c>
      <c r="AA1095" s="80" t="str">
        <f t="shared" si="163"/>
        <v/>
      </c>
    </row>
    <row r="1096" spans="2:27" ht="25.5" customHeight="1" x14ac:dyDescent="0.25">
      <c r="B1096" s="78" t="str">
        <f t="shared" si="159"/>
        <v/>
      </c>
      <c r="L1096" s="31" t="str">
        <f t="shared" si="157"/>
        <v/>
      </c>
      <c r="N1096" s="50" t="str">
        <f t="shared" si="160"/>
        <v/>
      </c>
      <c r="Q1096" s="32" t="str">
        <f t="shared" si="158"/>
        <v/>
      </c>
      <c r="T1096" s="34">
        <f t="shared" si="161"/>
        <v>0</v>
      </c>
      <c r="U1096" s="34">
        <f t="shared" si="162"/>
        <v>0</v>
      </c>
      <c r="X1096" s="72" t="str">
        <f t="shared" si="155"/>
        <v/>
      </c>
      <c r="Y1096" s="35"/>
      <c r="Z1096" s="34" t="str">
        <f t="shared" si="156"/>
        <v/>
      </c>
      <c r="AA1096" s="80" t="str">
        <f t="shared" si="163"/>
        <v/>
      </c>
    </row>
    <row r="1097" spans="2:27" ht="25.5" customHeight="1" x14ac:dyDescent="0.25">
      <c r="B1097" s="78" t="str">
        <f t="shared" si="159"/>
        <v/>
      </c>
      <c r="L1097" s="31" t="str">
        <f t="shared" si="157"/>
        <v/>
      </c>
      <c r="N1097" s="50" t="str">
        <f t="shared" si="160"/>
        <v/>
      </c>
      <c r="Q1097" s="32" t="str">
        <f t="shared" si="158"/>
        <v/>
      </c>
      <c r="T1097" s="34">
        <f t="shared" si="161"/>
        <v>0</v>
      </c>
      <c r="U1097" s="34">
        <f t="shared" si="162"/>
        <v>0</v>
      </c>
      <c r="X1097" s="72" t="str">
        <f t="shared" si="155"/>
        <v/>
      </c>
      <c r="Y1097" s="35"/>
      <c r="Z1097" s="34" t="str">
        <f t="shared" si="156"/>
        <v/>
      </c>
      <c r="AA1097" s="80" t="str">
        <f t="shared" si="163"/>
        <v/>
      </c>
    </row>
    <row r="1098" spans="2:27" ht="25.5" customHeight="1" x14ac:dyDescent="0.25">
      <c r="B1098" s="78" t="str">
        <f t="shared" si="159"/>
        <v/>
      </c>
      <c r="L1098" s="31" t="str">
        <f t="shared" si="157"/>
        <v/>
      </c>
      <c r="N1098" s="50" t="str">
        <f t="shared" si="160"/>
        <v/>
      </c>
      <c r="Q1098" s="32" t="str">
        <f t="shared" si="158"/>
        <v/>
      </c>
      <c r="T1098" s="34">
        <f t="shared" si="161"/>
        <v>0</v>
      </c>
      <c r="U1098" s="34">
        <f t="shared" si="162"/>
        <v>0</v>
      </c>
      <c r="X1098" s="72" t="str">
        <f t="shared" ref="X1098:X1161" si="164">IF(K1098&lt;&gt;"",8,"")</f>
        <v/>
      </c>
      <c r="Y1098" s="35"/>
      <c r="Z1098" s="34" t="str">
        <f t="shared" ref="Z1098:Z1161" si="165">IF(K1098&lt;&gt;"",ROUND(U1098*X1098*1%,0),"")</f>
        <v/>
      </c>
      <c r="AA1098" s="80" t="str">
        <f t="shared" si="163"/>
        <v/>
      </c>
    </row>
    <row r="1099" spans="2:27" ht="25.5" customHeight="1" x14ac:dyDescent="0.25">
      <c r="B1099" s="78" t="str">
        <f t="shared" si="159"/>
        <v/>
      </c>
      <c r="L1099" s="31" t="str">
        <f t="shared" si="157"/>
        <v/>
      </c>
      <c r="N1099" s="50" t="str">
        <f t="shared" si="160"/>
        <v/>
      </c>
      <c r="Q1099" s="32" t="str">
        <f t="shared" si="158"/>
        <v/>
      </c>
      <c r="T1099" s="34">
        <f t="shared" si="161"/>
        <v>0</v>
      </c>
      <c r="U1099" s="34">
        <f t="shared" si="162"/>
        <v>0</v>
      </c>
      <c r="X1099" s="72" t="str">
        <f t="shared" si="164"/>
        <v/>
      </c>
      <c r="Y1099" s="35"/>
      <c r="Z1099" s="34" t="str">
        <f t="shared" si="165"/>
        <v/>
      </c>
      <c r="AA1099" s="80" t="str">
        <f t="shared" si="163"/>
        <v/>
      </c>
    </row>
    <row r="1100" spans="2:27" ht="25.5" customHeight="1" x14ac:dyDescent="0.25">
      <c r="B1100" s="78" t="str">
        <f t="shared" si="159"/>
        <v/>
      </c>
      <c r="L1100" s="31" t="str">
        <f t="shared" si="157"/>
        <v/>
      </c>
      <c r="N1100" s="50" t="str">
        <f t="shared" si="160"/>
        <v/>
      </c>
      <c r="Q1100" s="32" t="str">
        <f t="shared" si="158"/>
        <v/>
      </c>
      <c r="T1100" s="34">
        <f t="shared" si="161"/>
        <v>0</v>
      </c>
      <c r="U1100" s="34">
        <f t="shared" si="162"/>
        <v>0</v>
      </c>
      <c r="X1100" s="72" t="str">
        <f t="shared" si="164"/>
        <v/>
      </c>
      <c r="Y1100" s="35"/>
      <c r="Z1100" s="34" t="str">
        <f t="shared" si="165"/>
        <v/>
      </c>
      <c r="AA1100" s="80" t="str">
        <f t="shared" si="163"/>
        <v/>
      </c>
    </row>
    <row r="1101" spans="2:27" ht="25.5" customHeight="1" x14ac:dyDescent="0.25">
      <c r="B1101" s="78" t="str">
        <f t="shared" si="159"/>
        <v/>
      </c>
      <c r="L1101" s="31" t="str">
        <f t="shared" si="157"/>
        <v/>
      </c>
      <c r="N1101" s="50" t="str">
        <f t="shared" si="160"/>
        <v/>
      </c>
      <c r="Q1101" s="32" t="str">
        <f t="shared" si="158"/>
        <v/>
      </c>
      <c r="T1101" s="34">
        <f t="shared" si="161"/>
        <v>0</v>
      </c>
      <c r="U1101" s="34">
        <f t="shared" si="162"/>
        <v>0</v>
      </c>
      <c r="X1101" s="72" t="str">
        <f t="shared" si="164"/>
        <v/>
      </c>
      <c r="Y1101" s="35"/>
      <c r="Z1101" s="34" t="str">
        <f t="shared" si="165"/>
        <v/>
      </c>
      <c r="AA1101" s="80" t="str">
        <f t="shared" si="163"/>
        <v/>
      </c>
    </row>
    <row r="1102" spans="2:27" ht="25.5" customHeight="1" x14ac:dyDescent="0.25">
      <c r="B1102" s="78" t="str">
        <f t="shared" si="159"/>
        <v/>
      </c>
      <c r="L1102" s="31" t="str">
        <f t="shared" si="157"/>
        <v/>
      </c>
      <c r="N1102" s="50" t="str">
        <f t="shared" si="160"/>
        <v/>
      </c>
      <c r="Q1102" s="32" t="str">
        <f t="shared" si="158"/>
        <v/>
      </c>
      <c r="T1102" s="34">
        <f t="shared" si="161"/>
        <v>0</v>
      </c>
      <c r="U1102" s="34">
        <f t="shared" si="162"/>
        <v>0</v>
      </c>
      <c r="X1102" s="72" t="str">
        <f t="shared" si="164"/>
        <v/>
      </c>
      <c r="Y1102" s="35"/>
      <c r="Z1102" s="34" t="str">
        <f t="shared" si="165"/>
        <v/>
      </c>
      <c r="AA1102" s="80" t="str">
        <f t="shared" si="163"/>
        <v/>
      </c>
    </row>
    <row r="1103" spans="2:27" ht="25.5" customHeight="1" x14ac:dyDescent="0.25">
      <c r="B1103" s="78" t="str">
        <f t="shared" si="159"/>
        <v/>
      </c>
      <c r="L1103" s="31" t="str">
        <f t="shared" si="157"/>
        <v/>
      </c>
      <c r="N1103" s="50" t="str">
        <f t="shared" si="160"/>
        <v/>
      </c>
      <c r="Q1103" s="32" t="str">
        <f t="shared" si="158"/>
        <v/>
      </c>
      <c r="T1103" s="34">
        <f t="shared" si="161"/>
        <v>0</v>
      </c>
      <c r="U1103" s="34">
        <f t="shared" si="162"/>
        <v>0</v>
      </c>
      <c r="X1103" s="72" t="str">
        <f t="shared" si="164"/>
        <v/>
      </c>
      <c r="Y1103" s="35"/>
      <c r="Z1103" s="34" t="str">
        <f t="shared" si="165"/>
        <v/>
      </c>
      <c r="AA1103" s="80" t="str">
        <f t="shared" si="163"/>
        <v/>
      </c>
    </row>
    <row r="1104" spans="2:27" ht="25.5" customHeight="1" x14ac:dyDescent="0.25">
      <c r="B1104" s="78" t="str">
        <f t="shared" si="159"/>
        <v/>
      </c>
      <c r="L1104" s="31" t="str">
        <f t="shared" si="157"/>
        <v/>
      </c>
      <c r="N1104" s="50" t="str">
        <f t="shared" si="160"/>
        <v/>
      </c>
      <c r="Q1104" s="32" t="str">
        <f t="shared" si="158"/>
        <v/>
      </c>
      <c r="T1104" s="34">
        <f t="shared" si="161"/>
        <v>0</v>
      </c>
      <c r="U1104" s="34">
        <f t="shared" si="162"/>
        <v>0</v>
      </c>
      <c r="X1104" s="72" t="str">
        <f t="shared" si="164"/>
        <v/>
      </c>
      <c r="Y1104" s="35"/>
      <c r="Z1104" s="34" t="str">
        <f t="shared" si="165"/>
        <v/>
      </c>
      <c r="AA1104" s="80" t="str">
        <f t="shared" si="163"/>
        <v/>
      </c>
    </row>
    <row r="1105" spans="2:27" ht="25.5" customHeight="1" x14ac:dyDescent="0.25">
      <c r="B1105" s="78" t="str">
        <f t="shared" si="159"/>
        <v/>
      </c>
      <c r="L1105" s="31" t="str">
        <f t="shared" si="157"/>
        <v/>
      </c>
      <c r="N1105" s="50" t="str">
        <f t="shared" si="160"/>
        <v/>
      </c>
      <c r="Q1105" s="32" t="str">
        <f t="shared" si="158"/>
        <v/>
      </c>
      <c r="T1105" s="34">
        <f t="shared" si="161"/>
        <v>0</v>
      </c>
      <c r="U1105" s="34">
        <f t="shared" si="162"/>
        <v>0</v>
      </c>
      <c r="X1105" s="72" t="str">
        <f t="shared" si="164"/>
        <v/>
      </c>
      <c r="Y1105" s="35"/>
      <c r="Z1105" s="34" t="str">
        <f t="shared" si="165"/>
        <v/>
      </c>
      <c r="AA1105" s="80" t="str">
        <f t="shared" si="163"/>
        <v/>
      </c>
    </row>
    <row r="1106" spans="2:27" ht="25.5" customHeight="1" x14ac:dyDescent="0.25">
      <c r="B1106" s="78" t="str">
        <f t="shared" si="159"/>
        <v/>
      </c>
      <c r="L1106" s="31" t="str">
        <f t="shared" si="157"/>
        <v/>
      </c>
      <c r="N1106" s="50" t="str">
        <f t="shared" si="160"/>
        <v/>
      </c>
      <c r="Q1106" s="32" t="str">
        <f t="shared" si="158"/>
        <v/>
      </c>
      <c r="T1106" s="34">
        <f t="shared" si="161"/>
        <v>0</v>
      </c>
      <c r="U1106" s="34">
        <f t="shared" si="162"/>
        <v>0</v>
      </c>
      <c r="X1106" s="72" t="str">
        <f t="shared" si="164"/>
        <v/>
      </c>
      <c r="Y1106" s="35"/>
      <c r="Z1106" s="34" t="str">
        <f t="shared" si="165"/>
        <v/>
      </c>
      <c r="AA1106" s="80" t="str">
        <f t="shared" si="163"/>
        <v/>
      </c>
    </row>
    <row r="1107" spans="2:27" ht="25.5" customHeight="1" x14ac:dyDescent="0.25">
      <c r="B1107" s="78" t="str">
        <f t="shared" si="159"/>
        <v/>
      </c>
      <c r="L1107" s="31" t="str">
        <f t="shared" si="157"/>
        <v/>
      </c>
      <c r="N1107" s="50" t="str">
        <f t="shared" si="160"/>
        <v/>
      </c>
      <c r="Q1107" s="32" t="str">
        <f t="shared" si="158"/>
        <v/>
      </c>
      <c r="T1107" s="34">
        <f t="shared" si="161"/>
        <v>0</v>
      </c>
      <c r="U1107" s="34">
        <f t="shared" si="162"/>
        <v>0</v>
      </c>
      <c r="X1107" s="72" t="str">
        <f t="shared" si="164"/>
        <v/>
      </c>
      <c r="Y1107" s="35"/>
      <c r="Z1107" s="34" t="str">
        <f t="shared" si="165"/>
        <v/>
      </c>
      <c r="AA1107" s="80" t="str">
        <f t="shared" si="163"/>
        <v/>
      </c>
    </row>
    <row r="1108" spans="2:27" ht="25.5" customHeight="1" x14ac:dyDescent="0.25">
      <c r="B1108" s="78" t="str">
        <f t="shared" si="159"/>
        <v/>
      </c>
      <c r="L1108" s="31" t="str">
        <f t="shared" si="157"/>
        <v/>
      </c>
      <c r="N1108" s="50" t="str">
        <f t="shared" si="160"/>
        <v/>
      </c>
      <c r="Q1108" s="32" t="str">
        <f t="shared" si="158"/>
        <v/>
      </c>
      <c r="T1108" s="34">
        <f t="shared" si="161"/>
        <v>0</v>
      </c>
      <c r="U1108" s="34">
        <f t="shared" si="162"/>
        <v>0</v>
      </c>
      <c r="X1108" s="72" t="str">
        <f t="shared" si="164"/>
        <v/>
      </c>
      <c r="Y1108" s="35"/>
      <c r="Z1108" s="34" t="str">
        <f t="shared" si="165"/>
        <v/>
      </c>
      <c r="AA1108" s="80" t="str">
        <f t="shared" si="163"/>
        <v/>
      </c>
    </row>
    <row r="1109" spans="2:27" ht="25.5" customHeight="1" x14ac:dyDescent="0.25">
      <c r="B1109" s="78" t="str">
        <f t="shared" si="159"/>
        <v/>
      </c>
      <c r="L1109" s="31" t="str">
        <f t="shared" si="157"/>
        <v/>
      </c>
      <c r="N1109" s="50" t="str">
        <f t="shared" si="160"/>
        <v/>
      </c>
      <c r="Q1109" s="32" t="str">
        <f t="shared" si="158"/>
        <v/>
      </c>
      <c r="T1109" s="34">
        <f t="shared" si="161"/>
        <v>0</v>
      </c>
      <c r="U1109" s="34">
        <f t="shared" si="162"/>
        <v>0</v>
      </c>
      <c r="X1109" s="72" t="str">
        <f t="shared" si="164"/>
        <v/>
      </c>
      <c r="Y1109" s="35"/>
      <c r="Z1109" s="34" t="str">
        <f t="shared" si="165"/>
        <v/>
      </c>
      <c r="AA1109" s="80" t="str">
        <f t="shared" si="163"/>
        <v/>
      </c>
    </row>
    <row r="1110" spans="2:27" ht="25.5" customHeight="1" x14ac:dyDescent="0.25">
      <c r="B1110" s="78" t="str">
        <f t="shared" si="159"/>
        <v/>
      </c>
      <c r="L1110" s="31" t="str">
        <f t="shared" si="157"/>
        <v/>
      </c>
      <c r="N1110" s="50" t="str">
        <f t="shared" si="160"/>
        <v/>
      </c>
      <c r="Q1110" s="32" t="str">
        <f t="shared" si="158"/>
        <v/>
      </c>
      <c r="T1110" s="34">
        <f t="shared" si="161"/>
        <v>0</v>
      </c>
      <c r="U1110" s="34">
        <f t="shared" si="162"/>
        <v>0</v>
      </c>
      <c r="X1110" s="72" t="str">
        <f t="shared" si="164"/>
        <v/>
      </c>
      <c r="Y1110" s="35"/>
      <c r="Z1110" s="34" t="str">
        <f t="shared" si="165"/>
        <v/>
      </c>
      <c r="AA1110" s="80" t="str">
        <f t="shared" si="163"/>
        <v/>
      </c>
    </row>
    <row r="1111" spans="2:27" ht="25.5" customHeight="1" x14ac:dyDescent="0.25">
      <c r="B1111" s="78" t="str">
        <f t="shared" si="159"/>
        <v/>
      </c>
      <c r="L1111" s="31" t="str">
        <f t="shared" si="157"/>
        <v/>
      </c>
      <c r="N1111" s="50" t="str">
        <f t="shared" si="160"/>
        <v/>
      </c>
      <c r="Q1111" s="32" t="str">
        <f t="shared" si="158"/>
        <v/>
      </c>
      <c r="T1111" s="34">
        <f t="shared" si="161"/>
        <v>0</v>
      </c>
      <c r="U1111" s="34">
        <f t="shared" si="162"/>
        <v>0</v>
      </c>
      <c r="X1111" s="72" t="str">
        <f t="shared" si="164"/>
        <v/>
      </c>
      <c r="Y1111" s="35"/>
      <c r="Z1111" s="34" t="str">
        <f t="shared" si="165"/>
        <v/>
      </c>
      <c r="AA1111" s="80" t="str">
        <f t="shared" si="163"/>
        <v/>
      </c>
    </row>
    <row r="1112" spans="2:27" ht="25.5" customHeight="1" x14ac:dyDescent="0.25">
      <c r="B1112" s="78" t="str">
        <f t="shared" si="159"/>
        <v/>
      </c>
      <c r="L1112" s="31" t="str">
        <f t="shared" si="157"/>
        <v/>
      </c>
      <c r="N1112" s="50" t="str">
        <f t="shared" si="160"/>
        <v/>
      </c>
      <c r="Q1112" s="32" t="str">
        <f t="shared" si="158"/>
        <v/>
      </c>
      <c r="T1112" s="34">
        <f t="shared" si="161"/>
        <v>0</v>
      </c>
      <c r="U1112" s="34">
        <f t="shared" si="162"/>
        <v>0</v>
      </c>
      <c r="X1112" s="72" t="str">
        <f t="shared" si="164"/>
        <v/>
      </c>
      <c r="Y1112" s="35"/>
      <c r="Z1112" s="34" t="str">
        <f t="shared" si="165"/>
        <v/>
      </c>
      <c r="AA1112" s="80" t="str">
        <f t="shared" si="163"/>
        <v/>
      </c>
    </row>
    <row r="1113" spans="2:27" ht="25.5" customHeight="1" x14ac:dyDescent="0.25">
      <c r="B1113" s="78" t="str">
        <f t="shared" si="159"/>
        <v/>
      </c>
      <c r="L1113" s="31" t="str">
        <f t="shared" si="157"/>
        <v/>
      </c>
      <c r="N1113" s="50" t="str">
        <f t="shared" si="160"/>
        <v/>
      </c>
      <c r="Q1113" s="32" t="str">
        <f t="shared" si="158"/>
        <v/>
      </c>
      <c r="T1113" s="34">
        <f t="shared" si="161"/>
        <v>0</v>
      </c>
      <c r="U1113" s="34">
        <f t="shared" si="162"/>
        <v>0</v>
      </c>
      <c r="X1113" s="72" t="str">
        <f t="shared" si="164"/>
        <v/>
      </c>
      <c r="Y1113" s="35"/>
      <c r="Z1113" s="34" t="str">
        <f t="shared" si="165"/>
        <v/>
      </c>
      <c r="AA1113" s="80" t="str">
        <f t="shared" si="163"/>
        <v/>
      </c>
    </row>
    <row r="1114" spans="2:27" ht="25.5" customHeight="1" x14ac:dyDescent="0.25">
      <c r="B1114" s="78" t="str">
        <f t="shared" si="159"/>
        <v/>
      </c>
      <c r="L1114" s="31" t="str">
        <f t="shared" si="157"/>
        <v/>
      </c>
      <c r="N1114" s="50" t="str">
        <f t="shared" si="160"/>
        <v/>
      </c>
      <c r="Q1114" s="32" t="str">
        <f t="shared" si="158"/>
        <v/>
      </c>
      <c r="T1114" s="34">
        <f t="shared" si="161"/>
        <v>0</v>
      </c>
      <c r="U1114" s="34">
        <f t="shared" si="162"/>
        <v>0</v>
      </c>
      <c r="X1114" s="72" t="str">
        <f t="shared" si="164"/>
        <v/>
      </c>
      <c r="Y1114" s="35"/>
      <c r="Z1114" s="34" t="str">
        <f t="shared" si="165"/>
        <v/>
      </c>
      <c r="AA1114" s="80" t="str">
        <f t="shared" si="163"/>
        <v/>
      </c>
    </row>
    <row r="1115" spans="2:27" ht="25.5" customHeight="1" x14ac:dyDescent="0.25">
      <c r="B1115" s="78" t="str">
        <f t="shared" si="159"/>
        <v/>
      </c>
      <c r="L1115" s="31" t="str">
        <f t="shared" si="157"/>
        <v/>
      </c>
      <c r="N1115" s="50" t="str">
        <f t="shared" si="160"/>
        <v/>
      </c>
      <c r="Q1115" s="32" t="str">
        <f t="shared" si="158"/>
        <v/>
      </c>
      <c r="T1115" s="34">
        <f t="shared" si="161"/>
        <v>0</v>
      </c>
      <c r="U1115" s="34">
        <f t="shared" si="162"/>
        <v>0</v>
      </c>
      <c r="X1115" s="72" t="str">
        <f t="shared" si="164"/>
        <v/>
      </c>
      <c r="Y1115" s="35"/>
      <c r="Z1115" s="34" t="str">
        <f t="shared" si="165"/>
        <v/>
      </c>
      <c r="AA1115" s="80" t="str">
        <f t="shared" si="163"/>
        <v/>
      </c>
    </row>
    <row r="1116" spans="2:27" ht="25.5" customHeight="1" x14ac:dyDescent="0.25">
      <c r="B1116" s="78" t="str">
        <f t="shared" si="159"/>
        <v/>
      </c>
      <c r="L1116" s="31" t="str">
        <f t="shared" si="157"/>
        <v/>
      </c>
      <c r="N1116" s="50" t="str">
        <f t="shared" si="160"/>
        <v/>
      </c>
      <c r="Q1116" s="32" t="str">
        <f t="shared" si="158"/>
        <v/>
      </c>
      <c r="T1116" s="34">
        <f t="shared" si="161"/>
        <v>0</v>
      </c>
      <c r="U1116" s="34">
        <f t="shared" si="162"/>
        <v>0</v>
      </c>
      <c r="X1116" s="72" t="str">
        <f t="shared" si="164"/>
        <v/>
      </c>
      <c r="Y1116" s="35"/>
      <c r="Z1116" s="34" t="str">
        <f t="shared" si="165"/>
        <v/>
      </c>
      <c r="AA1116" s="80" t="str">
        <f t="shared" si="163"/>
        <v/>
      </c>
    </row>
    <row r="1117" spans="2:27" ht="25.5" customHeight="1" x14ac:dyDescent="0.25">
      <c r="B1117" s="78" t="str">
        <f t="shared" si="159"/>
        <v/>
      </c>
      <c r="L1117" s="31" t="str">
        <f t="shared" si="157"/>
        <v/>
      </c>
      <c r="N1117" s="50" t="str">
        <f t="shared" si="160"/>
        <v/>
      </c>
      <c r="Q1117" s="32" t="str">
        <f t="shared" si="158"/>
        <v/>
      </c>
      <c r="T1117" s="34">
        <f t="shared" si="161"/>
        <v>0</v>
      </c>
      <c r="U1117" s="34">
        <f t="shared" si="162"/>
        <v>0</v>
      </c>
      <c r="X1117" s="72" t="str">
        <f t="shared" si="164"/>
        <v/>
      </c>
      <c r="Y1117" s="35"/>
      <c r="Z1117" s="34" t="str">
        <f t="shared" si="165"/>
        <v/>
      </c>
      <c r="AA1117" s="80" t="str">
        <f t="shared" si="163"/>
        <v/>
      </c>
    </row>
    <row r="1118" spans="2:27" ht="25.5" customHeight="1" x14ac:dyDescent="0.25">
      <c r="B1118" s="78" t="str">
        <f t="shared" si="159"/>
        <v/>
      </c>
      <c r="L1118" s="31" t="str">
        <f t="shared" si="157"/>
        <v/>
      </c>
      <c r="N1118" s="50" t="str">
        <f t="shared" si="160"/>
        <v/>
      </c>
      <c r="Q1118" s="32" t="str">
        <f t="shared" si="158"/>
        <v/>
      </c>
      <c r="T1118" s="34">
        <f t="shared" si="161"/>
        <v>0</v>
      </c>
      <c r="U1118" s="34">
        <f t="shared" si="162"/>
        <v>0</v>
      </c>
      <c r="X1118" s="72" t="str">
        <f t="shared" si="164"/>
        <v/>
      </c>
      <c r="Y1118" s="35"/>
      <c r="Z1118" s="34" t="str">
        <f t="shared" si="165"/>
        <v/>
      </c>
      <c r="AA1118" s="80" t="str">
        <f t="shared" si="163"/>
        <v/>
      </c>
    </row>
    <row r="1119" spans="2:27" ht="25.5" customHeight="1" x14ac:dyDescent="0.25">
      <c r="B1119" s="78" t="str">
        <f t="shared" si="159"/>
        <v/>
      </c>
      <c r="L1119" s="31" t="str">
        <f t="shared" si="157"/>
        <v/>
      </c>
      <c r="N1119" s="50" t="str">
        <f t="shared" si="160"/>
        <v/>
      </c>
      <c r="Q1119" s="32" t="str">
        <f t="shared" si="158"/>
        <v/>
      </c>
      <c r="T1119" s="34">
        <f t="shared" si="161"/>
        <v>0</v>
      </c>
      <c r="U1119" s="34">
        <f t="shared" si="162"/>
        <v>0</v>
      </c>
      <c r="X1119" s="72" t="str">
        <f t="shared" si="164"/>
        <v/>
      </c>
      <c r="Y1119" s="35"/>
      <c r="Z1119" s="34" t="str">
        <f t="shared" si="165"/>
        <v/>
      </c>
      <c r="AA1119" s="80" t="str">
        <f t="shared" si="163"/>
        <v/>
      </c>
    </row>
    <row r="1120" spans="2:27" ht="25.5" customHeight="1" x14ac:dyDescent="0.25">
      <c r="B1120" s="78" t="str">
        <f t="shared" si="159"/>
        <v/>
      </c>
      <c r="L1120" s="31" t="str">
        <f t="shared" si="157"/>
        <v/>
      </c>
      <c r="N1120" s="50" t="str">
        <f t="shared" si="160"/>
        <v/>
      </c>
      <c r="Q1120" s="32" t="str">
        <f t="shared" si="158"/>
        <v/>
      </c>
      <c r="T1120" s="34">
        <f t="shared" si="161"/>
        <v>0</v>
      </c>
      <c r="U1120" s="34">
        <f t="shared" si="162"/>
        <v>0</v>
      </c>
      <c r="X1120" s="72" t="str">
        <f t="shared" si="164"/>
        <v/>
      </c>
      <c r="Y1120" s="35"/>
      <c r="Z1120" s="34" t="str">
        <f t="shared" si="165"/>
        <v/>
      </c>
      <c r="AA1120" s="80" t="str">
        <f t="shared" si="163"/>
        <v/>
      </c>
    </row>
    <row r="1121" spans="2:27" ht="25.5" customHeight="1" x14ac:dyDescent="0.25">
      <c r="B1121" s="78" t="str">
        <f t="shared" si="159"/>
        <v/>
      </c>
      <c r="L1121" s="31" t="str">
        <f t="shared" si="157"/>
        <v/>
      </c>
      <c r="N1121" s="50" t="str">
        <f t="shared" si="160"/>
        <v/>
      </c>
      <c r="Q1121" s="32" t="str">
        <f t="shared" si="158"/>
        <v/>
      </c>
      <c r="T1121" s="34">
        <f t="shared" si="161"/>
        <v>0</v>
      </c>
      <c r="U1121" s="34">
        <f t="shared" si="162"/>
        <v>0</v>
      </c>
      <c r="X1121" s="72" t="str">
        <f t="shared" si="164"/>
        <v/>
      </c>
      <c r="Y1121" s="35"/>
      <c r="Z1121" s="34" t="str">
        <f t="shared" si="165"/>
        <v/>
      </c>
      <c r="AA1121" s="80" t="str">
        <f t="shared" si="163"/>
        <v/>
      </c>
    </row>
    <row r="1122" spans="2:27" ht="25.5" customHeight="1" x14ac:dyDescent="0.25">
      <c r="B1122" s="78" t="str">
        <f t="shared" si="159"/>
        <v/>
      </c>
      <c r="L1122" s="31" t="str">
        <f t="shared" si="157"/>
        <v/>
      </c>
      <c r="N1122" s="50" t="str">
        <f t="shared" si="160"/>
        <v/>
      </c>
      <c r="Q1122" s="32" t="str">
        <f t="shared" si="158"/>
        <v/>
      </c>
      <c r="T1122" s="34">
        <f t="shared" si="161"/>
        <v>0</v>
      </c>
      <c r="U1122" s="34">
        <f t="shared" si="162"/>
        <v>0</v>
      </c>
      <c r="X1122" s="72" t="str">
        <f t="shared" si="164"/>
        <v/>
      </c>
      <c r="Y1122" s="35"/>
      <c r="Z1122" s="34" t="str">
        <f t="shared" si="165"/>
        <v/>
      </c>
      <c r="AA1122" s="80" t="str">
        <f t="shared" si="163"/>
        <v/>
      </c>
    </row>
    <row r="1123" spans="2:27" ht="25.5" customHeight="1" x14ac:dyDescent="0.25">
      <c r="B1123" s="78" t="str">
        <f t="shared" si="159"/>
        <v/>
      </c>
      <c r="L1123" s="31" t="str">
        <f t="shared" si="157"/>
        <v/>
      </c>
      <c r="N1123" s="50" t="str">
        <f t="shared" si="160"/>
        <v/>
      </c>
      <c r="Q1123" s="32" t="str">
        <f t="shared" si="158"/>
        <v/>
      </c>
      <c r="T1123" s="34">
        <f t="shared" si="161"/>
        <v>0</v>
      </c>
      <c r="U1123" s="34">
        <f t="shared" si="162"/>
        <v>0</v>
      </c>
      <c r="X1123" s="72" t="str">
        <f t="shared" si="164"/>
        <v/>
      </c>
      <c r="Y1123" s="35"/>
      <c r="Z1123" s="34" t="str">
        <f t="shared" si="165"/>
        <v/>
      </c>
      <c r="AA1123" s="80" t="str">
        <f t="shared" si="163"/>
        <v/>
      </c>
    </row>
    <row r="1124" spans="2:27" ht="25.5" customHeight="1" x14ac:dyDescent="0.25">
      <c r="B1124" s="78" t="str">
        <f t="shared" si="159"/>
        <v/>
      </c>
      <c r="L1124" s="31" t="str">
        <f t="shared" si="157"/>
        <v/>
      </c>
      <c r="N1124" s="50" t="str">
        <f t="shared" si="160"/>
        <v/>
      </c>
      <c r="Q1124" s="32" t="str">
        <f t="shared" si="158"/>
        <v/>
      </c>
      <c r="T1124" s="34">
        <f t="shared" si="161"/>
        <v>0</v>
      </c>
      <c r="U1124" s="34">
        <f t="shared" si="162"/>
        <v>0</v>
      </c>
      <c r="X1124" s="72" t="str">
        <f t="shared" si="164"/>
        <v/>
      </c>
      <c r="Y1124" s="35"/>
      <c r="Z1124" s="34" t="str">
        <f t="shared" si="165"/>
        <v/>
      </c>
      <c r="AA1124" s="80" t="str">
        <f t="shared" si="163"/>
        <v/>
      </c>
    </row>
    <row r="1125" spans="2:27" ht="25.5" customHeight="1" x14ac:dyDescent="0.25">
      <c r="B1125" s="78" t="str">
        <f t="shared" si="159"/>
        <v/>
      </c>
      <c r="L1125" s="31" t="str">
        <f t="shared" si="157"/>
        <v/>
      </c>
      <c r="N1125" s="50" t="str">
        <f t="shared" si="160"/>
        <v/>
      </c>
      <c r="Q1125" s="32" t="str">
        <f t="shared" si="158"/>
        <v/>
      </c>
      <c r="T1125" s="34">
        <f t="shared" si="161"/>
        <v>0</v>
      </c>
      <c r="U1125" s="34">
        <f t="shared" si="162"/>
        <v>0</v>
      </c>
      <c r="X1125" s="72" t="str">
        <f t="shared" si="164"/>
        <v/>
      </c>
      <c r="Y1125" s="35"/>
      <c r="Z1125" s="34" t="str">
        <f t="shared" si="165"/>
        <v/>
      </c>
      <c r="AA1125" s="80" t="str">
        <f t="shared" si="163"/>
        <v/>
      </c>
    </row>
    <row r="1126" spans="2:27" ht="25.5" customHeight="1" x14ac:dyDescent="0.25">
      <c r="B1126" s="78" t="str">
        <f t="shared" si="159"/>
        <v/>
      </c>
      <c r="L1126" s="31" t="str">
        <f t="shared" si="157"/>
        <v/>
      </c>
      <c r="N1126" s="50" t="str">
        <f t="shared" si="160"/>
        <v/>
      </c>
      <c r="Q1126" s="32" t="str">
        <f t="shared" si="158"/>
        <v/>
      </c>
      <c r="T1126" s="34">
        <f t="shared" si="161"/>
        <v>0</v>
      </c>
      <c r="U1126" s="34">
        <f t="shared" si="162"/>
        <v>0</v>
      </c>
      <c r="X1126" s="72" t="str">
        <f t="shared" si="164"/>
        <v/>
      </c>
      <c r="Y1126" s="35"/>
      <c r="Z1126" s="34" t="str">
        <f t="shared" si="165"/>
        <v/>
      </c>
      <c r="AA1126" s="80" t="str">
        <f t="shared" si="163"/>
        <v/>
      </c>
    </row>
    <row r="1127" spans="2:27" ht="25.5" customHeight="1" x14ac:dyDescent="0.25">
      <c r="B1127" s="78" t="str">
        <f t="shared" si="159"/>
        <v/>
      </c>
      <c r="L1127" s="31" t="str">
        <f t="shared" si="157"/>
        <v/>
      </c>
      <c r="N1127" s="50" t="str">
        <f t="shared" si="160"/>
        <v/>
      </c>
      <c r="Q1127" s="32" t="str">
        <f t="shared" si="158"/>
        <v/>
      </c>
      <c r="T1127" s="34">
        <f t="shared" si="161"/>
        <v>0</v>
      </c>
      <c r="U1127" s="34">
        <f t="shared" si="162"/>
        <v>0</v>
      </c>
      <c r="X1127" s="72" t="str">
        <f t="shared" si="164"/>
        <v/>
      </c>
      <c r="Y1127" s="35"/>
      <c r="Z1127" s="34" t="str">
        <f t="shared" si="165"/>
        <v/>
      </c>
      <c r="AA1127" s="80" t="str">
        <f t="shared" si="163"/>
        <v/>
      </c>
    </row>
    <row r="1128" spans="2:27" ht="25.5" customHeight="1" x14ac:dyDescent="0.25">
      <c r="B1128" s="78" t="str">
        <f t="shared" si="159"/>
        <v/>
      </c>
      <c r="L1128" s="31" t="str">
        <f t="shared" si="157"/>
        <v/>
      </c>
      <c r="N1128" s="50" t="str">
        <f t="shared" si="160"/>
        <v/>
      </c>
      <c r="Q1128" s="32" t="str">
        <f t="shared" si="158"/>
        <v/>
      </c>
      <c r="T1128" s="34">
        <f t="shared" si="161"/>
        <v>0</v>
      </c>
      <c r="U1128" s="34">
        <f t="shared" si="162"/>
        <v>0</v>
      </c>
      <c r="X1128" s="72" t="str">
        <f t="shared" si="164"/>
        <v/>
      </c>
      <c r="Y1128" s="35"/>
      <c r="Z1128" s="34" t="str">
        <f t="shared" si="165"/>
        <v/>
      </c>
      <c r="AA1128" s="80" t="str">
        <f t="shared" si="163"/>
        <v/>
      </c>
    </row>
    <row r="1129" spans="2:27" ht="25.5" customHeight="1" x14ac:dyDescent="0.25">
      <c r="B1129" s="78" t="str">
        <f t="shared" si="159"/>
        <v/>
      </c>
      <c r="L1129" s="31" t="str">
        <f t="shared" si="157"/>
        <v/>
      </c>
      <c r="N1129" s="50" t="str">
        <f t="shared" si="160"/>
        <v/>
      </c>
      <c r="Q1129" s="32" t="str">
        <f t="shared" si="158"/>
        <v/>
      </c>
      <c r="T1129" s="34">
        <f t="shared" si="161"/>
        <v>0</v>
      </c>
      <c r="U1129" s="34">
        <f t="shared" si="162"/>
        <v>0</v>
      </c>
      <c r="X1129" s="72" t="str">
        <f t="shared" si="164"/>
        <v/>
      </c>
      <c r="Y1129" s="35"/>
      <c r="Z1129" s="34" t="str">
        <f t="shared" si="165"/>
        <v/>
      </c>
      <c r="AA1129" s="80" t="str">
        <f t="shared" si="163"/>
        <v/>
      </c>
    </row>
    <row r="1130" spans="2:27" ht="25.5" customHeight="1" x14ac:dyDescent="0.25">
      <c r="B1130" s="78" t="str">
        <f t="shared" si="159"/>
        <v/>
      </c>
      <c r="L1130" s="31" t="str">
        <f t="shared" si="157"/>
        <v/>
      </c>
      <c r="N1130" s="50" t="str">
        <f t="shared" si="160"/>
        <v/>
      </c>
      <c r="Q1130" s="32" t="str">
        <f t="shared" si="158"/>
        <v/>
      </c>
      <c r="T1130" s="34">
        <f t="shared" si="161"/>
        <v>0</v>
      </c>
      <c r="U1130" s="34">
        <f t="shared" si="162"/>
        <v>0</v>
      </c>
      <c r="X1130" s="72" t="str">
        <f t="shared" si="164"/>
        <v/>
      </c>
      <c r="Y1130" s="35"/>
      <c r="Z1130" s="34" t="str">
        <f t="shared" si="165"/>
        <v/>
      </c>
      <c r="AA1130" s="80" t="str">
        <f t="shared" si="163"/>
        <v/>
      </c>
    </row>
    <row r="1131" spans="2:27" ht="25.5" customHeight="1" x14ac:dyDescent="0.25">
      <c r="B1131" s="78" t="str">
        <f t="shared" si="159"/>
        <v/>
      </c>
      <c r="L1131" s="31" t="str">
        <f t="shared" si="157"/>
        <v/>
      </c>
      <c r="N1131" s="50" t="str">
        <f t="shared" si="160"/>
        <v/>
      </c>
      <c r="Q1131" s="32" t="str">
        <f t="shared" si="158"/>
        <v/>
      </c>
      <c r="T1131" s="34">
        <f t="shared" si="161"/>
        <v>0</v>
      </c>
      <c r="U1131" s="34">
        <f t="shared" si="162"/>
        <v>0</v>
      </c>
      <c r="X1131" s="72" t="str">
        <f t="shared" si="164"/>
        <v/>
      </c>
      <c r="Y1131" s="35"/>
      <c r="Z1131" s="34" t="str">
        <f t="shared" si="165"/>
        <v/>
      </c>
      <c r="AA1131" s="80" t="str">
        <f t="shared" si="163"/>
        <v/>
      </c>
    </row>
    <row r="1132" spans="2:27" ht="25.5" customHeight="1" x14ac:dyDescent="0.25">
      <c r="B1132" s="78" t="str">
        <f t="shared" si="159"/>
        <v/>
      </c>
      <c r="L1132" s="31" t="str">
        <f t="shared" si="157"/>
        <v/>
      </c>
      <c r="N1132" s="50" t="str">
        <f t="shared" si="160"/>
        <v/>
      </c>
      <c r="Q1132" s="32" t="str">
        <f t="shared" si="158"/>
        <v/>
      </c>
      <c r="T1132" s="34">
        <f t="shared" si="161"/>
        <v>0</v>
      </c>
      <c r="U1132" s="34">
        <f t="shared" si="162"/>
        <v>0</v>
      </c>
      <c r="X1132" s="72" t="str">
        <f t="shared" si="164"/>
        <v/>
      </c>
      <c r="Y1132" s="35"/>
      <c r="Z1132" s="34" t="str">
        <f t="shared" si="165"/>
        <v/>
      </c>
      <c r="AA1132" s="80" t="str">
        <f t="shared" si="163"/>
        <v/>
      </c>
    </row>
    <row r="1133" spans="2:27" ht="25.5" customHeight="1" x14ac:dyDescent="0.25">
      <c r="B1133" s="78" t="str">
        <f t="shared" si="159"/>
        <v/>
      </c>
      <c r="L1133" s="31" t="str">
        <f t="shared" si="157"/>
        <v/>
      </c>
      <c r="N1133" s="50" t="str">
        <f t="shared" si="160"/>
        <v/>
      </c>
      <c r="Q1133" s="32" t="str">
        <f t="shared" si="158"/>
        <v/>
      </c>
      <c r="T1133" s="34">
        <f t="shared" si="161"/>
        <v>0</v>
      </c>
      <c r="U1133" s="34">
        <f t="shared" si="162"/>
        <v>0</v>
      </c>
      <c r="X1133" s="72" t="str">
        <f t="shared" si="164"/>
        <v/>
      </c>
      <c r="Y1133" s="35"/>
      <c r="Z1133" s="34" t="str">
        <f t="shared" si="165"/>
        <v/>
      </c>
      <c r="AA1133" s="80" t="str">
        <f t="shared" si="163"/>
        <v/>
      </c>
    </row>
    <row r="1134" spans="2:27" ht="25.5" customHeight="1" x14ac:dyDescent="0.25">
      <c r="B1134" s="78" t="str">
        <f t="shared" si="159"/>
        <v/>
      </c>
      <c r="L1134" s="31" t="str">
        <f t="shared" si="157"/>
        <v/>
      </c>
      <c r="N1134" s="50" t="str">
        <f t="shared" si="160"/>
        <v/>
      </c>
      <c r="Q1134" s="32" t="str">
        <f t="shared" si="158"/>
        <v/>
      </c>
      <c r="T1134" s="34">
        <f t="shared" si="161"/>
        <v>0</v>
      </c>
      <c r="U1134" s="34">
        <f t="shared" si="162"/>
        <v>0</v>
      </c>
      <c r="X1134" s="72" t="str">
        <f t="shared" si="164"/>
        <v/>
      </c>
      <c r="Y1134" s="35"/>
      <c r="Z1134" s="34" t="str">
        <f t="shared" si="165"/>
        <v/>
      </c>
      <c r="AA1134" s="80" t="str">
        <f t="shared" si="163"/>
        <v/>
      </c>
    </row>
    <row r="1135" spans="2:27" ht="25.5" customHeight="1" x14ac:dyDescent="0.25">
      <c r="B1135" s="78" t="str">
        <f t="shared" si="159"/>
        <v/>
      </c>
      <c r="L1135" s="31" t="str">
        <f t="shared" si="157"/>
        <v/>
      </c>
      <c r="N1135" s="50" t="str">
        <f t="shared" si="160"/>
        <v/>
      </c>
      <c r="Q1135" s="32" t="str">
        <f t="shared" si="158"/>
        <v/>
      </c>
      <c r="T1135" s="34">
        <f t="shared" si="161"/>
        <v>0</v>
      </c>
      <c r="U1135" s="34">
        <f t="shared" si="162"/>
        <v>0</v>
      </c>
      <c r="X1135" s="72" t="str">
        <f t="shared" si="164"/>
        <v/>
      </c>
      <c r="Y1135" s="35"/>
      <c r="Z1135" s="34" t="str">
        <f t="shared" si="165"/>
        <v/>
      </c>
      <c r="AA1135" s="80" t="str">
        <f t="shared" si="163"/>
        <v/>
      </c>
    </row>
    <row r="1136" spans="2:27" ht="25.5" customHeight="1" x14ac:dyDescent="0.25">
      <c r="B1136" s="78" t="str">
        <f t="shared" si="159"/>
        <v/>
      </c>
      <c r="L1136" s="31" t="str">
        <f t="shared" si="157"/>
        <v/>
      </c>
      <c r="N1136" s="50" t="str">
        <f t="shared" si="160"/>
        <v/>
      </c>
      <c r="Q1136" s="32" t="str">
        <f t="shared" si="158"/>
        <v/>
      </c>
      <c r="T1136" s="34">
        <f t="shared" si="161"/>
        <v>0</v>
      </c>
      <c r="U1136" s="34">
        <f t="shared" si="162"/>
        <v>0</v>
      </c>
      <c r="X1136" s="72" t="str">
        <f t="shared" si="164"/>
        <v/>
      </c>
      <c r="Y1136" s="35"/>
      <c r="Z1136" s="34" t="str">
        <f t="shared" si="165"/>
        <v/>
      </c>
      <c r="AA1136" s="80" t="str">
        <f t="shared" si="163"/>
        <v/>
      </c>
    </row>
    <row r="1137" spans="2:27" ht="25.5" customHeight="1" x14ac:dyDescent="0.25">
      <c r="B1137" s="78" t="str">
        <f t="shared" si="159"/>
        <v/>
      </c>
      <c r="L1137" s="31" t="str">
        <f t="shared" si="157"/>
        <v/>
      </c>
      <c r="N1137" s="50" t="str">
        <f t="shared" si="160"/>
        <v/>
      </c>
      <c r="Q1137" s="32" t="str">
        <f t="shared" si="158"/>
        <v/>
      </c>
      <c r="T1137" s="34">
        <f t="shared" si="161"/>
        <v>0</v>
      </c>
      <c r="U1137" s="34">
        <f t="shared" si="162"/>
        <v>0</v>
      </c>
      <c r="X1137" s="72" t="str">
        <f t="shared" si="164"/>
        <v/>
      </c>
      <c r="Y1137" s="35"/>
      <c r="Z1137" s="34" t="str">
        <f t="shared" si="165"/>
        <v/>
      </c>
      <c r="AA1137" s="80" t="str">
        <f t="shared" si="163"/>
        <v/>
      </c>
    </row>
    <row r="1138" spans="2:27" ht="25.5" customHeight="1" x14ac:dyDescent="0.25">
      <c r="B1138" s="78" t="str">
        <f t="shared" si="159"/>
        <v/>
      </c>
      <c r="L1138" s="31" t="str">
        <f t="shared" si="157"/>
        <v/>
      </c>
      <c r="N1138" s="50" t="str">
        <f t="shared" si="160"/>
        <v/>
      </c>
      <c r="Q1138" s="32" t="str">
        <f t="shared" si="158"/>
        <v/>
      </c>
      <c r="T1138" s="34">
        <f t="shared" si="161"/>
        <v>0</v>
      </c>
      <c r="U1138" s="34">
        <f t="shared" si="162"/>
        <v>0</v>
      </c>
      <c r="X1138" s="72" t="str">
        <f t="shared" si="164"/>
        <v/>
      </c>
      <c r="Y1138" s="35"/>
      <c r="Z1138" s="34" t="str">
        <f t="shared" si="165"/>
        <v/>
      </c>
      <c r="AA1138" s="80" t="str">
        <f t="shared" si="163"/>
        <v/>
      </c>
    </row>
    <row r="1139" spans="2:27" ht="25.5" customHeight="1" x14ac:dyDescent="0.25">
      <c r="B1139" s="78" t="str">
        <f t="shared" si="159"/>
        <v/>
      </c>
      <c r="L1139" s="31" t="str">
        <f t="shared" si="157"/>
        <v/>
      </c>
      <c r="N1139" s="50" t="str">
        <f t="shared" si="160"/>
        <v/>
      </c>
      <c r="Q1139" s="32" t="str">
        <f t="shared" si="158"/>
        <v/>
      </c>
      <c r="T1139" s="34">
        <f t="shared" si="161"/>
        <v>0</v>
      </c>
      <c r="U1139" s="34">
        <f t="shared" si="162"/>
        <v>0</v>
      </c>
      <c r="X1139" s="72" t="str">
        <f t="shared" si="164"/>
        <v/>
      </c>
      <c r="Y1139" s="35"/>
      <c r="Z1139" s="34" t="str">
        <f t="shared" si="165"/>
        <v/>
      </c>
      <c r="AA1139" s="80" t="str">
        <f t="shared" si="163"/>
        <v/>
      </c>
    </row>
    <row r="1140" spans="2:27" ht="25.5" customHeight="1" x14ac:dyDescent="0.25">
      <c r="B1140" s="78" t="str">
        <f t="shared" si="159"/>
        <v/>
      </c>
      <c r="L1140" s="31" t="str">
        <f t="shared" si="157"/>
        <v/>
      </c>
      <c r="N1140" s="50" t="str">
        <f t="shared" si="160"/>
        <v/>
      </c>
      <c r="Q1140" s="32" t="str">
        <f t="shared" si="158"/>
        <v/>
      </c>
      <c r="T1140" s="34">
        <f t="shared" si="161"/>
        <v>0</v>
      </c>
      <c r="U1140" s="34">
        <f t="shared" si="162"/>
        <v>0</v>
      </c>
      <c r="X1140" s="72" t="str">
        <f t="shared" si="164"/>
        <v/>
      </c>
      <c r="Y1140" s="35"/>
      <c r="Z1140" s="34" t="str">
        <f t="shared" si="165"/>
        <v/>
      </c>
      <c r="AA1140" s="80" t="str">
        <f t="shared" si="163"/>
        <v/>
      </c>
    </row>
    <row r="1141" spans="2:27" ht="25.5" customHeight="1" x14ac:dyDescent="0.25">
      <c r="B1141" s="78" t="str">
        <f t="shared" si="159"/>
        <v/>
      </c>
      <c r="L1141" s="31" t="str">
        <f t="shared" si="157"/>
        <v/>
      </c>
      <c r="N1141" s="50" t="str">
        <f t="shared" si="160"/>
        <v/>
      </c>
      <c r="Q1141" s="32" t="str">
        <f t="shared" si="158"/>
        <v/>
      </c>
      <c r="T1141" s="34">
        <f t="shared" si="161"/>
        <v>0</v>
      </c>
      <c r="U1141" s="34">
        <f t="shared" si="162"/>
        <v>0</v>
      </c>
      <c r="X1141" s="72" t="str">
        <f t="shared" si="164"/>
        <v/>
      </c>
      <c r="Y1141" s="35"/>
      <c r="Z1141" s="34" t="str">
        <f t="shared" si="165"/>
        <v/>
      </c>
      <c r="AA1141" s="80" t="str">
        <f t="shared" si="163"/>
        <v/>
      </c>
    </row>
    <row r="1142" spans="2:27" ht="25.5" customHeight="1" x14ac:dyDescent="0.25">
      <c r="B1142" s="78" t="str">
        <f t="shared" si="159"/>
        <v/>
      </c>
      <c r="L1142" s="31" t="str">
        <f t="shared" si="157"/>
        <v/>
      </c>
      <c r="N1142" s="50" t="str">
        <f t="shared" si="160"/>
        <v/>
      </c>
      <c r="Q1142" s="32" t="str">
        <f t="shared" si="158"/>
        <v/>
      </c>
      <c r="T1142" s="34">
        <f t="shared" si="161"/>
        <v>0</v>
      </c>
      <c r="U1142" s="34">
        <f t="shared" si="162"/>
        <v>0</v>
      </c>
      <c r="X1142" s="72" t="str">
        <f t="shared" si="164"/>
        <v/>
      </c>
      <c r="Y1142" s="35"/>
      <c r="Z1142" s="34" t="str">
        <f t="shared" si="165"/>
        <v/>
      </c>
      <c r="AA1142" s="80" t="str">
        <f t="shared" si="163"/>
        <v/>
      </c>
    </row>
    <row r="1143" spans="2:27" ht="25.5" customHeight="1" x14ac:dyDescent="0.25">
      <c r="B1143" s="78" t="str">
        <f t="shared" si="159"/>
        <v/>
      </c>
      <c r="L1143" s="31" t="str">
        <f t="shared" si="157"/>
        <v/>
      </c>
      <c r="N1143" s="50" t="str">
        <f t="shared" si="160"/>
        <v/>
      </c>
      <c r="Q1143" s="32" t="str">
        <f t="shared" si="158"/>
        <v/>
      </c>
      <c r="T1143" s="34">
        <f t="shared" si="161"/>
        <v>0</v>
      </c>
      <c r="U1143" s="34">
        <f t="shared" si="162"/>
        <v>0</v>
      </c>
      <c r="X1143" s="72" t="str">
        <f t="shared" si="164"/>
        <v/>
      </c>
      <c r="Y1143" s="35"/>
      <c r="Z1143" s="34" t="str">
        <f t="shared" si="165"/>
        <v/>
      </c>
      <c r="AA1143" s="80" t="str">
        <f t="shared" si="163"/>
        <v/>
      </c>
    </row>
    <row r="1144" spans="2:27" ht="25.5" customHeight="1" x14ac:dyDescent="0.25">
      <c r="B1144" s="78" t="str">
        <f t="shared" si="159"/>
        <v/>
      </c>
      <c r="L1144" s="31" t="str">
        <f t="shared" si="157"/>
        <v/>
      </c>
      <c r="N1144" s="50" t="str">
        <f t="shared" si="160"/>
        <v/>
      </c>
      <c r="Q1144" s="32" t="str">
        <f t="shared" si="158"/>
        <v/>
      </c>
      <c r="T1144" s="34">
        <f t="shared" si="161"/>
        <v>0</v>
      </c>
      <c r="U1144" s="34">
        <f t="shared" si="162"/>
        <v>0</v>
      </c>
      <c r="X1144" s="72" t="str">
        <f t="shared" si="164"/>
        <v/>
      </c>
      <c r="Y1144" s="35"/>
      <c r="Z1144" s="34" t="str">
        <f t="shared" si="165"/>
        <v/>
      </c>
      <c r="AA1144" s="80" t="str">
        <f t="shared" si="163"/>
        <v/>
      </c>
    </row>
    <row r="1145" spans="2:27" ht="25.5" customHeight="1" x14ac:dyDescent="0.25">
      <c r="B1145" s="78" t="str">
        <f t="shared" si="159"/>
        <v/>
      </c>
      <c r="L1145" s="31" t="str">
        <f t="shared" si="157"/>
        <v/>
      </c>
      <c r="N1145" s="50" t="str">
        <f t="shared" si="160"/>
        <v/>
      </c>
      <c r="Q1145" s="32" t="str">
        <f t="shared" si="158"/>
        <v/>
      </c>
      <c r="T1145" s="34">
        <f t="shared" si="161"/>
        <v>0</v>
      </c>
      <c r="U1145" s="34">
        <f t="shared" si="162"/>
        <v>0</v>
      </c>
      <c r="X1145" s="72" t="str">
        <f t="shared" si="164"/>
        <v/>
      </c>
      <c r="Y1145" s="35"/>
      <c r="Z1145" s="34" t="str">
        <f t="shared" si="165"/>
        <v/>
      </c>
      <c r="AA1145" s="80" t="str">
        <f t="shared" si="163"/>
        <v/>
      </c>
    </row>
    <row r="1146" spans="2:27" ht="25.5" customHeight="1" x14ac:dyDescent="0.25">
      <c r="B1146" s="78" t="str">
        <f t="shared" si="159"/>
        <v/>
      </c>
      <c r="L1146" s="31" t="str">
        <f t="shared" si="157"/>
        <v/>
      </c>
      <c r="N1146" s="50" t="str">
        <f t="shared" si="160"/>
        <v/>
      </c>
      <c r="Q1146" s="32" t="str">
        <f t="shared" si="158"/>
        <v/>
      </c>
      <c r="T1146" s="34">
        <f t="shared" si="161"/>
        <v>0</v>
      </c>
      <c r="U1146" s="34">
        <f t="shared" si="162"/>
        <v>0</v>
      </c>
      <c r="X1146" s="72" t="str">
        <f t="shared" si="164"/>
        <v/>
      </c>
      <c r="Y1146" s="35"/>
      <c r="Z1146" s="34" t="str">
        <f t="shared" si="165"/>
        <v/>
      </c>
      <c r="AA1146" s="80" t="str">
        <f t="shared" si="163"/>
        <v/>
      </c>
    </row>
    <row r="1147" spans="2:27" ht="25.5" customHeight="1" x14ac:dyDescent="0.25">
      <c r="B1147" s="78" t="str">
        <f t="shared" si="159"/>
        <v/>
      </c>
      <c r="L1147" s="31" t="str">
        <f t="shared" si="157"/>
        <v/>
      </c>
      <c r="N1147" s="50" t="str">
        <f t="shared" si="160"/>
        <v/>
      </c>
      <c r="Q1147" s="32" t="str">
        <f t="shared" si="158"/>
        <v/>
      </c>
      <c r="T1147" s="34">
        <f t="shared" si="161"/>
        <v>0</v>
      </c>
      <c r="U1147" s="34">
        <f t="shared" si="162"/>
        <v>0</v>
      </c>
      <c r="X1147" s="72" t="str">
        <f t="shared" si="164"/>
        <v/>
      </c>
      <c r="Y1147" s="35"/>
      <c r="Z1147" s="34" t="str">
        <f t="shared" si="165"/>
        <v/>
      </c>
      <c r="AA1147" s="80" t="str">
        <f t="shared" si="163"/>
        <v/>
      </c>
    </row>
    <row r="1148" spans="2:27" ht="25.5" customHeight="1" x14ac:dyDescent="0.25">
      <c r="B1148" s="78" t="str">
        <f t="shared" si="159"/>
        <v/>
      </c>
      <c r="L1148" s="31" t="str">
        <f t="shared" si="157"/>
        <v/>
      </c>
      <c r="N1148" s="50" t="str">
        <f t="shared" si="160"/>
        <v/>
      </c>
      <c r="Q1148" s="32" t="str">
        <f t="shared" si="158"/>
        <v/>
      </c>
      <c r="T1148" s="34">
        <f t="shared" si="161"/>
        <v>0</v>
      </c>
      <c r="U1148" s="34">
        <f t="shared" si="162"/>
        <v>0</v>
      </c>
      <c r="X1148" s="72" t="str">
        <f t="shared" si="164"/>
        <v/>
      </c>
      <c r="Y1148" s="35"/>
      <c r="Z1148" s="34" t="str">
        <f t="shared" si="165"/>
        <v/>
      </c>
      <c r="AA1148" s="80" t="str">
        <f t="shared" si="163"/>
        <v/>
      </c>
    </row>
    <row r="1149" spans="2:27" ht="25.5" customHeight="1" x14ac:dyDescent="0.25">
      <c r="B1149" s="78" t="str">
        <f t="shared" si="159"/>
        <v/>
      </c>
      <c r="L1149" s="31" t="str">
        <f t="shared" si="157"/>
        <v/>
      </c>
      <c r="N1149" s="50" t="str">
        <f t="shared" si="160"/>
        <v/>
      </c>
      <c r="Q1149" s="32" t="str">
        <f t="shared" si="158"/>
        <v/>
      </c>
      <c r="T1149" s="34">
        <f t="shared" si="161"/>
        <v>0</v>
      </c>
      <c r="U1149" s="34">
        <f t="shared" si="162"/>
        <v>0</v>
      </c>
      <c r="X1149" s="72" t="str">
        <f t="shared" si="164"/>
        <v/>
      </c>
      <c r="Y1149" s="35"/>
      <c r="Z1149" s="34" t="str">
        <f t="shared" si="165"/>
        <v/>
      </c>
      <c r="AA1149" s="80" t="str">
        <f t="shared" si="163"/>
        <v/>
      </c>
    </row>
    <row r="1150" spans="2:27" ht="25.5" customHeight="1" x14ac:dyDescent="0.25">
      <c r="B1150" s="78" t="str">
        <f t="shared" si="159"/>
        <v/>
      </c>
      <c r="L1150" s="31" t="str">
        <f t="shared" si="157"/>
        <v/>
      </c>
      <c r="N1150" s="50" t="str">
        <f t="shared" si="160"/>
        <v/>
      </c>
      <c r="Q1150" s="32" t="str">
        <f t="shared" si="158"/>
        <v/>
      </c>
      <c r="T1150" s="34">
        <f t="shared" si="161"/>
        <v>0</v>
      </c>
      <c r="U1150" s="34">
        <f t="shared" si="162"/>
        <v>0</v>
      </c>
      <c r="X1150" s="72" t="str">
        <f t="shared" si="164"/>
        <v/>
      </c>
      <c r="Y1150" s="35"/>
      <c r="Z1150" s="34" t="str">
        <f t="shared" si="165"/>
        <v/>
      </c>
      <c r="AA1150" s="80" t="str">
        <f t="shared" si="163"/>
        <v/>
      </c>
    </row>
    <row r="1151" spans="2:27" ht="25.5" customHeight="1" x14ac:dyDescent="0.25">
      <c r="B1151" s="78" t="str">
        <f t="shared" si="159"/>
        <v/>
      </c>
      <c r="L1151" s="31" t="str">
        <f t="shared" si="157"/>
        <v/>
      </c>
      <c r="N1151" s="50" t="str">
        <f t="shared" si="160"/>
        <v/>
      </c>
      <c r="Q1151" s="32" t="str">
        <f t="shared" si="158"/>
        <v/>
      </c>
      <c r="T1151" s="34">
        <f t="shared" si="161"/>
        <v>0</v>
      </c>
      <c r="U1151" s="34">
        <f t="shared" si="162"/>
        <v>0</v>
      </c>
      <c r="X1151" s="72" t="str">
        <f t="shared" si="164"/>
        <v/>
      </c>
      <c r="Y1151" s="35"/>
      <c r="Z1151" s="34" t="str">
        <f t="shared" si="165"/>
        <v/>
      </c>
      <c r="AA1151" s="80" t="str">
        <f t="shared" si="163"/>
        <v/>
      </c>
    </row>
    <row r="1152" spans="2:27" ht="25.5" customHeight="1" x14ac:dyDescent="0.25">
      <c r="B1152" s="78" t="str">
        <f t="shared" si="159"/>
        <v/>
      </c>
      <c r="L1152" s="31" t="str">
        <f t="shared" si="157"/>
        <v/>
      </c>
      <c r="N1152" s="50" t="str">
        <f t="shared" si="160"/>
        <v/>
      </c>
      <c r="Q1152" s="32" t="str">
        <f t="shared" si="158"/>
        <v/>
      </c>
      <c r="T1152" s="34">
        <f t="shared" si="161"/>
        <v>0</v>
      </c>
      <c r="U1152" s="34">
        <f t="shared" si="162"/>
        <v>0</v>
      </c>
      <c r="X1152" s="72" t="str">
        <f t="shared" si="164"/>
        <v/>
      </c>
      <c r="Y1152" s="35"/>
      <c r="Z1152" s="34" t="str">
        <f t="shared" si="165"/>
        <v/>
      </c>
      <c r="AA1152" s="80" t="str">
        <f t="shared" si="163"/>
        <v/>
      </c>
    </row>
    <row r="1153" spans="2:27" ht="25.5" customHeight="1" x14ac:dyDescent="0.25">
      <c r="B1153" s="78" t="str">
        <f t="shared" si="159"/>
        <v/>
      </c>
      <c r="L1153" s="31" t="str">
        <f t="shared" si="157"/>
        <v/>
      </c>
      <c r="N1153" s="50" t="str">
        <f t="shared" si="160"/>
        <v/>
      </c>
      <c r="Q1153" s="32" t="str">
        <f t="shared" si="158"/>
        <v/>
      </c>
      <c r="T1153" s="34">
        <f t="shared" si="161"/>
        <v>0</v>
      </c>
      <c r="U1153" s="34">
        <f t="shared" si="162"/>
        <v>0</v>
      </c>
      <c r="X1153" s="72" t="str">
        <f t="shared" si="164"/>
        <v/>
      </c>
      <c r="Y1153" s="35"/>
      <c r="Z1153" s="34" t="str">
        <f t="shared" si="165"/>
        <v/>
      </c>
      <c r="AA1153" s="80" t="str">
        <f t="shared" si="163"/>
        <v/>
      </c>
    </row>
    <row r="1154" spans="2:27" ht="25.5" customHeight="1" x14ac:dyDescent="0.25">
      <c r="B1154" s="78" t="str">
        <f t="shared" si="159"/>
        <v/>
      </c>
      <c r="L1154" s="31" t="str">
        <f t="shared" ref="L1154:L1200" si="166">IF(K1154&lt;&gt;"",VLOOKUP(K1154,tenhang,2,0),"")</f>
        <v/>
      </c>
      <c r="N1154" s="50" t="str">
        <f t="shared" si="160"/>
        <v/>
      </c>
      <c r="Q1154" s="32" t="str">
        <f t="shared" ref="Q1154:Q1200" si="167">IF(K1154&lt;&gt;"",VLOOKUP(K1154,tenhang,3,0),"")</f>
        <v/>
      </c>
      <c r="T1154" s="34">
        <f t="shared" si="161"/>
        <v>0</v>
      </c>
      <c r="U1154" s="34">
        <f t="shared" si="162"/>
        <v>0</v>
      </c>
      <c r="X1154" s="72" t="str">
        <f t="shared" si="164"/>
        <v/>
      </c>
      <c r="Y1154" s="35"/>
      <c r="Z1154" s="34" t="str">
        <f t="shared" si="165"/>
        <v/>
      </c>
      <c r="AA1154" s="80" t="str">
        <f t="shared" si="163"/>
        <v/>
      </c>
    </row>
    <row r="1155" spans="2:27" ht="25.5" customHeight="1" x14ac:dyDescent="0.25">
      <c r="B1155" s="78" t="str">
        <f t="shared" ref="B1155:B1200" si="168">IF(I1155&lt;&gt;"",IF(AA1155&lt;10,"PO2211/0000"&amp;AA1155,IF(AA1155&lt;100,"PO2211/000"&amp;AA1155,IF(AA1155&lt;1000,"PO2211/00"&amp;AA1155,IF(AA1155&lt;10000,"PO2211/0"&amp;AA1155,"PO2211/0"&amp;AA1155)))),"")</f>
        <v/>
      </c>
      <c r="L1155" s="31" t="str">
        <f t="shared" si="166"/>
        <v/>
      </c>
      <c r="N1155" s="50" t="str">
        <f t="shared" ref="N1155:N1200" si="169">IF(K1155&lt;&gt;"","K-HCM","")</f>
        <v/>
      </c>
      <c r="Q1155" s="32" t="str">
        <f t="shared" si="167"/>
        <v/>
      </c>
      <c r="T1155" s="34">
        <f t="shared" ref="T1155:T1200" si="170">IF(K1155&lt;&gt;"",VLOOKUP(K1155,tenhang,4,0),0)</f>
        <v>0</v>
      </c>
      <c r="U1155" s="34">
        <f t="shared" ref="U1155:U1200" si="171">R1155*T1155</f>
        <v>0</v>
      </c>
      <c r="X1155" s="72" t="str">
        <f t="shared" si="164"/>
        <v/>
      </c>
      <c r="Y1155" s="35"/>
      <c r="Z1155" s="34" t="str">
        <f t="shared" si="165"/>
        <v/>
      </c>
      <c r="AA1155" s="80" t="str">
        <f t="shared" si="163"/>
        <v/>
      </c>
    </row>
    <row r="1156" spans="2:27" ht="25.5" customHeight="1" x14ac:dyDescent="0.25">
      <c r="B1156" s="78" t="str">
        <f t="shared" si="168"/>
        <v/>
      </c>
      <c r="L1156" s="31" t="str">
        <f t="shared" si="166"/>
        <v/>
      </c>
      <c r="N1156" s="50" t="str">
        <f t="shared" si="169"/>
        <v/>
      </c>
      <c r="Q1156" s="32" t="str">
        <f t="shared" si="167"/>
        <v/>
      </c>
      <c r="T1156" s="34">
        <f t="shared" si="170"/>
        <v>0</v>
      </c>
      <c r="U1156" s="34">
        <f t="shared" si="171"/>
        <v>0</v>
      </c>
      <c r="X1156" s="72" t="str">
        <f t="shared" si="164"/>
        <v/>
      </c>
      <c r="Y1156" s="35"/>
      <c r="Z1156" s="34" t="str">
        <f t="shared" si="165"/>
        <v/>
      </c>
      <c r="AA1156" s="80" t="str">
        <f t="shared" ref="AA1156:AA1200" si="172">IF(I1156&lt;&gt;"",IF(I1156=I1155,AA1155,AA1155+1),"")</f>
        <v/>
      </c>
    </row>
    <row r="1157" spans="2:27" ht="25.5" customHeight="1" x14ac:dyDescent="0.25">
      <c r="B1157" s="78" t="str">
        <f t="shared" si="168"/>
        <v/>
      </c>
      <c r="L1157" s="31" t="str">
        <f t="shared" si="166"/>
        <v/>
      </c>
      <c r="N1157" s="50" t="str">
        <f t="shared" si="169"/>
        <v/>
      </c>
      <c r="Q1157" s="32" t="str">
        <f t="shared" si="167"/>
        <v/>
      </c>
      <c r="T1157" s="34">
        <f t="shared" si="170"/>
        <v>0</v>
      </c>
      <c r="U1157" s="34">
        <f t="shared" si="171"/>
        <v>0</v>
      </c>
      <c r="X1157" s="72" t="str">
        <f t="shared" si="164"/>
        <v/>
      </c>
      <c r="Y1157" s="35"/>
      <c r="Z1157" s="34" t="str">
        <f t="shared" si="165"/>
        <v/>
      </c>
      <c r="AA1157" s="80" t="str">
        <f t="shared" si="172"/>
        <v/>
      </c>
    </row>
    <row r="1158" spans="2:27" ht="25.5" customHeight="1" x14ac:dyDescent="0.25">
      <c r="B1158" s="78" t="str">
        <f t="shared" si="168"/>
        <v/>
      </c>
      <c r="L1158" s="31" t="str">
        <f t="shared" si="166"/>
        <v/>
      </c>
      <c r="N1158" s="50" t="str">
        <f t="shared" si="169"/>
        <v/>
      </c>
      <c r="Q1158" s="32" t="str">
        <f t="shared" si="167"/>
        <v/>
      </c>
      <c r="T1158" s="34">
        <f t="shared" si="170"/>
        <v>0</v>
      </c>
      <c r="U1158" s="34">
        <f t="shared" si="171"/>
        <v>0</v>
      </c>
      <c r="X1158" s="72" t="str">
        <f t="shared" si="164"/>
        <v/>
      </c>
      <c r="Y1158" s="35"/>
      <c r="Z1158" s="34" t="str">
        <f t="shared" si="165"/>
        <v/>
      </c>
      <c r="AA1158" s="80" t="str">
        <f t="shared" si="172"/>
        <v/>
      </c>
    </row>
    <row r="1159" spans="2:27" ht="25.5" customHeight="1" x14ac:dyDescent="0.25">
      <c r="B1159" s="78" t="str">
        <f t="shared" si="168"/>
        <v/>
      </c>
      <c r="L1159" s="31" t="str">
        <f t="shared" si="166"/>
        <v/>
      </c>
      <c r="N1159" s="50" t="str">
        <f t="shared" si="169"/>
        <v/>
      </c>
      <c r="Q1159" s="32" t="str">
        <f t="shared" si="167"/>
        <v/>
      </c>
      <c r="T1159" s="34">
        <f t="shared" si="170"/>
        <v>0</v>
      </c>
      <c r="U1159" s="34">
        <f t="shared" si="171"/>
        <v>0</v>
      </c>
      <c r="X1159" s="72" t="str">
        <f t="shared" si="164"/>
        <v/>
      </c>
      <c r="Y1159" s="35"/>
      <c r="Z1159" s="34" t="str">
        <f t="shared" si="165"/>
        <v/>
      </c>
      <c r="AA1159" s="80" t="str">
        <f t="shared" si="172"/>
        <v/>
      </c>
    </row>
    <row r="1160" spans="2:27" ht="25.5" customHeight="1" x14ac:dyDescent="0.25">
      <c r="B1160" s="78" t="str">
        <f t="shared" si="168"/>
        <v/>
      </c>
      <c r="L1160" s="31" t="str">
        <f t="shared" si="166"/>
        <v/>
      </c>
      <c r="N1160" s="50" t="str">
        <f t="shared" si="169"/>
        <v/>
      </c>
      <c r="Q1160" s="32" t="str">
        <f t="shared" si="167"/>
        <v/>
      </c>
      <c r="T1160" s="34">
        <f t="shared" si="170"/>
        <v>0</v>
      </c>
      <c r="U1160" s="34">
        <f t="shared" si="171"/>
        <v>0</v>
      </c>
      <c r="X1160" s="72" t="str">
        <f t="shared" si="164"/>
        <v/>
      </c>
      <c r="Y1160" s="35"/>
      <c r="Z1160" s="34" t="str">
        <f t="shared" si="165"/>
        <v/>
      </c>
      <c r="AA1160" s="80" t="str">
        <f t="shared" si="172"/>
        <v/>
      </c>
    </row>
    <row r="1161" spans="2:27" ht="25.5" customHeight="1" x14ac:dyDescent="0.25">
      <c r="B1161" s="78" t="str">
        <f t="shared" si="168"/>
        <v/>
      </c>
      <c r="L1161" s="31" t="str">
        <f t="shared" si="166"/>
        <v/>
      </c>
      <c r="N1161" s="50" t="str">
        <f t="shared" si="169"/>
        <v/>
      </c>
      <c r="Q1161" s="32" t="str">
        <f t="shared" si="167"/>
        <v/>
      </c>
      <c r="T1161" s="34">
        <f t="shared" si="170"/>
        <v>0</v>
      </c>
      <c r="U1161" s="34">
        <f t="shared" si="171"/>
        <v>0</v>
      </c>
      <c r="X1161" s="72" t="str">
        <f t="shared" si="164"/>
        <v/>
      </c>
      <c r="Y1161" s="35"/>
      <c r="Z1161" s="34" t="str">
        <f t="shared" si="165"/>
        <v/>
      </c>
      <c r="AA1161" s="80" t="str">
        <f t="shared" si="172"/>
        <v/>
      </c>
    </row>
    <row r="1162" spans="2:27" ht="25.5" customHeight="1" x14ac:dyDescent="0.25">
      <c r="B1162" s="78" t="str">
        <f t="shared" si="168"/>
        <v/>
      </c>
      <c r="L1162" s="31" t="str">
        <f t="shared" si="166"/>
        <v/>
      </c>
      <c r="N1162" s="50" t="str">
        <f t="shared" si="169"/>
        <v/>
      </c>
      <c r="Q1162" s="32" t="str">
        <f t="shared" si="167"/>
        <v/>
      </c>
      <c r="T1162" s="34">
        <f t="shared" si="170"/>
        <v>0</v>
      </c>
      <c r="U1162" s="34">
        <f t="shared" si="171"/>
        <v>0</v>
      </c>
      <c r="X1162" s="72" t="str">
        <f t="shared" ref="X1162:X1200" si="173">IF(K1162&lt;&gt;"",8,"")</f>
        <v/>
      </c>
      <c r="Y1162" s="35"/>
      <c r="Z1162" s="34" t="str">
        <f t="shared" ref="Z1162:Z1200" si="174">IF(K1162&lt;&gt;"",ROUND(U1162*X1162*1%,0),"")</f>
        <v/>
      </c>
      <c r="AA1162" s="80" t="str">
        <f t="shared" si="172"/>
        <v/>
      </c>
    </row>
    <row r="1163" spans="2:27" ht="25.5" customHeight="1" x14ac:dyDescent="0.25">
      <c r="B1163" s="78" t="str">
        <f t="shared" si="168"/>
        <v/>
      </c>
      <c r="L1163" s="31" t="str">
        <f t="shared" si="166"/>
        <v/>
      </c>
      <c r="N1163" s="50" t="str">
        <f t="shared" si="169"/>
        <v/>
      </c>
      <c r="Q1163" s="32" t="str">
        <f t="shared" si="167"/>
        <v/>
      </c>
      <c r="T1163" s="34">
        <f t="shared" si="170"/>
        <v>0</v>
      </c>
      <c r="U1163" s="34">
        <f t="shared" si="171"/>
        <v>0</v>
      </c>
      <c r="X1163" s="72" t="str">
        <f t="shared" si="173"/>
        <v/>
      </c>
      <c r="Y1163" s="35"/>
      <c r="Z1163" s="34" t="str">
        <f t="shared" si="174"/>
        <v/>
      </c>
      <c r="AA1163" s="80" t="str">
        <f t="shared" si="172"/>
        <v/>
      </c>
    </row>
    <row r="1164" spans="2:27" ht="25.5" customHeight="1" x14ac:dyDescent="0.25">
      <c r="B1164" s="78" t="str">
        <f t="shared" si="168"/>
        <v/>
      </c>
      <c r="L1164" s="31" t="str">
        <f t="shared" si="166"/>
        <v/>
      </c>
      <c r="N1164" s="50" t="str">
        <f t="shared" si="169"/>
        <v/>
      </c>
      <c r="Q1164" s="32" t="str">
        <f t="shared" si="167"/>
        <v/>
      </c>
      <c r="T1164" s="34">
        <f t="shared" si="170"/>
        <v>0</v>
      </c>
      <c r="U1164" s="34">
        <f t="shared" si="171"/>
        <v>0</v>
      </c>
      <c r="X1164" s="72" t="str">
        <f t="shared" si="173"/>
        <v/>
      </c>
      <c r="Y1164" s="35"/>
      <c r="Z1164" s="34" t="str">
        <f t="shared" si="174"/>
        <v/>
      </c>
      <c r="AA1164" s="80" t="str">
        <f t="shared" si="172"/>
        <v/>
      </c>
    </row>
    <row r="1165" spans="2:27" ht="25.5" customHeight="1" x14ac:dyDescent="0.25">
      <c r="B1165" s="78" t="str">
        <f t="shared" si="168"/>
        <v/>
      </c>
      <c r="L1165" s="31" t="str">
        <f t="shared" si="166"/>
        <v/>
      </c>
      <c r="N1165" s="50" t="str">
        <f t="shared" si="169"/>
        <v/>
      </c>
      <c r="Q1165" s="32" t="str">
        <f t="shared" si="167"/>
        <v/>
      </c>
      <c r="T1165" s="34">
        <f t="shared" si="170"/>
        <v>0</v>
      </c>
      <c r="U1165" s="34">
        <f t="shared" si="171"/>
        <v>0</v>
      </c>
      <c r="X1165" s="72" t="str">
        <f t="shared" si="173"/>
        <v/>
      </c>
      <c r="Y1165" s="35"/>
      <c r="Z1165" s="34" t="str">
        <f t="shared" si="174"/>
        <v/>
      </c>
      <c r="AA1165" s="80" t="str">
        <f t="shared" si="172"/>
        <v/>
      </c>
    </row>
    <row r="1166" spans="2:27" ht="25.5" customHeight="1" x14ac:dyDescent="0.25">
      <c r="B1166" s="78" t="str">
        <f t="shared" si="168"/>
        <v/>
      </c>
      <c r="L1166" s="31" t="str">
        <f t="shared" si="166"/>
        <v/>
      </c>
      <c r="N1166" s="50" t="str">
        <f t="shared" si="169"/>
        <v/>
      </c>
      <c r="Q1166" s="32" t="str">
        <f t="shared" si="167"/>
        <v/>
      </c>
      <c r="T1166" s="34">
        <f t="shared" si="170"/>
        <v>0</v>
      </c>
      <c r="U1166" s="34">
        <f t="shared" si="171"/>
        <v>0</v>
      </c>
      <c r="X1166" s="72" t="str">
        <f t="shared" si="173"/>
        <v/>
      </c>
      <c r="Y1166" s="35"/>
      <c r="Z1166" s="34" t="str">
        <f t="shared" si="174"/>
        <v/>
      </c>
      <c r="AA1166" s="80" t="str">
        <f t="shared" si="172"/>
        <v/>
      </c>
    </row>
    <row r="1167" spans="2:27" ht="25.5" customHeight="1" x14ac:dyDescent="0.25">
      <c r="B1167" s="78" t="str">
        <f t="shared" si="168"/>
        <v/>
      </c>
      <c r="L1167" s="31" t="str">
        <f t="shared" si="166"/>
        <v/>
      </c>
      <c r="N1167" s="50" t="str">
        <f t="shared" si="169"/>
        <v/>
      </c>
      <c r="Q1167" s="32" t="str">
        <f t="shared" si="167"/>
        <v/>
      </c>
      <c r="T1167" s="34">
        <f t="shared" si="170"/>
        <v>0</v>
      </c>
      <c r="U1167" s="34">
        <f t="shared" si="171"/>
        <v>0</v>
      </c>
      <c r="X1167" s="72" t="str">
        <f t="shared" si="173"/>
        <v/>
      </c>
      <c r="Y1167" s="35"/>
      <c r="Z1167" s="34" t="str">
        <f t="shared" si="174"/>
        <v/>
      </c>
      <c r="AA1167" s="80" t="str">
        <f t="shared" si="172"/>
        <v/>
      </c>
    </row>
    <row r="1168" spans="2:27" ht="25.5" customHeight="1" x14ac:dyDescent="0.25">
      <c r="B1168" s="78" t="str">
        <f t="shared" si="168"/>
        <v/>
      </c>
      <c r="L1168" s="31" t="str">
        <f t="shared" si="166"/>
        <v/>
      </c>
      <c r="N1168" s="50" t="str">
        <f t="shared" si="169"/>
        <v/>
      </c>
      <c r="Q1168" s="32" t="str">
        <f t="shared" si="167"/>
        <v/>
      </c>
      <c r="T1168" s="34">
        <f t="shared" si="170"/>
        <v>0</v>
      </c>
      <c r="U1168" s="34">
        <f t="shared" si="171"/>
        <v>0</v>
      </c>
      <c r="X1168" s="72" t="str">
        <f t="shared" si="173"/>
        <v/>
      </c>
      <c r="Y1168" s="35"/>
      <c r="Z1168" s="34" t="str">
        <f t="shared" si="174"/>
        <v/>
      </c>
      <c r="AA1168" s="80" t="str">
        <f t="shared" si="172"/>
        <v/>
      </c>
    </row>
    <row r="1169" spans="2:27" ht="25.5" customHeight="1" x14ac:dyDescent="0.25">
      <c r="B1169" s="78" t="str">
        <f t="shared" si="168"/>
        <v/>
      </c>
      <c r="L1169" s="31" t="str">
        <f t="shared" si="166"/>
        <v/>
      </c>
      <c r="N1169" s="50" t="str">
        <f t="shared" si="169"/>
        <v/>
      </c>
      <c r="Q1169" s="32" t="str">
        <f t="shared" si="167"/>
        <v/>
      </c>
      <c r="T1169" s="34">
        <f t="shared" si="170"/>
        <v>0</v>
      </c>
      <c r="U1169" s="34">
        <f t="shared" si="171"/>
        <v>0</v>
      </c>
      <c r="X1169" s="72" t="str">
        <f t="shared" si="173"/>
        <v/>
      </c>
      <c r="Y1169" s="35"/>
      <c r="Z1169" s="34" t="str">
        <f t="shared" si="174"/>
        <v/>
      </c>
      <c r="AA1169" s="80" t="str">
        <f t="shared" si="172"/>
        <v/>
      </c>
    </row>
    <row r="1170" spans="2:27" ht="25.5" customHeight="1" x14ac:dyDescent="0.25">
      <c r="B1170" s="78" t="str">
        <f t="shared" si="168"/>
        <v/>
      </c>
      <c r="L1170" s="31" t="str">
        <f t="shared" si="166"/>
        <v/>
      </c>
      <c r="N1170" s="50" t="str">
        <f t="shared" si="169"/>
        <v/>
      </c>
      <c r="Q1170" s="32" t="str">
        <f t="shared" si="167"/>
        <v/>
      </c>
      <c r="T1170" s="34">
        <f t="shared" si="170"/>
        <v>0</v>
      </c>
      <c r="U1170" s="34">
        <f t="shared" si="171"/>
        <v>0</v>
      </c>
      <c r="X1170" s="72" t="str">
        <f t="shared" si="173"/>
        <v/>
      </c>
      <c r="Y1170" s="35"/>
      <c r="Z1170" s="34" t="str">
        <f t="shared" si="174"/>
        <v/>
      </c>
      <c r="AA1170" s="80" t="str">
        <f t="shared" si="172"/>
        <v/>
      </c>
    </row>
    <row r="1171" spans="2:27" ht="25.5" customHeight="1" x14ac:dyDescent="0.25">
      <c r="B1171" s="78" t="str">
        <f t="shared" si="168"/>
        <v/>
      </c>
      <c r="L1171" s="31" t="str">
        <f t="shared" si="166"/>
        <v/>
      </c>
      <c r="N1171" s="50" t="str">
        <f t="shared" si="169"/>
        <v/>
      </c>
      <c r="Q1171" s="32" t="str">
        <f t="shared" si="167"/>
        <v/>
      </c>
      <c r="T1171" s="34">
        <f t="shared" si="170"/>
        <v>0</v>
      </c>
      <c r="U1171" s="34">
        <f t="shared" si="171"/>
        <v>0</v>
      </c>
      <c r="X1171" s="72" t="str">
        <f t="shared" si="173"/>
        <v/>
      </c>
      <c r="Y1171" s="35"/>
      <c r="Z1171" s="34" t="str">
        <f t="shared" si="174"/>
        <v/>
      </c>
      <c r="AA1171" s="80" t="str">
        <f t="shared" si="172"/>
        <v/>
      </c>
    </row>
    <row r="1172" spans="2:27" ht="25.5" customHeight="1" x14ac:dyDescent="0.25">
      <c r="B1172" s="78" t="str">
        <f t="shared" si="168"/>
        <v/>
      </c>
      <c r="L1172" s="31" t="str">
        <f t="shared" si="166"/>
        <v/>
      </c>
      <c r="N1172" s="50" t="str">
        <f t="shared" si="169"/>
        <v/>
      </c>
      <c r="Q1172" s="32" t="str">
        <f t="shared" si="167"/>
        <v/>
      </c>
      <c r="T1172" s="34">
        <f t="shared" si="170"/>
        <v>0</v>
      </c>
      <c r="U1172" s="34">
        <f t="shared" si="171"/>
        <v>0</v>
      </c>
      <c r="X1172" s="72" t="str">
        <f t="shared" si="173"/>
        <v/>
      </c>
      <c r="Y1172" s="35"/>
      <c r="Z1172" s="34" t="str">
        <f t="shared" si="174"/>
        <v/>
      </c>
      <c r="AA1172" s="80" t="str">
        <f t="shared" si="172"/>
        <v/>
      </c>
    </row>
    <row r="1173" spans="2:27" ht="25.5" customHeight="1" x14ac:dyDescent="0.25">
      <c r="B1173" s="78" t="str">
        <f t="shared" si="168"/>
        <v/>
      </c>
      <c r="L1173" s="31" t="str">
        <f t="shared" si="166"/>
        <v/>
      </c>
      <c r="N1173" s="50" t="str">
        <f t="shared" si="169"/>
        <v/>
      </c>
      <c r="Q1173" s="32" t="str">
        <f t="shared" si="167"/>
        <v/>
      </c>
      <c r="T1173" s="34">
        <f t="shared" si="170"/>
        <v>0</v>
      </c>
      <c r="U1173" s="34">
        <f t="shared" si="171"/>
        <v>0</v>
      </c>
      <c r="X1173" s="72" t="str">
        <f t="shared" si="173"/>
        <v/>
      </c>
      <c r="Y1173" s="35"/>
      <c r="Z1173" s="34" t="str">
        <f t="shared" si="174"/>
        <v/>
      </c>
      <c r="AA1173" s="80" t="str">
        <f t="shared" si="172"/>
        <v/>
      </c>
    </row>
    <row r="1174" spans="2:27" ht="25.5" customHeight="1" x14ac:dyDescent="0.25">
      <c r="B1174" s="78" t="str">
        <f t="shared" si="168"/>
        <v/>
      </c>
      <c r="L1174" s="31" t="str">
        <f t="shared" si="166"/>
        <v/>
      </c>
      <c r="N1174" s="50" t="str">
        <f t="shared" si="169"/>
        <v/>
      </c>
      <c r="Q1174" s="32" t="str">
        <f t="shared" si="167"/>
        <v/>
      </c>
      <c r="T1174" s="34">
        <f t="shared" si="170"/>
        <v>0</v>
      </c>
      <c r="U1174" s="34">
        <f t="shared" si="171"/>
        <v>0</v>
      </c>
      <c r="X1174" s="72" t="str">
        <f t="shared" si="173"/>
        <v/>
      </c>
      <c r="Y1174" s="35"/>
      <c r="Z1174" s="34" t="str">
        <f t="shared" si="174"/>
        <v/>
      </c>
      <c r="AA1174" s="80" t="str">
        <f t="shared" si="172"/>
        <v/>
      </c>
    </row>
    <row r="1175" spans="2:27" ht="25.5" customHeight="1" x14ac:dyDescent="0.25">
      <c r="B1175" s="78" t="str">
        <f t="shared" si="168"/>
        <v/>
      </c>
      <c r="L1175" s="31" t="str">
        <f t="shared" si="166"/>
        <v/>
      </c>
      <c r="N1175" s="50" t="str">
        <f t="shared" si="169"/>
        <v/>
      </c>
      <c r="Q1175" s="32" t="str">
        <f t="shared" si="167"/>
        <v/>
      </c>
      <c r="T1175" s="34">
        <f t="shared" si="170"/>
        <v>0</v>
      </c>
      <c r="U1175" s="34">
        <f t="shared" si="171"/>
        <v>0</v>
      </c>
      <c r="X1175" s="72" t="str">
        <f t="shared" si="173"/>
        <v/>
      </c>
      <c r="Y1175" s="35"/>
      <c r="Z1175" s="34" t="str">
        <f t="shared" si="174"/>
        <v/>
      </c>
      <c r="AA1175" s="80" t="str">
        <f t="shared" si="172"/>
        <v/>
      </c>
    </row>
    <row r="1176" spans="2:27" ht="25.5" customHeight="1" x14ac:dyDescent="0.25">
      <c r="B1176" s="78" t="str">
        <f t="shared" si="168"/>
        <v/>
      </c>
      <c r="L1176" s="31" t="str">
        <f t="shared" si="166"/>
        <v/>
      </c>
      <c r="N1176" s="50" t="str">
        <f t="shared" si="169"/>
        <v/>
      </c>
      <c r="Q1176" s="32" t="str">
        <f t="shared" si="167"/>
        <v/>
      </c>
      <c r="T1176" s="34">
        <f t="shared" si="170"/>
        <v>0</v>
      </c>
      <c r="U1176" s="34">
        <f t="shared" si="171"/>
        <v>0</v>
      </c>
      <c r="X1176" s="72" t="str">
        <f t="shared" si="173"/>
        <v/>
      </c>
      <c r="Y1176" s="35"/>
      <c r="Z1176" s="34" t="str">
        <f t="shared" si="174"/>
        <v/>
      </c>
      <c r="AA1176" s="80" t="str">
        <f t="shared" si="172"/>
        <v/>
      </c>
    </row>
    <row r="1177" spans="2:27" ht="25.5" customHeight="1" x14ac:dyDescent="0.25">
      <c r="B1177" s="78" t="str">
        <f t="shared" si="168"/>
        <v/>
      </c>
      <c r="L1177" s="31" t="str">
        <f t="shared" si="166"/>
        <v/>
      </c>
      <c r="N1177" s="50" t="str">
        <f t="shared" si="169"/>
        <v/>
      </c>
      <c r="Q1177" s="32" t="str">
        <f t="shared" si="167"/>
        <v/>
      </c>
      <c r="T1177" s="34">
        <f t="shared" si="170"/>
        <v>0</v>
      </c>
      <c r="U1177" s="34">
        <f t="shared" si="171"/>
        <v>0</v>
      </c>
      <c r="X1177" s="72" t="str">
        <f t="shared" si="173"/>
        <v/>
      </c>
      <c r="Y1177" s="35"/>
      <c r="Z1177" s="34" t="str">
        <f t="shared" si="174"/>
        <v/>
      </c>
      <c r="AA1177" s="80" t="str">
        <f t="shared" si="172"/>
        <v/>
      </c>
    </row>
    <row r="1178" spans="2:27" ht="25.5" customHeight="1" x14ac:dyDescent="0.25">
      <c r="B1178" s="78" t="str">
        <f t="shared" si="168"/>
        <v/>
      </c>
      <c r="L1178" s="31" t="str">
        <f t="shared" si="166"/>
        <v/>
      </c>
      <c r="N1178" s="50" t="str">
        <f t="shared" si="169"/>
        <v/>
      </c>
      <c r="Q1178" s="32" t="str">
        <f t="shared" si="167"/>
        <v/>
      </c>
      <c r="T1178" s="34">
        <f t="shared" si="170"/>
        <v>0</v>
      </c>
      <c r="U1178" s="34">
        <f t="shared" si="171"/>
        <v>0</v>
      </c>
      <c r="X1178" s="72" t="str">
        <f t="shared" si="173"/>
        <v/>
      </c>
      <c r="Y1178" s="35"/>
      <c r="Z1178" s="34" t="str">
        <f t="shared" si="174"/>
        <v/>
      </c>
      <c r="AA1178" s="80" t="str">
        <f t="shared" si="172"/>
        <v/>
      </c>
    </row>
    <row r="1179" spans="2:27" ht="25.5" customHeight="1" x14ac:dyDescent="0.25">
      <c r="B1179" s="78" t="str">
        <f t="shared" si="168"/>
        <v/>
      </c>
      <c r="L1179" s="31" t="str">
        <f t="shared" si="166"/>
        <v/>
      </c>
      <c r="N1179" s="50" t="str">
        <f t="shared" si="169"/>
        <v/>
      </c>
      <c r="Q1179" s="32" t="str">
        <f t="shared" si="167"/>
        <v/>
      </c>
      <c r="T1179" s="34">
        <f t="shared" si="170"/>
        <v>0</v>
      </c>
      <c r="U1179" s="34">
        <f t="shared" si="171"/>
        <v>0</v>
      </c>
      <c r="X1179" s="72" t="str">
        <f t="shared" si="173"/>
        <v/>
      </c>
      <c r="Y1179" s="35"/>
      <c r="Z1179" s="34" t="str">
        <f t="shared" si="174"/>
        <v/>
      </c>
      <c r="AA1179" s="80" t="str">
        <f t="shared" si="172"/>
        <v/>
      </c>
    </row>
    <row r="1180" spans="2:27" ht="25.5" customHeight="1" x14ac:dyDescent="0.25">
      <c r="B1180" s="78" t="str">
        <f t="shared" si="168"/>
        <v/>
      </c>
      <c r="L1180" s="31" t="str">
        <f t="shared" si="166"/>
        <v/>
      </c>
      <c r="N1180" s="50" t="str">
        <f t="shared" si="169"/>
        <v/>
      </c>
      <c r="Q1180" s="32" t="str">
        <f t="shared" si="167"/>
        <v/>
      </c>
      <c r="T1180" s="34">
        <f t="shared" si="170"/>
        <v>0</v>
      </c>
      <c r="U1180" s="34">
        <f t="shared" si="171"/>
        <v>0</v>
      </c>
      <c r="X1180" s="72" t="str">
        <f t="shared" si="173"/>
        <v/>
      </c>
      <c r="Y1180" s="35"/>
      <c r="Z1180" s="34" t="str">
        <f t="shared" si="174"/>
        <v/>
      </c>
      <c r="AA1180" s="80" t="str">
        <f t="shared" si="172"/>
        <v/>
      </c>
    </row>
    <row r="1181" spans="2:27" ht="25.5" customHeight="1" x14ac:dyDescent="0.25">
      <c r="B1181" s="78" t="str">
        <f t="shared" si="168"/>
        <v/>
      </c>
      <c r="L1181" s="31" t="str">
        <f t="shared" si="166"/>
        <v/>
      </c>
      <c r="N1181" s="50" t="str">
        <f t="shared" si="169"/>
        <v/>
      </c>
      <c r="Q1181" s="32" t="str">
        <f t="shared" si="167"/>
        <v/>
      </c>
      <c r="T1181" s="34">
        <f t="shared" si="170"/>
        <v>0</v>
      </c>
      <c r="U1181" s="34">
        <f t="shared" si="171"/>
        <v>0</v>
      </c>
      <c r="X1181" s="72" t="str">
        <f t="shared" si="173"/>
        <v/>
      </c>
      <c r="Y1181" s="35"/>
      <c r="Z1181" s="34" t="str">
        <f t="shared" si="174"/>
        <v/>
      </c>
      <c r="AA1181" s="80" t="str">
        <f t="shared" si="172"/>
        <v/>
      </c>
    </row>
    <row r="1182" spans="2:27" ht="25.5" customHeight="1" x14ac:dyDescent="0.25">
      <c r="B1182" s="78" t="str">
        <f t="shared" si="168"/>
        <v/>
      </c>
      <c r="L1182" s="31" t="str">
        <f t="shared" si="166"/>
        <v/>
      </c>
      <c r="N1182" s="50" t="str">
        <f t="shared" si="169"/>
        <v/>
      </c>
      <c r="Q1182" s="32" t="str">
        <f t="shared" si="167"/>
        <v/>
      </c>
      <c r="T1182" s="34">
        <f t="shared" si="170"/>
        <v>0</v>
      </c>
      <c r="U1182" s="34">
        <f t="shared" si="171"/>
        <v>0</v>
      </c>
      <c r="X1182" s="72" t="str">
        <f t="shared" si="173"/>
        <v/>
      </c>
      <c r="Y1182" s="35"/>
      <c r="Z1182" s="34" t="str">
        <f t="shared" si="174"/>
        <v/>
      </c>
      <c r="AA1182" s="80" t="str">
        <f t="shared" si="172"/>
        <v/>
      </c>
    </row>
    <row r="1183" spans="2:27" ht="25.5" customHeight="1" x14ac:dyDescent="0.25">
      <c r="B1183" s="78" t="str">
        <f t="shared" si="168"/>
        <v/>
      </c>
      <c r="L1183" s="31" t="str">
        <f t="shared" si="166"/>
        <v/>
      </c>
      <c r="N1183" s="50" t="str">
        <f t="shared" si="169"/>
        <v/>
      </c>
      <c r="Q1183" s="32" t="str">
        <f t="shared" si="167"/>
        <v/>
      </c>
      <c r="T1183" s="34">
        <f t="shared" si="170"/>
        <v>0</v>
      </c>
      <c r="U1183" s="34">
        <f t="shared" si="171"/>
        <v>0</v>
      </c>
      <c r="X1183" s="72" t="str">
        <f t="shared" si="173"/>
        <v/>
      </c>
      <c r="Y1183" s="35"/>
      <c r="Z1183" s="34" t="str">
        <f t="shared" si="174"/>
        <v/>
      </c>
      <c r="AA1183" s="80" t="str">
        <f t="shared" si="172"/>
        <v/>
      </c>
    </row>
    <row r="1184" spans="2:27" ht="25.5" customHeight="1" x14ac:dyDescent="0.25">
      <c r="B1184" s="78" t="str">
        <f t="shared" si="168"/>
        <v/>
      </c>
      <c r="L1184" s="31" t="str">
        <f t="shared" si="166"/>
        <v/>
      </c>
      <c r="N1184" s="50" t="str">
        <f t="shared" si="169"/>
        <v/>
      </c>
      <c r="Q1184" s="32" t="str">
        <f t="shared" si="167"/>
        <v/>
      </c>
      <c r="T1184" s="34">
        <f t="shared" si="170"/>
        <v>0</v>
      </c>
      <c r="U1184" s="34">
        <f t="shared" si="171"/>
        <v>0</v>
      </c>
      <c r="X1184" s="72" t="str">
        <f t="shared" si="173"/>
        <v/>
      </c>
      <c r="Y1184" s="35"/>
      <c r="Z1184" s="34" t="str">
        <f t="shared" si="174"/>
        <v/>
      </c>
      <c r="AA1184" s="80" t="str">
        <f t="shared" si="172"/>
        <v/>
      </c>
    </row>
    <row r="1185" spans="2:27" ht="25.5" customHeight="1" x14ac:dyDescent="0.25">
      <c r="B1185" s="78" t="str">
        <f t="shared" si="168"/>
        <v/>
      </c>
      <c r="L1185" s="31" t="str">
        <f t="shared" si="166"/>
        <v/>
      </c>
      <c r="N1185" s="50" t="str">
        <f t="shared" si="169"/>
        <v/>
      </c>
      <c r="Q1185" s="32" t="str">
        <f t="shared" si="167"/>
        <v/>
      </c>
      <c r="T1185" s="34">
        <f t="shared" si="170"/>
        <v>0</v>
      </c>
      <c r="U1185" s="34">
        <f t="shared" si="171"/>
        <v>0</v>
      </c>
      <c r="X1185" s="72" t="str">
        <f t="shared" si="173"/>
        <v/>
      </c>
      <c r="Y1185" s="35"/>
      <c r="Z1185" s="34" t="str">
        <f t="shared" si="174"/>
        <v/>
      </c>
      <c r="AA1185" s="80" t="str">
        <f t="shared" si="172"/>
        <v/>
      </c>
    </row>
    <row r="1186" spans="2:27" ht="25.5" customHeight="1" x14ac:dyDescent="0.25">
      <c r="B1186" s="78" t="str">
        <f t="shared" si="168"/>
        <v/>
      </c>
      <c r="L1186" s="31" t="str">
        <f t="shared" si="166"/>
        <v/>
      </c>
      <c r="N1186" s="50" t="str">
        <f t="shared" si="169"/>
        <v/>
      </c>
      <c r="Q1186" s="32" t="str">
        <f t="shared" si="167"/>
        <v/>
      </c>
      <c r="T1186" s="34">
        <f t="shared" si="170"/>
        <v>0</v>
      </c>
      <c r="U1186" s="34">
        <f t="shared" si="171"/>
        <v>0</v>
      </c>
      <c r="X1186" s="72" t="str">
        <f t="shared" si="173"/>
        <v/>
      </c>
      <c r="Y1186" s="35"/>
      <c r="Z1186" s="34" t="str">
        <f t="shared" si="174"/>
        <v/>
      </c>
      <c r="AA1186" s="80" t="str">
        <f t="shared" si="172"/>
        <v/>
      </c>
    </row>
    <row r="1187" spans="2:27" ht="25.5" customHeight="1" x14ac:dyDescent="0.25">
      <c r="B1187" s="78" t="str">
        <f t="shared" si="168"/>
        <v/>
      </c>
      <c r="L1187" s="31" t="str">
        <f t="shared" si="166"/>
        <v/>
      </c>
      <c r="N1187" s="50" t="str">
        <f t="shared" si="169"/>
        <v/>
      </c>
      <c r="Q1187" s="32" t="str">
        <f t="shared" si="167"/>
        <v/>
      </c>
      <c r="T1187" s="34">
        <f t="shared" si="170"/>
        <v>0</v>
      </c>
      <c r="U1187" s="34">
        <f t="shared" si="171"/>
        <v>0</v>
      </c>
      <c r="X1187" s="72" t="str">
        <f t="shared" si="173"/>
        <v/>
      </c>
      <c r="Y1187" s="35"/>
      <c r="Z1187" s="34" t="str">
        <f t="shared" si="174"/>
        <v/>
      </c>
      <c r="AA1187" s="80" t="str">
        <f t="shared" si="172"/>
        <v/>
      </c>
    </row>
    <row r="1188" spans="2:27" ht="25.5" customHeight="1" x14ac:dyDescent="0.25">
      <c r="B1188" s="78" t="str">
        <f t="shared" si="168"/>
        <v/>
      </c>
      <c r="L1188" s="31" t="str">
        <f t="shared" si="166"/>
        <v/>
      </c>
      <c r="N1188" s="50" t="str">
        <f t="shared" si="169"/>
        <v/>
      </c>
      <c r="Q1188" s="32" t="str">
        <f t="shared" si="167"/>
        <v/>
      </c>
      <c r="T1188" s="34">
        <f t="shared" si="170"/>
        <v>0</v>
      </c>
      <c r="U1188" s="34">
        <f t="shared" si="171"/>
        <v>0</v>
      </c>
      <c r="X1188" s="72" t="str">
        <f t="shared" si="173"/>
        <v/>
      </c>
      <c r="Y1188" s="35"/>
      <c r="Z1188" s="34" t="str">
        <f t="shared" si="174"/>
        <v/>
      </c>
      <c r="AA1188" s="80" t="str">
        <f t="shared" si="172"/>
        <v/>
      </c>
    </row>
    <row r="1189" spans="2:27" ht="25.5" customHeight="1" x14ac:dyDescent="0.25">
      <c r="B1189" s="78" t="str">
        <f t="shared" si="168"/>
        <v/>
      </c>
      <c r="L1189" s="31" t="str">
        <f t="shared" si="166"/>
        <v/>
      </c>
      <c r="N1189" s="50" t="str">
        <f t="shared" si="169"/>
        <v/>
      </c>
      <c r="Q1189" s="32" t="str">
        <f t="shared" si="167"/>
        <v/>
      </c>
      <c r="T1189" s="34">
        <f t="shared" si="170"/>
        <v>0</v>
      </c>
      <c r="U1189" s="34">
        <f t="shared" si="171"/>
        <v>0</v>
      </c>
      <c r="X1189" s="72" t="str">
        <f t="shared" si="173"/>
        <v/>
      </c>
      <c r="Y1189" s="35"/>
      <c r="Z1189" s="34" t="str">
        <f t="shared" si="174"/>
        <v/>
      </c>
      <c r="AA1189" s="80" t="str">
        <f t="shared" si="172"/>
        <v/>
      </c>
    </row>
    <row r="1190" spans="2:27" ht="25.5" customHeight="1" x14ac:dyDescent="0.25">
      <c r="B1190" s="78" t="str">
        <f t="shared" si="168"/>
        <v/>
      </c>
      <c r="L1190" s="31" t="str">
        <f t="shared" si="166"/>
        <v/>
      </c>
      <c r="N1190" s="50" t="str">
        <f t="shared" si="169"/>
        <v/>
      </c>
      <c r="Q1190" s="32" t="str">
        <f t="shared" si="167"/>
        <v/>
      </c>
      <c r="T1190" s="34">
        <f t="shared" si="170"/>
        <v>0</v>
      </c>
      <c r="U1190" s="34">
        <f t="shared" si="171"/>
        <v>0</v>
      </c>
      <c r="X1190" s="72" t="str">
        <f t="shared" si="173"/>
        <v/>
      </c>
      <c r="Y1190" s="35"/>
      <c r="Z1190" s="34" t="str">
        <f t="shared" si="174"/>
        <v/>
      </c>
      <c r="AA1190" s="80" t="str">
        <f t="shared" si="172"/>
        <v/>
      </c>
    </row>
    <row r="1191" spans="2:27" ht="25.5" customHeight="1" x14ac:dyDescent="0.25">
      <c r="B1191" s="78" t="str">
        <f t="shared" si="168"/>
        <v/>
      </c>
      <c r="L1191" s="31" t="str">
        <f t="shared" si="166"/>
        <v/>
      </c>
      <c r="N1191" s="50" t="str">
        <f t="shared" si="169"/>
        <v/>
      </c>
      <c r="Q1191" s="32" t="str">
        <f t="shared" si="167"/>
        <v/>
      </c>
      <c r="T1191" s="34">
        <f t="shared" si="170"/>
        <v>0</v>
      </c>
      <c r="U1191" s="34">
        <f t="shared" si="171"/>
        <v>0</v>
      </c>
      <c r="X1191" s="72" t="str">
        <f t="shared" si="173"/>
        <v/>
      </c>
      <c r="Y1191" s="35"/>
      <c r="Z1191" s="34" t="str">
        <f t="shared" si="174"/>
        <v/>
      </c>
      <c r="AA1191" s="80" t="str">
        <f t="shared" si="172"/>
        <v/>
      </c>
    </row>
    <row r="1192" spans="2:27" ht="25.5" customHeight="1" x14ac:dyDescent="0.25">
      <c r="B1192" s="78" t="str">
        <f t="shared" si="168"/>
        <v/>
      </c>
      <c r="L1192" s="31" t="str">
        <f t="shared" si="166"/>
        <v/>
      </c>
      <c r="N1192" s="50" t="str">
        <f t="shared" si="169"/>
        <v/>
      </c>
      <c r="Q1192" s="32" t="str">
        <f t="shared" si="167"/>
        <v/>
      </c>
      <c r="T1192" s="34">
        <f t="shared" si="170"/>
        <v>0</v>
      </c>
      <c r="U1192" s="34">
        <f t="shared" si="171"/>
        <v>0</v>
      </c>
      <c r="X1192" s="72" t="str">
        <f t="shared" si="173"/>
        <v/>
      </c>
      <c r="Y1192" s="35"/>
      <c r="Z1192" s="34" t="str">
        <f t="shared" si="174"/>
        <v/>
      </c>
      <c r="AA1192" s="80" t="str">
        <f t="shared" si="172"/>
        <v/>
      </c>
    </row>
    <row r="1193" spans="2:27" ht="25.5" customHeight="1" x14ac:dyDescent="0.25">
      <c r="B1193" s="78" t="str">
        <f t="shared" si="168"/>
        <v/>
      </c>
      <c r="L1193" s="31" t="str">
        <f t="shared" si="166"/>
        <v/>
      </c>
      <c r="N1193" s="50" t="str">
        <f t="shared" si="169"/>
        <v/>
      </c>
      <c r="Q1193" s="32" t="str">
        <f t="shared" si="167"/>
        <v/>
      </c>
      <c r="T1193" s="34">
        <f t="shared" si="170"/>
        <v>0</v>
      </c>
      <c r="U1193" s="34">
        <f t="shared" si="171"/>
        <v>0</v>
      </c>
      <c r="X1193" s="72" t="str">
        <f t="shared" si="173"/>
        <v/>
      </c>
      <c r="Y1193" s="35"/>
      <c r="Z1193" s="34" t="str">
        <f t="shared" si="174"/>
        <v/>
      </c>
      <c r="AA1193" s="80" t="str">
        <f t="shared" si="172"/>
        <v/>
      </c>
    </row>
    <row r="1194" spans="2:27" ht="25.5" customHeight="1" x14ac:dyDescent="0.25">
      <c r="B1194" s="78" t="str">
        <f t="shared" si="168"/>
        <v/>
      </c>
      <c r="L1194" s="31" t="str">
        <f t="shared" si="166"/>
        <v/>
      </c>
      <c r="N1194" s="50" t="str">
        <f t="shared" si="169"/>
        <v/>
      </c>
      <c r="Q1194" s="32" t="str">
        <f t="shared" si="167"/>
        <v/>
      </c>
      <c r="T1194" s="34">
        <f t="shared" si="170"/>
        <v>0</v>
      </c>
      <c r="U1194" s="34">
        <f t="shared" si="171"/>
        <v>0</v>
      </c>
      <c r="X1194" s="72" t="str">
        <f t="shared" si="173"/>
        <v/>
      </c>
      <c r="Y1194" s="35"/>
      <c r="Z1194" s="34" t="str">
        <f t="shared" si="174"/>
        <v/>
      </c>
      <c r="AA1194" s="80" t="str">
        <f t="shared" si="172"/>
        <v/>
      </c>
    </row>
    <row r="1195" spans="2:27" ht="25.5" customHeight="1" x14ac:dyDescent="0.25">
      <c r="B1195" s="78" t="str">
        <f t="shared" si="168"/>
        <v/>
      </c>
      <c r="L1195" s="31" t="str">
        <f t="shared" si="166"/>
        <v/>
      </c>
      <c r="N1195" s="50" t="str">
        <f t="shared" si="169"/>
        <v/>
      </c>
      <c r="Q1195" s="32" t="str">
        <f t="shared" si="167"/>
        <v/>
      </c>
      <c r="T1195" s="34">
        <f t="shared" si="170"/>
        <v>0</v>
      </c>
      <c r="U1195" s="34">
        <f t="shared" si="171"/>
        <v>0</v>
      </c>
      <c r="X1195" s="72" t="str">
        <f t="shared" si="173"/>
        <v/>
      </c>
      <c r="Y1195" s="35"/>
      <c r="Z1195" s="34" t="str">
        <f t="shared" si="174"/>
        <v/>
      </c>
      <c r="AA1195" s="80" t="str">
        <f t="shared" si="172"/>
        <v/>
      </c>
    </row>
    <row r="1196" spans="2:27" ht="25.5" customHeight="1" x14ac:dyDescent="0.25">
      <c r="B1196" s="78" t="str">
        <f t="shared" si="168"/>
        <v/>
      </c>
      <c r="L1196" s="31" t="str">
        <f t="shared" si="166"/>
        <v/>
      </c>
      <c r="N1196" s="50" t="str">
        <f t="shared" si="169"/>
        <v/>
      </c>
      <c r="Q1196" s="32" t="str">
        <f t="shared" si="167"/>
        <v/>
      </c>
      <c r="T1196" s="34">
        <f t="shared" si="170"/>
        <v>0</v>
      </c>
      <c r="U1196" s="34">
        <f t="shared" si="171"/>
        <v>0</v>
      </c>
      <c r="X1196" s="72" t="str">
        <f t="shared" si="173"/>
        <v/>
      </c>
      <c r="Y1196" s="35"/>
      <c r="Z1196" s="34" t="str">
        <f t="shared" si="174"/>
        <v/>
      </c>
      <c r="AA1196" s="80" t="str">
        <f t="shared" si="172"/>
        <v/>
      </c>
    </row>
    <row r="1197" spans="2:27" ht="25.5" customHeight="1" x14ac:dyDescent="0.25">
      <c r="B1197" s="78" t="str">
        <f t="shared" si="168"/>
        <v/>
      </c>
      <c r="L1197" s="31" t="str">
        <f t="shared" si="166"/>
        <v/>
      </c>
      <c r="N1197" s="50" t="str">
        <f t="shared" si="169"/>
        <v/>
      </c>
      <c r="Q1197" s="32" t="str">
        <f t="shared" si="167"/>
        <v/>
      </c>
      <c r="T1197" s="34">
        <f t="shared" si="170"/>
        <v>0</v>
      </c>
      <c r="U1197" s="34">
        <f t="shared" si="171"/>
        <v>0</v>
      </c>
      <c r="X1197" s="72" t="str">
        <f t="shared" si="173"/>
        <v/>
      </c>
      <c r="Y1197" s="35"/>
      <c r="Z1197" s="34" t="str">
        <f t="shared" si="174"/>
        <v/>
      </c>
      <c r="AA1197" s="80" t="str">
        <f t="shared" si="172"/>
        <v/>
      </c>
    </row>
    <row r="1198" spans="2:27" ht="25.5" customHeight="1" x14ac:dyDescent="0.25">
      <c r="B1198" s="78" t="str">
        <f t="shared" si="168"/>
        <v/>
      </c>
      <c r="L1198" s="31" t="str">
        <f t="shared" si="166"/>
        <v/>
      </c>
      <c r="N1198" s="50" t="str">
        <f t="shared" si="169"/>
        <v/>
      </c>
      <c r="Q1198" s="32" t="str">
        <f t="shared" si="167"/>
        <v/>
      </c>
      <c r="T1198" s="34">
        <f t="shared" si="170"/>
        <v>0</v>
      </c>
      <c r="U1198" s="34">
        <f t="shared" si="171"/>
        <v>0</v>
      </c>
      <c r="X1198" s="72" t="str">
        <f t="shared" si="173"/>
        <v/>
      </c>
      <c r="Y1198" s="35"/>
      <c r="Z1198" s="34" t="str">
        <f t="shared" si="174"/>
        <v/>
      </c>
      <c r="AA1198" s="80" t="str">
        <f t="shared" si="172"/>
        <v/>
      </c>
    </row>
    <row r="1199" spans="2:27" ht="25.5" customHeight="1" x14ac:dyDescent="0.25">
      <c r="B1199" s="78" t="str">
        <f t="shared" si="168"/>
        <v/>
      </c>
      <c r="L1199" s="31" t="str">
        <f t="shared" si="166"/>
        <v/>
      </c>
      <c r="N1199" s="50" t="str">
        <f t="shared" si="169"/>
        <v/>
      </c>
      <c r="Q1199" s="32" t="str">
        <f t="shared" si="167"/>
        <v/>
      </c>
      <c r="T1199" s="34">
        <f t="shared" si="170"/>
        <v>0</v>
      </c>
      <c r="U1199" s="34">
        <f t="shared" si="171"/>
        <v>0</v>
      </c>
      <c r="X1199" s="72" t="str">
        <f t="shared" si="173"/>
        <v/>
      </c>
      <c r="Y1199" s="35"/>
      <c r="Z1199" s="34" t="str">
        <f t="shared" si="174"/>
        <v/>
      </c>
      <c r="AA1199" s="80" t="str">
        <f t="shared" si="172"/>
        <v/>
      </c>
    </row>
    <row r="1200" spans="2:27" ht="25.5" customHeight="1" x14ac:dyDescent="0.25">
      <c r="B1200" s="78" t="str">
        <f t="shared" si="168"/>
        <v/>
      </c>
      <c r="L1200" s="31" t="str">
        <f t="shared" si="166"/>
        <v/>
      </c>
      <c r="N1200" s="50" t="str">
        <f t="shared" si="169"/>
        <v/>
      </c>
      <c r="Q1200" s="32" t="str">
        <f t="shared" si="167"/>
        <v/>
      </c>
      <c r="T1200" s="34">
        <f t="shared" si="170"/>
        <v>0</v>
      </c>
      <c r="U1200" s="34">
        <f t="shared" si="171"/>
        <v>0</v>
      </c>
      <c r="X1200" s="72" t="str">
        <f t="shared" si="173"/>
        <v/>
      </c>
      <c r="Y1200" s="35"/>
      <c r="Z1200" s="34" t="str">
        <f t="shared" si="174"/>
        <v/>
      </c>
      <c r="AA1200" s="80" t="str">
        <f t="shared" si="172"/>
        <v/>
      </c>
    </row>
  </sheetData>
  <sheetProtection algorithmName="SHA-512" hashValue="XmJzJNiQH3m1pqUz4/x+o/zedwAyT6szuqE/C+NLZl86h58OrKmIoOrPyUo1CD5vpSsNn6252xbMkYgZXvUBZg==" saltValue="ZaF7FTYnwlHl5O8749w59Q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</sheetPr>
  <dimension ref="A1:AD1200"/>
  <sheetViews>
    <sheetView showZeros="0" zoomScaleNormal="100" workbookViewId="0">
      <pane xSplit="6" ySplit="1" topLeftCell="G316" activePane="bottomRight" state="frozen"/>
      <selection pane="topRight" activeCell="G1" sqref="G1"/>
      <selection pane="bottomLeft" activeCell="A2" sqref="A2"/>
      <selection pane="bottomRight" activeCell="L322" sqref="L322"/>
    </sheetView>
  </sheetViews>
  <sheetFormatPr defaultRowHeight="25.5" customHeight="1" x14ac:dyDescent="0.25"/>
  <cols>
    <col min="1" max="1" width="14.5703125" style="21" customWidth="1"/>
    <col min="2" max="2" width="15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2.7109375" style="24" customWidth="1"/>
    <col min="8" max="8" width="25.7109375" style="24" hidden="1" customWidth="1"/>
    <col min="9" max="9" width="19.140625" style="24" customWidth="1"/>
    <col min="10" max="10" width="11.28515625" style="24" customWidth="1"/>
    <col min="11" max="11" width="13.28515625" style="24" customWidth="1"/>
    <col min="12" max="12" width="38.28515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0" style="25" customWidth="1"/>
    <col min="18" max="18" width="9.42578125" style="36" customWidth="1"/>
    <col min="19" max="19" width="18.28515625" style="36" hidden="1" customWidth="1"/>
    <col min="20" max="20" width="12.140625" style="39" customWidth="1"/>
    <col min="21" max="21" width="16.1406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4.140625" style="39" customWidth="1"/>
    <col min="27" max="27" width="12.85546875" style="16" customWidth="1"/>
    <col min="28" max="30" width="20.42578125" style="16" customWidth="1"/>
    <col min="31" max="16384" width="9.140625" style="15"/>
  </cols>
  <sheetData>
    <row r="1" spans="1:30" s="48" customFormat="1" ht="40.5" customHeight="1" x14ac:dyDescent="0.25">
      <c r="A1" s="81" t="s">
        <v>11</v>
      </c>
      <c r="B1" s="40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41" t="s">
        <v>16</v>
      </c>
      <c r="I1" s="71" t="s">
        <v>0</v>
      </c>
      <c r="J1" s="46" t="s">
        <v>17</v>
      </c>
      <c r="K1" s="75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83" t="s">
        <v>3</v>
      </c>
      <c r="S1" s="44" t="s">
        <v>18</v>
      </c>
      <c r="T1" s="45" t="s">
        <v>4</v>
      </c>
      <c r="U1" s="45" t="s">
        <v>5</v>
      </c>
      <c r="V1" s="70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47">
        <v>2677</v>
      </c>
      <c r="AB1" s="47"/>
      <c r="AC1" s="47"/>
      <c r="AD1" s="47"/>
    </row>
    <row r="2" spans="1:30" ht="25.5" customHeight="1" x14ac:dyDescent="0.25">
      <c r="A2" s="91">
        <v>44886</v>
      </c>
      <c r="B2" s="78" t="str">
        <f t="shared" ref="B2:B33" si="0">IF(I2&lt;&gt;"",IF(AA2&lt;10,"PO2211/0000"&amp;AA2,IF(AA2&lt;100,"PO2211/000"&amp;AA2,IF(AA2&lt;1000,"PO2211/00"&amp;AA2,IF(AA2&lt;10000,"PO2211/0"&amp;AA2,"PO2211/00"&amp;AA2)))),"")</f>
        <v>PO2211/02677</v>
      </c>
      <c r="C2" s="84"/>
      <c r="D2" s="84"/>
      <c r="E2" s="85"/>
      <c r="F2" s="84"/>
      <c r="G2" s="85" t="s">
        <v>1948</v>
      </c>
      <c r="H2" s="85"/>
      <c r="I2" s="85" t="s">
        <v>2029</v>
      </c>
      <c r="J2" s="60" t="str">
        <f>IF(G2&lt;&gt;"",VLOOKUP(G2,'nhân viên sale'!$A$2:$B$1595,2,0),"")</f>
        <v>HN004</v>
      </c>
      <c r="K2" s="85" t="s">
        <v>39</v>
      </c>
      <c r="L2" s="31" t="str">
        <f t="shared" ref="L2:L33" si="1">IF(K2&lt;&gt;"",VLOOKUP(K2,tenhang,2,0),"")</f>
        <v>Chân giò heo muối 300g</v>
      </c>
      <c r="M2" s="85"/>
      <c r="N2" s="50" t="str">
        <f t="shared" ref="N2:N33" si="2">IF(K2&lt;&gt;"","K-C6","")</f>
        <v>K-C6</v>
      </c>
      <c r="O2" s="85"/>
      <c r="P2" s="85"/>
      <c r="Q2" s="32" t="str">
        <f t="shared" ref="Q2:Q33" si="3">IF(K2&lt;&gt;"",VLOOKUP(K2,tenhang,3,0),"")</f>
        <v>Túi</v>
      </c>
      <c r="R2" s="87">
        <v>10</v>
      </c>
      <c r="S2" s="87"/>
      <c r="T2" s="34">
        <f t="shared" ref="T2:T33" si="4">IF(K2&lt;&gt;"",VLOOKUP(K2,tenhang,4,0),0)</f>
        <v>73431</v>
      </c>
      <c r="U2" s="34">
        <f t="shared" ref="U2:U33" si="5">R2*T2</f>
        <v>734310</v>
      </c>
      <c r="V2" s="87"/>
      <c r="W2" s="87"/>
      <c r="X2" s="72">
        <f t="shared" ref="X2:X33" si="6">IF(K2&lt;&gt;"",8,"")</f>
        <v>8</v>
      </c>
      <c r="Y2" s="35"/>
      <c r="Z2" s="34">
        <f t="shared" ref="Z2:Z33" si="7">IF(K2&lt;&gt;"",ROUND(U2*X2*1%,0),"")</f>
        <v>58745</v>
      </c>
      <c r="AA2" s="80">
        <f>IF(I2&lt;&gt;"",AA1,"")</f>
        <v>2677</v>
      </c>
      <c r="AB2" s="88"/>
      <c r="AC2" s="88"/>
      <c r="AD2" s="88"/>
    </row>
    <row r="3" spans="1:30" ht="25.5" customHeight="1" x14ac:dyDescent="0.25">
      <c r="A3" s="91">
        <v>44886</v>
      </c>
      <c r="B3" s="78" t="str">
        <f t="shared" si="0"/>
        <v>PO2211/02677</v>
      </c>
      <c r="C3" s="84"/>
      <c r="D3" s="84"/>
      <c r="E3" s="85"/>
      <c r="F3" s="84"/>
      <c r="G3" s="85" t="s">
        <v>1948</v>
      </c>
      <c r="H3" s="85"/>
      <c r="I3" s="85" t="s">
        <v>2029</v>
      </c>
      <c r="J3" s="60" t="str">
        <f>IF(G3&lt;&gt;"",VLOOKUP(G3,'nhân viên sale'!$A$2:$B$1595,2,0),"")</f>
        <v>HN004</v>
      </c>
      <c r="K3" s="85" t="s">
        <v>37</v>
      </c>
      <c r="L3" s="31" t="str">
        <f t="shared" si="1"/>
        <v>Chả cốm 300g</v>
      </c>
      <c r="M3" s="85"/>
      <c r="N3" s="50" t="str">
        <f t="shared" si="2"/>
        <v>K-C6</v>
      </c>
      <c r="O3" s="85"/>
      <c r="P3" s="85"/>
      <c r="Q3" s="32" t="str">
        <f t="shared" si="3"/>
        <v>Túi</v>
      </c>
      <c r="R3" s="87">
        <v>5</v>
      </c>
      <c r="S3" s="87"/>
      <c r="T3" s="34">
        <f t="shared" si="4"/>
        <v>74250</v>
      </c>
      <c r="U3" s="34">
        <f t="shared" si="5"/>
        <v>371250</v>
      </c>
      <c r="V3" s="87"/>
      <c r="W3" s="87"/>
      <c r="X3" s="72">
        <f t="shared" si="6"/>
        <v>8</v>
      </c>
      <c r="Y3" s="35"/>
      <c r="Z3" s="34">
        <f t="shared" si="7"/>
        <v>29700</v>
      </c>
      <c r="AA3" s="80">
        <f t="shared" ref="AA3:AA34" si="8">IF(I3&lt;&gt;"",IF(I3=I2,AA2,AA2+1),"")</f>
        <v>2677</v>
      </c>
      <c r="AB3" s="88"/>
      <c r="AC3" s="88"/>
      <c r="AD3" s="88"/>
    </row>
    <row r="4" spans="1:30" ht="25.5" customHeight="1" x14ac:dyDescent="0.25">
      <c r="A4" s="91">
        <v>44886</v>
      </c>
      <c r="B4" s="78" t="str">
        <f t="shared" si="0"/>
        <v>PO2211/02677</v>
      </c>
      <c r="C4" s="84"/>
      <c r="D4" s="84"/>
      <c r="E4" s="85"/>
      <c r="F4" s="84"/>
      <c r="G4" s="85" t="s">
        <v>1948</v>
      </c>
      <c r="H4" s="85"/>
      <c r="I4" s="85" t="s">
        <v>2029</v>
      </c>
      <c r="J4" s="60" t="str">
        <f>IF(G4&lt;&gt;"",VLOOKUP(G4,'nhân viên sale'!$A$2:$B$1595,2,0),"")</f>
        <v>HN004</v>
      </c>
      <c r="K4" s="85" t="s">
        <v>65</v>
      </c>
      <c r="L4" s="31" t="str">
        <f t="shared" si="1"/>
        <v>Mọc Nấm Hương 250g</v>
      </c>
      <c r="M4" s="85"/>
      <c r="N4" s="50" t="str">
        <f t="shared" si="2"/>
        <v>K-C6</v>
      </c>
      <c r="O4" s="85"/>
      <c r="P4" s="85"/>
      <c r="Q4" s="32" t="str">
        <f t="shared" si="3"/>
        <v>Túi</v>
      </c>
      <c r="R4" s="87">
        <v>10</v>
      </c>
      <c r="S4" s="87"/>
      <c r="T4" s="34">
        <f t="shared" si="4"/>
        <v>46000</v>
      </c>
      <c r="U4" s="34">
        <f t="shared" si="5"/>
        <v>460000</v>
      </c>
      <c r="V4" s="87"/>
      <c r="W4" s="87"/>
      <c r="X4" s="72">
        <f t="shared" si="6"/>
        <v>8</v>
      </c>
      <c r="Y4" s="35"/>
      <c r="Z4" s="34">
        <f t="shared" si="7"/>
        <v>36800</v>
      </c>
      <c r="AA4" s="80">
        <f t="shared" si="8"/>
        <v>2677</v>
      </c>
      <c r="AB4" s="88"/>
      <c r="AC4" s="88"/>
      <c r="AD4" s="88"/>
    </row>
    <row r="5" spans="1:30" ht="25.5" customHeight="1" x14ac:dyDescent="0.25">
      <c r="A5" s="91">
        <v>44886</v>
      </c>
      <c r="B5" s="78" t="str">
        <f t="shared" si="0"/>
        <v>PO2211/02678</v>
      </c>
      <c r="C5" s="18"/>
      <c r="D5" s="18"/>
      <c r="E5" s="19"/>
      <c r="F5" s="18"/>
      <c r="G5" s="19" t="s">
        <v>1949</v>
      </c>
      <c r="H5" s="19"/>
      <c r="I5" s="19" t="s">
        <v>2030</v>
      </c>
      <c r="J5" s="60" t="str">
        <f>IF(G5&lt;&gt;"",VLOOKUP(G5,'nhân viên sale'!$A$2:$B$1595,2,0),"")</f>
        <v>HN003</v>
      </c>
      <c r="K5" s="19" t="s">
        <v>55</v>
      </c>
      <c r="L5" s="31" t="str">
        <f t="shared" si="1"/>
        <v>Gà muối 500g</v>
      </c>
      <c r="M5" s="20"/>
      <c r="N5" s="50" t="str">
        <f t="shared" si="2"/>
        <v>K-C6</v>
      </c>
      <c r="O5" s="19"/>
      <c r="P5" s="19"/>
      <c r="Q5" s="32" t="str">
        <f t="shared" si="3"/>
        <v>Túi</v>
      </c>
      <c r="R5" s="33">
        <v>25</v>
      </c>
      <c r="S5" s="33"/>
      <c r="T5" s="34">
        <f t="shared" si="4"/>
        <v>111058</v>
      </c>
      <c r="U5" s="34">
        <f t="shared" si="5"/>
        <v>2776450</v>
      </c>
      <c r="V5" s="33"/>
      <c r="W5" s="33"/>
      <c r="X5" s="72">
        <f t="shared" si="6"/>
        <v>8</v>
      </c>
      <c r="Y5" s="35"/>
      <c r="Z5" s="34">
        <f t="shared" si="7"/>
        <v>222116</v>
      </c>
      <c r="AA5" s="80">
        <f t="shared" si="8"/>
        <v>2678</v>
      </c>
      <c r="AB5" s="88"/>
      <c r="AC5" s="88"/>
      <c r="AD5" s="88"/>
    </row>
    <row r="6" spans="1:30" ht="25.5" customHeight="1" x14ac:dyDescent="0.25">
      <c r="A6" s="91">
        <v>44886</v>
      </c>
      <c r="B6" s="78" t="str">
        <f t="shared" si="0"/>
        <v>PO2211/02679</v>
      </c>
      <c r="C6" s="18"/>
      <c r="D6" s="18"/>
      <c r="E6" s="19"/>
      <c r="F6" s="18"/>
      <c r="G6" s="19" t="s">
        <v>1950</v>
      </c>
      <c r="H6" s="19"/>
      <c r="I6" s="19" t="s">
        <v>2031</v>
      </c>
      <c r="J6" s="60" t="str">
        <f>IF(G6&lt;&gt;"",VLOOKUP(G6,'nhân viên sale'!$A$2:$B$1595,2,0),"")</f>
        <v>HN003</v>
      </c>
      <c r="K6" s="19" t="s">
        <v>39</v>
      </c>
      <c r="L6" s="31" t="str">
        <f t="shared" si="1"/>
        <v>Chân giò heo muối 300g</v>
      </c>
      <c r="M6" s="20"/>
      <c r="N6" s="50" t="str">
        <f t="shared" si="2"/>
        <v>K-C6</v>
      </c>
      <c r="O6" s="19"/>
      <c r="P6" s="19"/>
      <c r="Q6" s="32" t="str">
        <f t="shared" si="3"/>
        <v>Túi</v>
      </c>
      <c r="R6" s="33">
        <v>25</v>
      </c>
      <c r="S6" s="33"/>
      <c r="T6" s="34">
        <f t="shared" si="4"/>
        <v>73431</v>
      </c>
      <c r="U6" s="34">
        <f t="shared" si="5"/>
        <v>1835775</v>
      </c>
      <c r="V6" s="33"/>
      <c r="W6" s="33"/>
      <c r="X6" s="72">
        <f t="shared" si="6"/>
        <v>8</v>
      </c>
      <c r="Y6" s="35"/>
      <c r="Z6" s="34">
        <f t="shared" si="7"/>
        <v>146862</v>
      </c>
      <c r="AA6" s="80">
        <f t="shared" si="8"/>
        <v>2679</v>
      </c>
    </row>
    <row r="7" spans="1:30" ht="25.5" customHeight="1" x14ac:dyDescent="0.25">
      <c r="A7" s="91">
        <v>44886</v>
      </c>
      <c r="B7" s="78" t="str">
        <f t="shared" si="0"/>
        <v>PO2211/02679</v>
      </c>
      <c r="C7" s="18"/>
      <c r="D7" s="18"/>
      <c r="E7" s="19"/>
      <c r="F7" s="18"/>
      <c r="G7" s="19" t="s">
        <v>1950</v>
      </c>
      <c r="H7" s="19"/>
      <c r="I7" s="19" t="s">
        <v>2031</v>
      </c>
      <c r="J7" s="60" t="str">
        <f>IF(G7&lt;&gt;"",VLOOKUP(G7,'nhân viên sale'!$A$2:$B$1595,2,0),"")</f>
        <v>HN003</v>
      </c>
      <c r="K7" s="19" t="s">
        <v>55</v>
      </c>
      <c r="L7" s="31" t="str">
        <f t="shared" si="1"/>
        <v>Gà muối 500g</v>
      </c>
      <c r="M7" s="20"/>
      <c r="N7" s="50" t="str">
        <f t="shared" si="2"/>
        <v>K-C6</v>
      </c>
      <c r="O7" s="19"/>
      <c r="P7" s="19"/>
      <c r="Q7" s="32" t="str">
        <f t="shared" si="3"/>
        <v>Túi</v>
      </c>
      <c r="R7" s="33">
        <v>50</v>
      </c>
      <c r="S7" s="33"/>
      <c r="T7" s="34">
        <f t="shared" si="4"/>
        <v>111058</v>
      </c>
      <c r="U7" s="34">
        <f t="shared" si="5"/>
        <v>5552900</v>
      </c>
      <c r="V7" s="33"/>
      <c r="W7" s="33"/>
      <c r="X7" s="72">
        <f t="shared" si="6"/>
        <v>8</v>
      </c>
      <c r="Y7" s="35"/>
      <c r="Z7" s="34">
        <f t="shared" si="7"/>
        <v>444232</v>
      </c>
      <c r="AA7" s="80">
        <f t="shared" si="8"/>
        <v>2679</v>
      </c>
    </row>
    <row r="8" spans="1:30" ht="25.5" customHeight="1" x14ac:dyDescent="0.25">
      <c r="A8" s="91">
        <v>44886</v>
      </c>
      <c r="B8" s="78" t="str">
        <f t="shared" si="0"/>
        <v>PO2211/02680</v>
      </c>
      <c r="C8" s="84"/>
      <c r="D8" s="84"/>
      <c r="E8" s="85"/>
      <c r="F8" s="84"/>
      <c r="G8" s="85" t="s">
        <v>1951</v>
      </c>
      <c r="H8" s="85"/>
      <c r="I8" s="85" t="s">
        <v>2032</v>
      </c>
      <c r="J8" s="60" t="str">
        <f>IF(G8&lt;&gt;"",VLOOKUP(G8,'nhân viên sale'!$A$2:$B$1595,2,0),"")</f>
        <v>HN004</v>
      </c>
      <c r="K8" s="85" t="s">
        <v>30</v>
      </c>
      <c r="L8" s="31" t="str">
        <f t="shared" si="1"/>
        <v>Bắp bò muối 200g</v>
      </c>
      <c r="M8" s="85"/>
      <c r="N8" s="50" t="str">
        <f t="shared" si="2"/>
        <v>K-C6</v>
      </c>
      <c r="O8" s="85"/>
      <c r="P8" s="85"/>
      <c r="Q8" s="32" t="str">
        <f t="shared" si="3"/>
        <v>Túi</v>
      </c>
      <c r="R8" s="87">
        <v>6</v>
      </c>
      <c r="S8" s="87"/>
      <c r="T8" s="34">
        <f t="shared" si="4"/>
        <v>87787</v>
      </c>
      <c r="U8" s="34">
        <f t="shared" si="5"/>
        <v>526722</v>
      </c>
      <c r="V8" s="87"/>
      <c r="W8" s="87"/>
      <c r="X8" s="72">
        <f t="shared" si="6"/>
        <v>8</v>
      </c>
      <c r="Y8" s="35"/>
      <c r="Z8" s="34">
        <f t="shared" si="7"/>
        <v>42138</v>
      </c>
      <c r="AA8" s="80">
        <f t="shared" si="8"/>
        <v>2680</v>
      </c>
    </row>
    <row r="9" spans="1:30" ht="25.5" customHeight="1" x14ac:dyDescent="0.25">
      <c r="A9" s="91">
        <v>44886</v>
      </c>
      <c r="B9" s="78" t="str">
        <f t="shared" si="0"/>
        <v>PO2211/02680</v>
      </c>
      <c r="C9" s="18"/>
      <c r="D9" s="18"/>
      <c r="E9" s="19"/>
      <c r="F9" s="18"/>
      <c r="G9" s="19" t="s">
        <v>1951</v>
      </c>
      <c r="H9" s="19"/>
      <c r="I9" s="19" t="s">
        <v>2032</v>
      </c>
      <c r="J9" s="60" t="str">
        <f>IF(G9&lt;&gt;"",VLOOKUP(G9,'nhân viên sale'!$A$2:$B$1595,2,0),"")</f>
        <v>HN004</v>
      </c>
      <c r="K9" s="19" t="s">
        <v>39</v>
      </c>
      <c r="L9" s="31" t="str">
        <f t="shared" si="1"/>
        <v>Chân giò heo muối 300g</v>
      </c>
      <c r="M9" s="20"/>
      <c r="N9" s="50" t="str">
        <f t="shared" si="2"/>
        <v>K-C6</v>
      </c>
      <c r="O9" s="19"/>
      <c r="P9" s="19"/>
      <c r="Q9" s="32" t="str">
        <f t="shared" si="3"/>
        <v>Túi</v>
      </c>
      <c r="R9" s="33">
        <v>6</v>
      </c>
      <c r="S9" s="33"/>
      <c r="T9" s="34">
        <f t="shared" si="4"/>
        <v>73431</v>
      </c>
      <c r="U9" s="34">
        <f t="shared" si="5"/>
        <v>440586</v>
      </c>
      <c r="V9" s="33"/>
      <c r="W9" s="33"/>
      <c r="X9" s="72">
        <f t="shared" si="6"/>
        <v>8</v>
      </c>
      <c r="Y9" s="35"/>
      <c r="Z9" s="34">
        <f t="shared" si="7"/>
        <v>35247</v>
      </c>
      <c r="AA9" s="80">
        <f t="shared" si="8"/>
        <v>2680</v>
      </c>
    </row>
    <row r="10" spans="1:30" ht="25.5" customHeight="1" x14ac:dyDescent="0.25">
      <c r="A10" s="91">
        <v>44886</v>
      </c>
      <c r="B10" s="78" t="str">
        <f t="shared" si="0"/>
        <v>PO2211/02680</v>
      </c>
      <c r="C10" s="18"/>
      <c r="D10" s="18"/>
      <c r="E10" s="19"/>
      <c r="F10" s="18"/>
      <c r="G10" s="19" t="s">
        <v>1951</v>
      </c>
      <c r="H10" s="19"/>
      <c r="I10" s="19" t="s">
        <v>2032</v>
      </c>
      <c r="J10" s="60" t="str">
        <f>IF(G10&lt;&gt;"",VLOOKUP(G10,'nhân viên sale'!$A$2:$B$1595,2,0),"")</f>
        <v>HN004</v>
      </c>
      <c r="K10" s="19" t="s">
        <v>55</v>
      </c>
      <c r="L10" s="31" t="str">
        <f t="shared" si="1"/>
        <v>Gà muối 500g</v>
      </c>
      <c r="M10" s="20"/>
      <c r="N10" s="50" t="str">
        <f t="shared" si="2"/>
        <v>K-C6</v>
      </c>
      <c r="O10" s="19"/>
      <c r="P10" s="19"/>
      <c r="Q10" s="32" t="str">
        <f t="shared" si="3"/>
        <v>Túi</v>
      </c>
      <c r="R10" s="33">
        <v>7</v>
      </c>
      <c r="S10" s="33"/>
      <c r="T10" s="34">
        <f t="shared" si="4"/>
        <v>111058</v>
      </c>
      <c r="U10" s="34">
        <f t="shared" si="5"/>
        <v>777406</v>
      </c>
      <c r="V10" s="33"/>
      <c r="W10" s="33"/>
      <c r="X10" s="72">
        <f t="shared" si="6"/>
        <v>8</v>
      </c>
      <c r="Y10" s="35"/>
      <c r="Z10" s="34">
        <f t="shared" si="7"/>
        <v>62192</v>
      </c>
      <c r="AA10" s="80">
        <f t="shared" si="8"/>
        <v>2680</v>
      </c>
    </row>
    <row r="11" spans="1:30" ht="25.5" customHeight="1" x14ac:dyDescent="0.25">
      <c r="A11" s="91">
        <v>44886</v>
      </c>
      <c r="B11" s="78" t="str">
        <f t="shared" si="0"/>
        <v>PO2211/02681</v>
      </c>
      <c r="C11" s="18"/>
      <c r="D11" s="18"/>
      <c r="E11" s="19"/>
      <c r="F11" s="18"/>
      <c r="G11" s="19" t="s">
        <v>1952</v>
      </c>
      <c r="H11" s="19"/>
      <c r="I11" s="19" t="s">
        <v>2033</v>
      </c>
      <c r="J11" s="60" t="str">
        <f>IF(G11&lt;&gt;"",VLOOKUP(G11,'nhân viên sale'!$A$2:$B$1595,2,0),"")</f>
        <v>HN003</v>
      </c>
      <c r="K11" s="19" t="s">
        <v>55</v>
      </c>
      <c r="L11" s="31" t="str">
        <f t="shared" si="1"/>
        <v>Gà muối 500g</v>
      </c>
      <c r="M11" s="20"/>
      <c r="N11" s="50" t="str">
        <f t="shared" si="2"/>
        <v>K-C6</v>
      </c>
      <c r="O11" s="19"/>
      <c r="P11" s="19"/>
      <c r="Q11" s="32" t="str">
        <f t="shared" si="3"/>
        <v>Túi</v>
      </c>
      <c r="R11" s="33">
        <v>20</v>
      </c>
      <c r="S11" s="33"/>
      <c r="T11" s="34">
        <f t="shared" si="4"/>
        <v>111058</v>
      </c>
      <c r="U11" s="34">
        <f t="shared" si="5"/>
        <v>2221160</v>
      </c>
      <c r="V11" s="33"/>
      <c r="W11" s="33"/>
      <c r="X11" s="72">
        <f t="shared" si="6"/>
        <v>8</v>
      </c>
      <c r="Y11" s="35"/>
      <c r="Z11" s="34">
        <f t="shared" si="7"/>
        <v>177693</v>
      </c>
      <c r="AA11" s="80">
        <f t="shared" si="8"/>
        <v>2681</v>
      </c>
    </row>
    <row r="12" spans="1:30" ht="25.5" customHeight="1" x14ac:dyDescent="0.25">
      <c r="A12" s="91">
        <v>44886</v>
      </c>
      <c r="B12" s="78" t="str">
        <f t="shared" si="0"/>
        <v>PO2211/02682</v>
      </c>
      <c r="C12" s="84"/>
      <c r="D12" s="84"/>
      <c r="E12" s="85"/>
      <c r="F12" s="84"/>
      <c r="G12" s="85" t="s">
        <v>1953</v>
      </c>
      <c r="H12" s="85"/>
      <c r="I12" s="85" t="s">
        <v>2034</v>
      </c>
      <c r="J12" s="60" t="str">
        <f>IF(G12&lt;&gt;"",VLOOKUP(G12,'nhân viên sale'!$A$2:$B$1595,2,0),"")</f>
        <v>HN004</v>
      </c>
      <c r="K12" s="85" t="s">
        <v>39</v>
      </c>
      <c r="L12" s="31" t="str">
        <f t="shared" si="1"/>
        <v>Chân giò heo muối 300g</v>
      </c>
      <c r="M12" s="20"/>
      <c r="N12" s="50" t="str">
        <f t="shared" si="2"/>
        <v>K-C6</v>
      </c>
      <c r="O12" s="85"/>
      <c r="P12" s="85"/>
      <c r="Q12" s="32" t="str">
        <f t="shared" si="3"/>
        <v>Túi</v>
      </c>
      <c r="R12" s="87">
        <v>10</v>
      </c>
      <c r="S12" s="87"/>
      <c r="T12" s="34">
        <f t="shared" si="4"/>
        <v>73431</v>
      </c>
      <c r="U12" s="34">
        <f t="shared" si="5"/>
        <v>734310</v>
      </c>
      <c r="V12" s="87"/>
      <c r="W12" s="87"/>
      <c r="X12" s="72">
        <f t="shared" si="6"/>
        <v>8</v>
      </c>
      <c r="Y12" s="35"/>
      <c r="Z12" s="34">
        <f t="shared" si="7"/>
        <v>58745</v>
      </c>
      <c r="AA12" s="80">
        <f t="shared" si="8"/>
        <v>2682</v>
      </c>
    </row>
    <row r="13" spans="1:30" ht="25.5" customHeight="1" x14ac:dyDescent="0.25">
      <c r="A13" s="91">
        <v>44886</v>
      </c>
      <c r="B13" s="78" t="str">
        <f t="shared" si="0"/>
        <v>PO2211/02682</v>
      </c>
      <c r="C13" s="84"/>
      <c r="D13" s="84"/>
      <c r="E13" s="85"/>
      <c r="F13" s="84"/>
      <c r="G13" s="85" t="s">
        <v>1953</v>
      </c>
      <c r="H13" s="85"/>
      <c r="I13" s="85" t="s">
        <v>2034</v>
      </c>
      <c r="J13" s="60" t="str">
        <f>IF(G13&lt;&gt;"",VLOOKUP(G13,'nhân viên sale'!$A$2:$B$1595,2,0),"")</f>
        <v>HN004</v>
      </c>
      <c r="K13" s="85" t="s">
        <v>59</v>
      </c>
      <c r="L13" s="31" t="str">
        <f t="shared" si="1"/>
        <v>Giò Tai Lưỡi Xào 250g</v>
      </c>
      <c r="M13" s="20"/>
      <c r="N13" s="50" t="str">
        <f t="shared" si="2"/>
        <v>K-C6</v>
      </c>
      <c r="O13" s="85"/>
      <c r="P13" s="85"/>
      <c r="Q13" s="32" t="str">
        <f t="shared" si="3"/>
        <v>Túi</v>
      </c>
      <c r="R13" s="87">
        <v>10</v>
      </c>
      <c r="S13" s="87"/>
      <c r="T13" s="34">
        <f t="shared" si="4"/>
        <v>50182</v>
      </c>
      <c r="U13" s="34">
        <f t="shared" si="5"/>
        <v>501820</v>
      </c>
      <c r="V13" s="87"/>
      <c r="W13" s="87"/>
      <c r="X13" s="72">
        <f t="shared" si="6"/>
        <v>8</v>
      </c>
      <c r="Y13" s="35"/>
      <c r="Z13" s="34">
        <f t="shared" si="7"/>
        <v>40146</v>
      </c>
      <c r="AA13" s="80">
        <f t="shared" si="8"/>
        <v>2682</v>
      </c>
    </row>
    <row r="14" spans="1:30" ht="25.5" customHeight="1" x14ac:dyDescent="0.25">
      <c r="A14" s="91">
        <v>44886</v>
      </c>
      <c r="B14" s="78" t="str">
        <f t="shared" si="0"/>
        <v>PO2211/02682</v>
      </c>
      <c r="C14" s="84"/>
      <c r="D14" s="84"/>
      <c r="E14" s="85"/>
      <c r="F14" s="84"/>
      <c r="G14" s="85" t="s">
        <v>1953</v>
      </c>
      <c r="H14" s="85"/>
      <c r="I14" s="85" t="s">
        <v>2034</v>
      </c>
      <c r="J14" s="60" t="str">
        <f>IF(G14&lt;&gt;"",VLOOKUP(G14,'nhân viên sale'!$A$2:$B$1595,2,0),"")</f>
        <v>HN004</v>
      </c>
      <c r="K14" s="85" t="s">
        <v>65</v>
      </c>
      <c r="L14" s="31" t="str">
        <f t="shared" si="1"/>
        <v>Mọc Nấm Hương 250g</v>
      </c>
      <c r="M14" s="20"/>
      <c r="N14" s="50" t="str">
        <f t="shared" si="2"/>
        <v>K-C6</v>
      </c>
      <c r="O14" s="85"/>
      <c r="P14" s="85"/>
      <c r="Q14" s="32" t="str">
        <f t="shared" si="3"/>
        <v>Túi</v>
      </c>
      <c r="R14" s="87">
        <v>10</v>
      </c>
      <c r="S14" s="87"/>
      <c r="T14" s="34">
        <f t="shared" si="4"/>
        <v>46000</v>
      </c>
      <c r="U14" s="34">
        <f t="shared" si="5"/>
        <v>460000</v>
      </c>
      <c r="V14" s="87"/>
      <c r="W14" s="87"/>
      <c r="X14" s="72">
        <f t="shared" si="6"/>
        <v>8</v>
      </c>
      <c r="Y14" s="35"/>
      <c r="Z14" s="34">
        <f t="shared" si="7"/>
        <v>36800</v>
      </c>
      <c r="AA14" s="80">
        <f t="shared" si="8"/>
        <v>2682</v>
      </c>
    </row>
    <row r="15" spans="1:30" ht="25.5" customHeight="1" x14ac:dyDescent="0.25">
      <c r="A15" s="91">
        <v>44886</v>
      </c>
      <c r="B15" s="78" t="str">
        <f t="shared" si="0"/>
        <v>PO2211/02683</v>
      </c>
      <c r="C15" s="84"/>
      <c r="D15" s="84"/>
      <c r="E15" s="85"/>
      <c r="F15" s="84"/>
      <c r="G15" s="85" t="s">
        <v>1954</v>
      </c>
      <c r="H15" s="85"/>
      <c r="I15" s="85" t="s">
        <v>2035</v>
      </c>
      <c r="J15" s="60" t="str">
        <f>IF(G15&lt;&gt;"",VLOOKUP(G15,'nhân viên sale'!$A$2:$B$1595,2,0),"")</f>
        <v>HN003</v>
      </c>
      <c r="K15" s="85" t="s">
        <v>55</v>
      </c>
      <c r="L15" s="31" t="str">
        <f t="shared" si="1"/>
        <v>Gà muối 500g</v>
      </c>
      <c r="M15" s="85"/>
      <c r="N15" s="50" t="str">
        <f t="shared" si="2"/>
        <v>K-C6</v>
      </c>
      <c r="O15" s="85"/>
      <c r="P15" s="85"/>
      <c r="Q15" s="32" t="str">
        <f t="shared" si="3"/>
        <v>Túi</v>
      </c>
      <c r="R15" s="87">
        <v>15</v>
      </c>
      <c r="S15" s="87"/>
      <c r="T15" s="34">
        <f t="shared" si="4"/>
        <v>111058</v>
      </c>
      <c r="U15" s="34">
        <f t="shared" si="5"/>
        <v>1665870</v>
      </c>
      <c r="V15" s="87"/>
      <c r="W15" s="87"/>
      <c r="X15" s="72">
        <f t="shared" si="6"/>
        <v>8</v>
      </c>
      <c r="Y15" s="35"/>
      <c r="Z15" s="34">
        <f t="shared" si="7"/>
        <v>133270</v>
      </c>
      <c r="AA15" s="80">
        <f t="shared" si="8"/>
        <v>2683</v>
      </c>
    </row>
    <row r="16" spans="1:30" ht="25.5" customHeight="1" x14ac:dyDescent="0.25">
      <c r="A16" s="91">
        <v>44886</v>
      </c>
      <c r="B16" s="78" t="str">
        <f t="shared" si="0"/>
        <v>PO2211/02684</v>
      </c>
      <c r="C16" s="84"/>
      <c r="D16" s="84"/>
      <c r="E16" s="85"/>
      <c r="F16" s="84"/>
      <c r="G16" s="85" t="s">
        <v>1955</v>
      </c>
      <c r="H16" s="85"/>
      <c r="I16" s="85" t="s">
        <v>2036</v>
      </c>
      <c r="J16" s="60" t="str">
        <f>IF(G16&lt;&gt;"",VLOOKUP(G16,'nhân viên sale'!$A$2:$B$1595,2,0),"")</f>
        <v>HN004</v>
      </c>
      <c r="K16" s="85" t="s">
        <v>30</v>
      </c>
      <c r="L16" s="31" t="str">
        <f t="shared" si="1"/>
        <v>Bắp bò muối 200g</v>
      </c>
      <c r="M16" s="85"/>
      <c r="N16" s="50" t="str">
        <f t="shared" si="2"/>
        <v>K-C6</v>
      </c>
      <c r="O16" s="85"/>
      <c r="P16" s="85"/>
      <c r="Q16" s="32" t="str">
        <f t="shared" si="3"/>
        <v>Túi</v>
      </c>
      <c r="R16" s="87">
        <v>5</v>
      </c>
      <c r="S16" s="87"/>
      <c r="T16" s="34">
        <f t="shared" si="4"/>
        <v>87787</v>
      </c>
      <c r="U16" s="34">
        <f t="shared" si="5"/>
        <v>438935</v>
      </c>
      <c r="V16" s="87"/>
      <c r="W16" s="87"/>
      <c r="X16" s="72">
        <f t="shared" si="6"/>
        <v>8</v>
      </c>
      <c r="Y16" s="35"/>
      <c r="Z16" s="34">
        <f t="shared" si="7"/>
        <v>35115</v>
      </c>
      <c r="AA16" s="80">
        <f t="shared" si="8"/>
        <v>2684</v>
      </c>
    </row>
    <row r="17" spans="1:27" ht="25.5" customHeight="1" x14ac:dyDescent="0.25">
      <c r="A17" s="91">
        <v>44886</v>
      </c>
      <c r="B17" s="78" t="str">
        <f t="shared" si="0"/>
        <v>PO2211/02684</v>
      </c>
      <c r="C17" s="84"/>
      <c r="D17" s="84"/>
      <c r="E17" s="85"/>
      <c r="F17" s="84"/>
      <c r="G17" s="85" t="s">
        <v>1955</v>
      </c>
      <c r="H17" s="85"/>
      <c r="I17" s="85" t="s">
        <v>2036</v>
      </c>
      <c r="J17" s="60" t="str">
        <f>IF(G17&lt;&gt;"",VLOOKUP(G17,'nhân viên sale'!$A$2:$B$1595,2,0),"")</f>
        <v>HN004</v>
      </c>
      <c r="K17" s="85" t="s">
        <v>55</v>
      </c>
      <c r="L17" s="31" t="str">
        <f t="shared" si="1"/>
        <v>Gà muối 500g</v>
      </c>
      <c r="M17" s="85"/>
      <c r="N17" s="50" t="str">
        <f t="shared" si="2"/>
        <v>K-C6</v>
      </c>
      <c r="O17" s="85"/>
      <c r="P17" s="85"/>
      <c r="Q17" s="32" t="str">
        <f t="shared" si="3"/>
        <v>Túi</v>
      </c>
      <c r="R17" s="87">
        <v>9</v>
      </c>
      <c r="S17" s="87"/>
      <c r="T17" s="34">
        <f t="shared" si="4"/>
        <v>111058</v>
      </c>
      <c r="U17" s="34">
        <f t="shared" si="5"/>
        <v>999522</v>
      </c>
      <c r="V17" s="87"/>
      <c r="W17" s="87"/>
      <c r="X17" s="72">
        <f t="shared" si="6"/>
        <v>8</v>
      </c>
      <c r="Y17" s="35"/>
      <c r="Z17" s="34">
        <f t="shared" si="7"/>
        <v>79962</v>
      </c>
      <c r="AA17" s="80">
        <f t="shared" si="8"/>
        <v>2684</v>
      </c>
    </row>
    <row r="18" spans="1:27" ht="25.5" customHeight="1" x14ac:dyDescent="0.25">
      <c r="A18" s="91">
        <v>44886</v>
      </c>
      <c r="B18" s="78" t="str">
        <f t="shared" si="0"/>
        <v>PO2211/02685</v>
      </c>
      <c r="C18" s="84"/>
      <c r="D18" s="84"/>
      <c r="E18" s="85"/>
      <c r="F18" s="84"/>
      <c r="G18" s="85" t="s">
        <v>1956</v>
      </c>
      <c r="H18" s="85"/>
      <c r="I18" s="85" t="s">
        <v>2037</v>
      </c>
      <c r="J18" s="60" t="str">
        <f>IF(G18&lt;&gt;"",VLOOKUP(G18,'nhân viên sale'!$A$2:$B$1595,2,0),"")</f>
        <v>HN003</v>
      </c>
      <c r="K18" s="85" t="s">
        <v>55</v>
      </c>
      <c r="L18" s="31" t="str">
        <f t="shared" si="1"/>
        <v>Gà muối 500g</v>
      </c>
      <c r="M18" s="85"/>
      <c r="N18" s="50" t="str">
        <f t="shared" si="2"/>
        <v>K-C6</v>
      </c>
      <c r="O18" s="85"/>
      <c r="P18" s="85"/>
      <c r="Q18" s="32" t="str">
        <f t="shared" si="3"/>
        <v>Túi</v>
      </c>
      <c r="R18" s="87">
        <v>15</v>
      </c>
      <c r="S18" s="87"/>
      <c r="T18" s="34">
        <f t="shared" si="4"/>
        <v>111058</v>
      </c>
      <c r="U18" s="34">
        <f t="shared" si="5"/>
        <v>1665870</v>
      </c>
      <c r="V18" s="87"/>
      <c r="W18" s="87"/>
      <c r="X18" s="72">
        <f t="shared" si="6"/>
        <v>8</v>
      </c>
      <c r="Y18" s="35"/>
      <c r="Z18" s="34">
        <f t="shared" si="7"/>
        <v>133270</v>
      </c>
      <c r="AA18" s="80">
        <f t="shared" si="8"/>
        <v>2685</v>
      </c>
    </row>
    <row r="19" spans="1:27" ht="25.5" customHeight="1" x14ac:dyDescent="0.25">
      <c r="A19" s="91">
        <v>44886</v>
      </c>
      <c r="B19" s="78" t="str">
        <f t="shared" si="0"/>
        <v>PO2211/02686</v>
      </c>
      <c r="C19" s="84"/>
      <c r="D19" s="84"/>
      <c r="E19" s="85"/>
      <c r="F19" s="84"/>
      <c r="G19" s="85" t="s">
        <v>1957</v>
      </c>
      <c r="H19" s="85"/>
      <c r="I19" s="85" t="s">
        <v>2038</v>
      </c>
      <c r="J19" s="60" t="str">
        <f>IF(G19&lt;&gt;"",VLOOKUP(G19,'nhân viên sale'!$A$2:$B$1595,2,0),"")</f>
        <v>HN004</v>
      </c>
      <c r="K19" s="85" t="s">
        <v>39</v>
      </c>
      <c r="L19" s="31" t="str">
        <f t="shared" si="1"/>
        <v>Chân giò heo muối 300g</v>
      </c>
      <c r="M19" s="85"/>
      <c r="N19" s="50" t="str">
        <f t="shared" si="2"/>
        <v>K-C6</v>
      </c>
      <c r="O19" s="85"/>
      <c r="P19" s="85"/>
      <c r="Q19" s="32" t="str">
        <f t="shared" si="3"/>
        <v>Túi</v>
      </c>
      <c r="R19" s="87">
        <v>5</v>
      </c>
      <c r="S19" s="87"/>
      <c r="T19" s="34">
        <f t="shared" si="4"/>
        <v>73431</v>
      </c>
      <c r="U19" s="34">
        <f t="shared" si="5"/>
        <v>367155</v>
      </c>
      <c r="V19" s="87"/>
      <c r="W19" s="87"/>
      <c r="X19" s="72">
        <f t="shared" si="6"/>
        <v>8</v>
      </c>
      <c r="Y19" s="35"/>
      <c r="Z19" s="34">
        <f t="shared" si="7"/>
        <v>29372</v>
      </c>
      <c r="AA19" s="80">
        <f t="shared" si="8"/>
        <v>2686</v>
      </c>
    </row>
    <row r="20" spans="1:27" ht="25.5" customHeight="1" x14ac:dyDescent="0.25">
      <c r="A20" s="91">
        <v>44886</v>
      </c>
      <c r="B20" s="78" t="str">
        <f t="shared" si="0"/>
        <v>PO2211/02686</v>
      </c>
      <c r="C20" s="18"/>
      <c r="D20" s="18"/>
      <c r="E20" s="19"/>
      <c r="F20" s="18"/>
      <c r="G20" s="19" t="s">
        <v>1957</v>
      </c>
      <c r="H20" s="19"/>
      <c r="I20" s="19" t="s">
        <v>2038</v>
      </c>
      <c r="J20" s="60" t="str">
        <f>IF(G20&lt;&gt;"",VLOOKUP(G20,'nhân viên sale'!$A$2:$B$1595,2,0),"")</f>
        <v>HN004</v>
      </c>
      <c r="K20" s="19" t="s">
        <v>59</v>
      </c>
      <c r="L20" s="31" t="str">
        <f t="shared" si="1"/>
        <v>Giò Tai Lưỡi Xào 250g</v>
      </c>
      <c r="M20" s="20"/>
      <c r="N20" s="50" t="str">
        <f t="shared" si="2"/>
        <v>K-C6</v>
      </c>
      <c r="O20" s="19"/>
      <c r="P20" s="19"/>
      <c r="Q20" s="32" t="str">
        <f t="shared" si="3"/>
        <v>Túi</v>
      </c>
      <c r="R20" s="33">
        <v>3</v>
      </c>
      <c r="S20" s="33"/>
      <c r="T20" s="34">
        <f t="shared" si="4"/>
        <v>50182</v>
      </c>
      <c r="U20" s="34">
        <f t="shared" si="5"/>
        <v>150546</v>
      </c>
      <c r="V20" s="33"/>
      <c r="W20" s="33"/>
      <c r="X20" s="72">
        <f t="shared" si="6"/>
        <v>8</v>
      </c>
      <c r="Y20" s="35"/>
      <c r="Z20" s="34">
        <f t="shared" si="7"/>
        <v>12044</v>
      </c>
      <c r="AA20" s="80">
        <f t="shared" si="8"/>
        <v>2686</v>
      </c>
    </row>
    <row r="21" spans="1:27" ht="25.5" customHeight="1" x14ac:dyDescent="0.25">
      <c r="A21" s="91">
        <v>44886</v>
      </c>
      <c r="B21" s="78" t="str">
        <f t="shared" si="0"/>
        <v>PO2211/02686</v>
      </c>
      <c r="C21" s="18"/>
      <c r="D21" s="18"/>
      <c r="E21" s="19"/>
      <c r="F21" s="18"/>
      <c r="G21" s="19" t="s">
        <v>1957</v>
      </c>
      <c r="H21" s="19"/>
      <c r="I21" s="19" t="s">
        <v>2038</v>
      </c>
      <c r="J21" s="60" t="str">
        <f>IF(G21&lt;&gt;"",VLOOKUP(G21,'nhân viên sale'!$A$2:$B$1595,2,0),"")</f>
        <v>HN004</v>
      </c>
      <c r="K21" s="19" t="s">
        <v>65</v>
      </c>
      <c r="L21" s="31" t="str">
        <f t="shared" si="1"/>
        <v>Mọc Nấm Hương 250g</v>
      </c>
      <c r="M21" s="20"/>
      <c r="N21" s="50" t="str">
        <f t="shared" si="2"/>
        <v>K-C6</v>
      </c>
      <c r="O21" s="19"/>
      <c r="P21" s="19"/>
      <c r="Q21" s="32" t="str">
        <f t="shared" si="3"/>
        <v>Túi</v>
      </c>
      <c r="R21" s="33">
        <v>5</v>
      </c>
      <c r="S21" s="33"/>
      <c r="T21" s="34">
        <f t="shared" si="4"/>
        <v>46000</v>
      </c>
      <c r="U21" s="34">
        <f t="shared" si="5"/>
        <v>230000</v>
      </c>
      <c r="V21" s="33"/>
      <c r="W21" s="33"/>
      <c r="X21" s="72">
        <f t="shared" si="6"/>
        <v>8</v>
      </c>
      <c r="Y21" s="35"/>
      <c r="Z21" s="34">
        <f t="shared" si="7"/>
        <v>18400</v>
      </c>
      <c r="AA21" s="80">
        <f t="shared" si="8"/>
        <v>2686</v>
      </c>
    </row>
    <row r="22" spans="1:27" ht="25.5" customHeight="1" x14ac:dyDescent="0.25">
      <c r="A22" s="91">
        <v>44886</v>
      </c>
      <c r="B22" s="78" t="str">
        <f t="shared" si="0"/>
        <v>PO2211/02687</v>
      </c>
      <c r="C22" s="84"/>
      <c r="D22" s="84"/>
      <c r="E22" s="85"/>
      <c r="F22" s="84"/>
      <c r="G22" s="85" t="s">
        <v>1958</v>
      </c>
      <c r="H22" s="85"/>
      <c r="I22" s="85" t="s">
        <v>2039</v>
      </c>
      <c r="J22" s="60" t="str">
        <f>IF(G22&lt;&gt;"",VLOOKUP(G22,'nhân viên sale'!$A$2:$B$1595,2,0),"")</f>
        <v>HN004</v>
      </c>
      <c r="K22" s="85" t="s">
        <v>30</v>
      </c>
      <c r="L22" s="31" t="str">
        <f t="shared" si="1"/>
        <v>Bắp bò muối 200g</v>
      </c>
      <c r="M22" s="20"/>
      <c r="N22" s="50" t="str">
        <f t="shared" si="2"/>
        <v>K-C6</v>
      </c>
      <c r="O22" s="85"/>
      <c r="P22" s="85"/>
      <c r="Q22" s="32" t="str">
        <f t="shared" si="3"/>
        <v>Túi</v>
      </c>
      <c r="R22" s="87">
        <v>6</v>
      </c>
      <c r="S22" s="87"/>
      <c r="T22" s="34">
        <f t="shared" si="4"/>
        <v>87787</v>
      </c>
      <c r="U22" s="34">
        <f t="shared" si="5"/>
        <v>526722</v>
      </c>
      <c r="V22" s="87"/>
      <c r="W22" s="87"/>
      <c r="X22" s="72">
        <f t="shared" si="6"/>
        <v>8</v>
      </c>
      <c r="Y22" s="35"/>
      <c r="Z22" s="34">
        <f t="shared" si="7"/>
        <v>42138</v>
      </c>
      <c r="AA22" s="80">
        <f t="shared" si="8"/>
        <v>2687</v>
      </c>
    </row>
    <row r="23" spans="1:27" ht="25.5" customHeight="1" x14ac:dyDescent="0.25">
      <c r="A23" s="91">
        <v>44886</v>
      </c>
      <c r="B23" s="78" t="str">
        <f t="shared" si="0"/>
        <v>PO2211/02687</v>
      </c>
      <c r="C23" s="84"/>
      <c r="D23" s="84"/>
      <c r="E23" s="85"/>
      <c r="F23" s="84"/>
      <c r="G23" s="85" t="s">
        <v>1958</v>
      </c>
      <c r="H23" s="85"/>
      <c r="I23" s="85" t="s">
        <v>2039</v>
      </c>
      <c r="J23" s="60" t="str">
        <f>IF(G23&lt;&gt;"",VLOOKUP(G23,'nhân viên sale'!$A$2:$B$1595,2,0),"")</f>
        <v>HN004</v>
      </c>
      <c r="K23" s="85" t="s">
        <v>39</v>
      </c>
      <c r="L23" s="31" t="str">
        <f t="shared" si="1"/>
        <v>Chân giò heo muối 300g</v>
      </c>
      <c r="M23" s="20"/>
      <c r="N23" s="50" t="str">
        <f t="shared" si="2"/>
        <v>K-C6</v>
      </c>
      <c r="O23" s="85"/>
      <c r="P23" s="85"/>
      <c r="Q23" s="32" t="str">
        <f t="shared" si="3"/>
        <v>Túi</v>
      </c>
      <c r="R23" s="87">
        <v>8</v>
      </c>
      <c r="S23" s="87"/>
      <c r="T23" s="34">
        <f t="shared" si="4"/>
        <v>73431</v>
      </c>
      <c r="U23" s="34">
        <f t="shared" si="5"/>
        <v>587448</v>
      </c>
      <c r="V23" s="87"/>
      <c r="W23" s="87"/>
      <c r="X23" s="72">
        <f t="shared" si="6"/>
        <v>8</v>
      </c>
      <c r="Y23" s="35"/>
      <c r="Z23" s="34">
        <f t="shared" si="7"/>
        <v>46996</v>
      </c>
      <c r="AA23" s="80">
        <f t="shared" si="8"/>
        <v>2687</v>
      </c>
    </row>
    <row r="24" spans="1:27" ht="25.5" customHeight="1" x14ac:dyDescent="0.25">
      <c r="A24" s="91">
        <v>44886</v>
      </c>
      <c r="B24" s="78" t="str">
        <f t="shared" si="0"/>
        <v>PO2211/02687</v>
      </c>
      <c r="C24" s="84"/>
      <c r="D24" s="84"/>
      <c r="E24" s="85"/>
      <c r="F24" s="84"/>
      <c r="G24" s="85" t="s">
        <v>1958</v>
      </c>
      <c r="H24" s="85"/>
      <c r="I24" s="85" t="s">
        <v>2039</v>
      </c>
      <c r="J24" s="60" t="str">
        <f>IF(G24&lt;&gt;"",VLOOKUP(G24,'nhân viên sale'!$A$2:$B$1595,2,0),"")</f>
        <v>HN004</v>
      </c>
      <c r="K24" s="85" t="s">
        <v>59</v>
      </c>
      <c r="L24" s="31" t="str">
        <f t="shared" si="1"/>
        <v>Giò Tai Lưỡi Xào 250g</v>
      </c>
      <c r="M24" s="20"/>
      <c r="N24" s="50" t="str">
        <f t="shared" si="2"/>
        <v>K-C6</v>
      </c>
      <c r="O24" s="85"/>
      <c r="P24" s="85"/>
      <c r="Q24" s="32" t="str">
        <f t="shared" si="3"/>
        <v>Túi</v>
      </c>
      <c r="R24" s="87">
        <v>6</v>
      </c>
      <c r="S24" s="87"/>
      <c r="T24" s="34">
        <f t="shared" si="4"/>
        <v>50182</v>
      </c>
      <c r="U24" s="34">
        <f t="shared" si="5"/>
        <v>301092</v>
      </c>
      <c r="V24" s="87"/>
      <c r="W24" s="87"/>
      <c r="X24" s="72">
        <f t="shared" si="6"/>
        <v>8</v>
      </c>
      <c r="Y24" s="35"/>
      <c r="Z24" s="34">
        <f t="shared" si="7"/>
        <v>24087</v>
      </c>
      <c r="AA24" s="80">
        <f t="shared" si="8"/>
        <v>2687</v>
      </c>
    </row>
    <row r="25" spans="1:27" ht="25.5" customHeight="1" x14ac:dyDescent="0.25">
      <c r="A25" s="91">
        <v>44886</v>
      </c>
      <c r="B25" s="78" t="str">
        <f t="shared" si="0"/>
        <v>PO2211/02687</v>
      </c>
      <c r="C25" s="84"/>
      <c r="D25" s="84"/>
      <c r="E25" s="85"/>
      <c r="F25" s="84"/>
      <c r="G25" s="85" t="s">
        <v>1958</v>
      </c>
      <c r="H25" s="85"/>
      <c r="I25" s="85" t="s">
        <v>2039</v>
      </c>
      <c r="J25" s="60" t="str">
        <f>IF(G25&lt;&gt;"",VLOOKUP(G25,'nhân viên sale'!$A$2:$B$1595,2,0),"")</f>
        <v>HN004</v>
      </c>
      <c r="K25" s="85" t="s">
        <v>55</v>
      </c>
      <c r="L25" s="31" t="str">
        <f t="shared" si="1"/>
        <v>Gà muối 500g</v>
      </c>
      <c r="M25" s="20"/>
      <c r="N25" s="50" t="str">
        <f t="shared" si="2"/>
        <v>K-C6</v>
      </c>
      <c r="O25" s="85"/>
      <c r="P25" s="85"/>
      <c r="Q25" s="32" t="str">
        <f t="shared" si="3"/>
        <v>Túi</v>
      </c>
      <c r="R25" s="87">
        <v>8</v>
      </c>
      <c r="S25" s="87"/>
      <c r="T25" s="34">
        <f t="shared" si="4"/>
        <v>111058</v>
      </c>
      <c r="U25" s="34">
        <f t="shared" si="5"/>
        <v>888464</v>
      </c>
      <c r="V25" s="87"/>
      <c r="W25" s="87"/>
      <c r="X25" s="72">
        <f t="shared" si="6"/>
        <v>8</v>
      </c>
      <c r="Y25" s="35"/>
      <c r="Z25" s="34">
        <f t="shared" si="7"/>
        <v>71077</v>
      </c>
      <c r="AA25" s="80">
        <f t="shared" si="8"/>
        <v>2687</v>
      </c>
    </row>
    <row r="26" spans="1:27" ht="25.5" customHeight="1" x14ac:dyDescent="0.25">
      <c r="A26" s="91">
        <v>44886</v>
      </c>
      <c r="B26" s="78" t="str">
        <f t="shared" si="0"/>
        <v>PO2211/02688</v>
      </c>
      <c r="C26" s="84"/>
      <c r="D26" s="84"/>
      <c r="E26" s="85"/>
      <c r="F26" s="84"/>
      <c r="G26" s="85" t="s">
        <v>1959</v>
      </c>
      <c r="H26" s="85"/>
      <c r="I26" s="85" t="s">
        <v>2040</v>
      </c>
      <c r="J26" s="60" t="str">
        <f>IF(G26&lt;&gt;"",VLOOKUP(G26,'nhân viên sale'!$A$2:$B$1595,2,0),"")</f>
        <v>HN004</v>
      </c>
      <c r="K26" s="85" t="s">
        <v>55</v>
      </c>
      <c r="L26" s="31" t="str">
        <f t="shared" si="1"/>
        <v>Gà muối 500g</v>
      </c>
      <c r="M26" s="20"/>
      <c r="N26" s="50" t="str">
        <f t="shared" si="2"/>
        <v>K-C6</v>
      </c>
      <c r="O26" s="85"/>
      <c r="P26" s="85"/>
      <c r="Q26" s="32" t="str">
        <f t="shared" si="3"/>
        <v>Túi</v>
      </c>
      <c r="R26" s="87">
        <v>6</v>
      </c>
      <c r="S26" s="87"/>
      <c r="T26" s="34">
        <f t="shared" si="4"/>
        <v>111058</v>
      </c>
      <c r="U26" s="34">
        <f t="shared" si="5"/>
        <v>666348</v>
      </c>
      <c r="V26" s="87"/>
      <c r="W26" s="87"/>
      <c r="X26" s="72">
        <f t="shared" si="6"/>
        <v>8</v>
      </c>
      <c r="Y26" s="35"/>
      <c r="Z26" s="34">
        <f t="shared" si="7"/>
        <v>53308</v>
      </c>
      <c r="AA26" s="80">
        <f t="shared" si="8"/>
        <v>2688</v>
      </c>
    </row>
    <row r="27" spans="1:27" ht="25.5" customHeight="1" x14ac:dyDescent="0.25">
      <c r="A27" s="91">
        <v>44886</v>
      </c>
      <c r="B27" s="78" t="str">
        <f t="shared" si="0"/>
        <v>PO2211/02689</v>
      </c>
      <c r="C27" s="84"/>
      <c r="D27" s="84"/>
      <c r="E27" s="85"/>
      <c r="F27" s="84"/>
      <c r="G27" s="85" t="s">
        <v>1960</v>
      </c>
      <c r="H27" s="85"/>
      <c r="I27" s="85" t="s">
        <v>2041</v>
      </c>
      <c r="J27" s="60" t="str">
        <f>IF(G27&lt;&gt;"",VLOOKUP(G27,'nhân viên sale'!$A$2:$B$1595,2,0),"")</f>
        <v>HN004</v>
      </c>
      <c r="K27" s="85" t="s">
        <v>39</v>
      </c>
      <c r="L27" s="31" t="str">
        <f t="shared" si="1"/>
        <v>Chân giò heo muối 300g</v>
      </c>
      <c r="M27" s="20"/>
      <c r="N27" s="50" t="str">
        <f t="shared" si="2"/>
        <v>K-C6</v>
      </c>
      <c r="O27" s="85"/>
      <c r="P27" s="85"/>
      <c r="Q27" s="32" t="str">
        <f t="shared" si="3"/>
        <v>Túi</v>
      </c>
      <c r="R27" s="87">
        <v>6</v>
      </c>
      <c r="S27" s="87"/>
      <c r="T27" s="34">
        <f t="shared" si="4"/>
        <v>73431</v>
      </c>
      <c r="U27" s="34">
        <f t="shared" si="5"/>
        <v>440586</v>
      </c>
      <c r="V27" s="87"/>
      <c r="W27" s="87"/>
      <c r="X27" s="72">
        <f t="shared" si="6"/>
        <v>8</v>
      </c>
      <c r="Y27" s="35"/>
      <c r="Z27" s="34">
        <f t="shared" si="7"/>
        <v>35247</v>
      </c>
      <c r="AA27" s="80">
        <f t="shared" si="8"/>
        <v>2689</v>
      </c>
    </row>
    <row r="28" spans="1:27" ht="25.5" customHeight="1" x14ac:dyDescent="0.25">
      <c r="A28" s="91">
        <v>44886</v>
      </c>
      <c r="B28" s="78" t="str">
        <f t="shared" si="0"/>
        <v>PO2211/02690</v>
      </c>
      <c r="C28" s="84"/>
      <c r="D28" s="84"/>
      <c r="E28" s="85"/>
      <c r="F28" s="84"/>
      <c r="G28" s="85" t="s">
        <v>1961</v>
      </c>
      <c r="H28" s="85"/>
      <c r="I28" s="85" t="s">
        <v>2042</v>
      </c>
      <c r="J28" s="60" t="str">
        <f>IF(G28&lt;&gt;"",VLOOKUP(G28,'nhân viên sale'!$A$2:$B$1595,2,0),"")</f>
        <v>HN004</v>
      </c>
      <c r="K28" s="85" t="s">
        <v>39</v>
      </c>
      <c r="L28" s="31" t="str">
        <f t="shared" si="1"/>
        <v>Chân giò heo muối 300g</v>
      </c>
      <c r="M28" s="20"/>
      <c r="N28" s="50" t="str">
        <f t="shared" si="2"/>
        <v>K-C6</v>
      </c>
      <c r="O28" s="85"/>
      <c r="P28" s="85"/>
      <c r="Q28" s="32" t="str">
        <f t="shared" si="3"/>
        <v>Túi</v>
      </c>
      <c r="R28" s="87">
        <v>13</v>
      </c>
      <c r="S28" s="87"/>
      <c r="T28" s="34">
        <f t="shared" si="4"/>
        <v>73431</v>
      </c>
      <c r="U28" s="34">
        <f t="shared" si="5"/>
        <v>954603</v>
      </c>
      <c r="V28" s="87"/>
      <c r="W28" s="87"/>
      <c r="X28" s="72">
        <f t="shared" si="6"/>
        <v>8</v>
      </c>
      <c r="Y28" s="35"/>
      <c r="Z28" s="34">
        <f t="shared" si="7"/>
        <v>76368</v>
      </c>
      <c r="AA28" s="80">
        <f t="shared" si="8"/>
        <v>2690</v>
      </c>
    </row>
    <row r="29" spans="1:27" ht="25.5" customHeight="1" x14ac:dyDescent="0.25">
      <c r="A29" s="91">
        <v>44886</v>
      </c>
      <c r="B29" s="78" t="str">
        <f t="shared" si="0"/>
        <v>PO2211/02690</v>
      </c>
      <c r="C29" s="84"/>
      <c r="D29" s="84"/>
      <c r="E29" s="85"/>
      <c r="F29" s="84"/>
      <c r="G29" s="85" t="s">
        <v>1961</v>
      </c>
      <c r="H29" s="85"/>
      <c r="I29" s="85" t="s">
        <v>2042</v>
      </c>
      <c r="J29" s="60" t="str">
        <f>IF(G29&lt;&gt;"",VLOOKUP(G29,'nhân viên sale'!$A$2:$B$1595,2,0),"")</f>
        <v>HN004</v>
      </c>
      <c r="K29" s="85" t="s">
        <v>55</v>
      </c>
      <c r="L29" s="31" t="str">
        <f t="shared" si="1"/>
        <v>Gà muối 500g</v>
      </c>
      <c r="M29" s="20"/>
      <c r="N29" s="50" t="str">
        <f t="shared" si="2"/>
        <v>K-C6</v>
      </c>
      <c r="O29" s="85"/>
      <c r="P29" s="85"/>
      <c r="Q29" s="32" t="str">
        <f t="shared" si="3"/>
        <v>Túi</v>
      </c>
      <c r="R29" s="87">
        <v>12</v>
      </c>
      <c r="S29" s="87"/>
      <c r="T29" s="34">
        <f t="shared" si="4"/>
        <v>111058</v>
      </c>
      <c r="U29" s="34">
        <f t="shared" si="5"/>
        <v>1332696</v>
      </c>
      <c r="V29" s="87"/>
      <c r="W29" s="87"/>
      <c r="X29" s="72">
        <f t="shared" si="6"/>
        <v>8</v>
      </c>
      <c r="Y29" s="35"/>
      <c r="Z29" s="34">
        <f t="shared" si="7"/>
        <v>106616</v>
      </c>
      <c r="AA29" s="80">
        <f t="shared" si="8"/>
        <v>2690</v>
      </c>
    </row>
    <row r="30" spans="1:27" ht="25.5" customHeight="1" x14ac:dyDescent="0.25">
      <c r="A30" s="91">
        <v>44886</v>
      </c>
      <c r="B30" s="78" t="str">
        <f t="shared" si="0"/>
        <v>PO2211/02691</v>
      </c>
      <c r="C30" s="84"/>
      <c r="D30" s="84"/>
      <c r="E30" s="85"/>
      <c r="F30" s="84"/>
      <c r="G30" s="85" t="s">
        <v>1962</v>
      </c>
      <c r="H30" s="85"/>
      <c r="I30" s="85" t="s">
        <v>2043</v>
      </c>
      <c r="J30" s="60" t="str">
        <f>IF(G30&lt;&gt;"",VLOOKUP(G30,'nhân viên sale'!$A$2:$B$1595,2,0),"")</f>
        <v>HN004</v>
      </c>
      <c r="K30" s="85" t="s">
        <v>39</v>
      </c>
      <c r="L30" s="31" t="str">
        <f t="shared" si="1"/>
        <v>Chân giò heo muối 300g</v>
      </c>
      <c r="M30" s="20"/>
      <c r="N30" s="50" t="str">
        <f t="shared" si="2"/>
        <v>K-C6</v>
      </c>
      <c r="O30" s="85"/>
      <c r="P30" s="85"/>
      <c r="Q30" s="32" t="str">
        <f t="shared" si="3"/>
        <v>Túi</v>
      </c>
      <c r="R30" s="87">
        <v>6</v>
      </c>
      <c r="S30" s="87"/>
      <c r="T30" s="34">
        <f t="shared" si="4"/>
        <v>73431</v>
      </c>
      <c r="U30" s="34">
        <f t="shared" si="5"/>
        <v>440586</v>
      </c>
      <c r="V30" s="87"/>
      <c r="W30" s="87"/>
      <c r="X30" s="72">
        <f t="shared" si="6"/>
        <v>8</v>
      </c>
      <c r="Y30" s="35"/>
      <c r="Z30" s="34">
        <f t="shared" si="7"/>
        <v>35247</v>
      </c>
      <c r="AA30" s="80">
        <f t="shared" si="8"/>
        <v>2691</v>
      </c>
    </row>
    <row r="31" spans="1:27" ht="25.5" customHeight="1" x14ac:dyDescent="0.25">
      <c r="A31" s="91">
        <v>44886</v>
      </c>
      <c r="B31" s="78" t="str">
        <f t="shared" si="0"/>
        <v>PO2211/02691</v>
      </c>
      <c r="C31" s="84"/>
      <c r="D31" s="84"/>
      <c r="E31" s="85"/>
      <c r="F31" s="84"/>
      <c r="G31" s="85" t="s">
        <v>1962</v>
      </c>
      <c r="H31" s="85"/>
      <c r="I31" s="85" t="s">
        <v>2043</v>
      </c>
      <c r="J31" s="60" t="str">
        <f>IF(G31&lt;&gt;"",VLOOKUP(G31,'nhân viên sale'!$A$2:$B$1595,2,0),"")</f>
        <v>HN004</v>
      </c>
      <c r="K31" s="85" t="s">
        <v>55</v>
      </c>
      <c r="L31" s="31" t="str">
        <f t="shared" si="1"/>
        <v>Gà muối 500g</v>
      </c>
      <c r="M31" s="20"/>
      <c r="N31" s="50" t="str">
        <f t="shared" si="2"/>
        <v>K-C6</v>
      </c>
      <c r="O31" s="85"/>
      <c r="P31" s="85"/>
      <c r="Q31" s="32" t="str">
        <f t="shared" si="3"/>
        <v>Túi</v>
      </c>
      <c r="R31" s="87">
        <v>7</v>
      </c>
      <c r="S31" s="87"/>
      <c r="T31" s="34">
        <f t="shared" si="4"/>
        <v>111058</v>
      </c>
      <c r="U31" s="34">
        <f t="shared" si="5"/>
        <v>777406</v>
      </c>
      <c r="V31" s="87"/>
      <c r="W31" s="87"/>
      <c r="X31" s="72">
        <f t="shared" si="6"/>
        <v>8</v>
      </c>
      <c r="Y31" s="35"/>
      <c r="Z31" s="34">
        <f t="shared" si="7"/>
        <v>62192</v>
      </c>
      <c r="AA31" s="80">
        <f t="shared" si="8"/>
        <v>2691</v>
      </c>
    </row>
    <row r="32" spans="1:27" ht="25.5" customHeight="1" x14ac:dyDescent="0.25">
      <c r="A32" s="91">
        <v>44886</v>
      </c>
      <c r="B32" s="78" t="str">
        <f t="shared" si="0"/>
        <v>PO2211/02692</v>
      </c>
      <c r="C32" s="84"/>
      <c r="D32" s="84"/>
      <c r="E32" s="85"/>
      <c r="F32" s="84"/>
      <c r="G32" s="85" t="s">
        <v>1952</v>
      </c>
      <c r="H32" s="85"/>
      <c r="I32" s="85" t="s">
        <v>2044</v>
      </c>
      <c r="J32" s="60" t="str">
        <f>IF(G32&lt;&gt;"",VLOOKUP(G32,'nhân viên sale'!$A$2:$B$1595,2,0),"")</f>
        <v>HN003</v>
      </c>
      <c r="K32" s="85" t="s">
        <v>59</v>
      </c>
      <c r="L32" s="31" t="str">
        <f t="shared" si="1"/>
        <v>Giò Tai Lưỡi Xào 250g</v>
      </c>
      <c r="M32" s="20"/>
      <c r="N32" s="50" t="str">
        <f t="shared" si="2"/>
        <v>K-C6</v>
      </c>
      <c r="O32" s="85"/>
      <c r="P32" s="85"/>
      <c r="Q32" s="32" t="str">
        <f t="shared" si="3"/>
        <v>Túi</v>
      </c>
      <c r="R32" s="87">
        <v>4</v>
      </c>
      <c r="S32" s="87"/>
      <c r="T32" s="34">
        <f t="shared" si="4"/>
        <v>50182</v>
      </c>
      <c r="U32" s="34">
        <f t="shared" si="5"/>
        <v>200728</v>
      </c>
      <c r="V32" s="87"/>
      <c r="W32" s="87"/>
      <c r="X32" s="72">
        <f t="shared" si="6"/>
        <v>8</v>
      </c>
      <c r="Y32" s="35"/>
      <c r="Z32" s="34">
        <f t="shared" si="7"/>
        <v>16058</v>
      </c>
      <c r="AA32" s="80">
        <f t="shared" si="8"/>
        <v>2692</v>
      </c>
    </row>
    <row r="33" spans="1:27" ht="25.5" customHeight="1" x14ac:dyDescent="0.25">
      <c r="A33" s="91">
        <v>44886</v>
      </c>
      <c r="B33" s="78" t="str">
        <f t="shared" si="0"/>
        <v>PO2211/02692</v>
      </c>
      <c r="C33" s="84"/>
      <c r="D33" s="84"/>
      <c r="E33" s="85"/>
      <c r="F33" s="84"/>
      <c r="G33" s="85" t="s">
        <v>1952</v>
      </c>
      <c r="H33" s="85"/>
      <c r="I33" s="85" t="s">
        <v>2044</v>
      </c>
      <c r="J33" s="60" t="str">
        <f>IF(G33&lt;&gt;"",VLOOKUP(G33,'nhân viên sale'!$A$2:$B$1595,2,0),"")</f>
        <v>HN003</v>
      </c>
      <c r="K33" s="85" t="s">
        <v>65</v>
      </c>
      <c r="L33" s="31" t="str">
        <f t="shared" si="1"/>
        <v>Mọc Nấm Hương 250g</v>
      </c>
      <c r="M33" s="20"/>
      <c r="N33" s="50" t="str">
        <f t="shared" si="2"/>
        <v>K-C6</v>
      </c>
      <c r="O33" s="85"/>
      <c r="P33" s="85"/>
      <c r="Q33" s="32" t="str">
        <f t="shared" si="3"/>
        <v>Túi</v>
      </c>
      <c r="R33" s="87">
        <v>6</v>
      </c>
      <c r="S33" s="87"/>
      <c r="T33" s="34">
        <f t="shared" si="4"/>
        <v>46000</v>
      </c>
      <c r="U33" s="34">
        <f t="shared" si="5"/>
        <v>276000</v>
      </c>
      <c r="V33" s="87"/>
      <c r="W33" s="87"/>
      <c r="X33" s="72">
        <f t="shared" si="6"/>
        <v>8</v>
      </c>
      <c r="Y33" s="35"/>
      <c r="Z33" s="34">
        <f t="shared" si="7"/>
        <v>22080</v>
      </c>
      <c r="AA33" s="80">
        <f t="shared" si="8"/>
        <v>2692</v>
      </c>
    </row>
    <row r="34" spans="1:27" ht="25.5" customHeight="1" x14ac:dyDescent="0.25">
      <c r="A34" s="91">
        <v>44886</v>
      </c>
      <c r="B34" s="78" t="str">
        <f t="shared" ref="B34:B65" si="9">IF(I34&lt;&gt;"",IF(AA34&lt;10,"PO2211/0000"&amp;AA34,IF(AA34&lt;100,"PO2211/000"&amp;AA34,IF(AA34&lt;1000,"PO2211/00"&amp;AA34,IF(AA34&lt;10000,"PO2211/0"&amp;AA34,"PO2211/00"&amp;AA34)))),"")</f>
        <v>PO2211/02693</v>
      </c>
      <c r="C34" s="84"/>
      <c r="D34" s="84"/>
      <c r="E34" s="85"/>
      <c r="F34" s="84"/>
      <c r="G34" s="85" t="s">
        <v>1963</v>
      </c>
      <c r="H34" s="85"/>
      <c r="I34" s="85" t="s">
        <v>2045</v>
      </c>
      <c r="J34" s="60" t="str">
        <f>IF(G34&lt;&gt;"",VLOOKUP(G34,'nhân viên sale'!$A$2:$B$1595,2,0),"")</f>
        <v>HN003</v>
      </c>
      <c r="K34" s="85" t="s">
        <v>30</v>
      </c>
      <c r="L34" s="31" t="str">
        <f t="shared" ref="L34:L65" si="10">IF(K34&lt;&gt;"",VLOOKUP(K34,tenhang,2,0),"")</f>
        <v>Bắp bò muối 200g</v>
      </c>
      <c r="M34" s="20"/>
      <c r="N34" s="50" t="str">
        <f t="shared" ref="N34:N65" si="11">IF(K34&lt;&gt;"","K-C6","")</f>
        <v>K-C6</v>
      </c>
      <c r="O34" s="85"/>
      <c r="P34" s="85"/>
      <c r="Q34" s="32" t="str">
        <f t="shared" ref="Q34:Q65" si="12">IF(K34&lt;&gt;"",VLOOKUP(K34,tenhang,3,0),"")</f>
        <v>Túi</v>
      </c>
      <c r="R34" s="87">
        <v>5</v>
      </c>
      <c r="S34" s="87"/>
      <c r="T34" s="34">
        <f t="shared" ref="T34:T65" si="13">IF(K34&lt;&gt;"",VLOOKUP(K34,tenhang,4,0),0)</f>
        <v>87787</v>
      </c>
      <c r="U34" s="34">
        <f t="shared" ref="U34:U65" si="14">R34*T34</f>
        <v>438935</v>
      </c>
      <c r="V34" s="87"/>
      <c r="W34" s="87"/>
      <c r="X34" s="72">
        <f t="shared" ref="X34:X65" si="15">IF(K34&lt;&gt;"",8,"")</f>
        <v>8</v>
      </c>
      <c r="Y34" s="35"/>
      <c r="Z34" s="34">
        <f t="shared" ref="Z34:Z65" si="16">IF(K34&lt;&gt;"",ROUND(U34*X34*1%,0),"")</f>
        <v>35115</v>
      </c>
      <c r="AA34" s="80">
        <f t="shared" si="8"/>
        <v>2693</v>
      </c>
    </row>
    <row r="35" spans="1:27" ht="25.5" customHeight="1" x14ac:dyDescent="0.25">
      <c r="A35" s="91">
        <v>44886</v>
      </c>
      <c r="B35" s="78" t="str">
        <f t="shared" si="9"/>
        <v>PO2211/02693</v>
      </c>
      <c r="C35" s="84"/>
      <c r="D35" s="84"/>
      <c r="E35" s="85"/>
      <c r="F35" s="84"/>
      <c r="G35" s="85" t="s">
        <v>1963</v>
      </c>
      <c r="H35" s="85"/>
      <c r="I35" s="85" t="s">
        <v>2045</v>
      </c>
      <c r="J35" s="60" t="str">
        <f>IF(G35&lt;&gt;"",VLOOKUP(G35,'nhân viên sale'!$A$2:$B$1595,2,0),"")</f>
        <v>HN003</v>
      </c>
      <c r="K35" s="85" t="s">
        <v>39</v>
      </c>
      <c r="L35" s="31" t="str">
        <f t="shared" si="10"/>
        <v>Chân giò heo muối 300g</v>
      </c>
      <c r="M35" s="20"/>
      <c r="N35" s="50" t="str">
        <f t="shared" si="11"/>
        <v>K-C6</v>
      </c>
      <c r="O35" s="85"/>
      <c r="P35" s="85"/>
      <c r="Q35" s="32" t="str">
        <f t="shared" si="12"/>
        <v>Túi</v>
      </c>
      <c r="R35" s="87">
        <v>5</v>
      </c>
      <c r="S35" s="87"/>
      <c r="T35" s="34">
        <f t="shared" si="13"/>
        <v>73431</v>
      </c>
      <c r="U35" s="34">
        <f t="shared" si="14"/>
        <v>367155</v>
      </c>
      <c r="V35" s="87"/>
      <c r="W35" s="87"/>
      <c r="X35" s="72">
        <f t="shared" si="15"/>
        <v>8</v>
      </c>
      <c r="Y35" s="35"/>
      <c r="Z35" s="34">
        <f t="shared" si="16"/>
        <v>29372</v>
      </c>
      <c r="AA35" s="80">
        <f t="shared" ref="AA35:AA66" si="17">IF(I35&lt;&gt;"",IF(I35=I34,AA34,AA34+1),"")</f>
        <v>2693</v>
      </c>
    </row>
    <row r="36" spans="1:27" ht="25.5" customHeight="1" x14ac:dyDescent="0.25">
      <c r="A36" s="91">
        <v>44886</v>
      </c>
      <c r="B36" s="78" t="str">
        <f t="shared" si="9"/>
        <v>PO2211/02693</v>
      </c>
      <c r="C36" s="84"/>
      <c r="D36" s="84"/>
      <c r="E36" s="85"/>
      <c r="F36" s="84"/>
      <c r="G36" s="85" t="s">
        <v>1963</v>
      </c>
      <c r="H36" s="85"/>
      <c r="I36" s="85" t="s">
        <v>2045</v>
      </c>
      <c r="J36" s="60" t="str">
        <f>IF(G36&lt;&gt;"",VLOOKUP(G36,'nhân viên sale'!$A$2:$B$1595,2,0),"")</f>
        <v>HN003</v>
      </c>
      <c r="K36" s="85" t="s">
        <v>55</v>
      </c>
      <c r="L36" s="31" t="str">
        <f t="shared" si="10"/>
        <v>Gà muối 500g</v>
      </c>
      <c r="M36" s="20"/>
      <c r="N36" s="50" t="str">
        <f t="shared" si="11"/>
        <v>K-C6</v>
      </c>
      <c r="O36" s="85"/>
      <c r="P36" s="85"/>
      <c r="Q36" s="32" t="str">
        <f t="shared" si="12"/>
        <v>Túi</v>
      </c>
      <c r="R36" s="87">
        <v>10</v>
      </c>
      <c r="S36" s="87"/>
      <c r="T36" s="34">
        <f t="shared" si="13"/>
        <v>111058</v>
      </c>
      <c r="U36" s="34">
        <f t="shared" si="14"/>
        <v>1110580</v>
      </c>
      <c r="V36" s="87"/>
      <c r="W36" s="87"/>
      <c r="X36" s="72">
        <f t="shared" si="15"/>
        <v>8</v>
      </c>
      <c r="Y36" s="35"/>
      <c r="Z36" s="34">
        <f t="shared" si="16"/>
        <v>88846</v>
      </c>
      <c r="AA36" s="80">
        <f t="shared" si="17"/>
        <v>2693</v>
      </c>
    </row>
    <row r="37" spans="1:27" ht="25.5" customHeight="1" x14ac:dyDescent="0.25">
      <c r="A37" s="91">
        <v>44886</v>
      </c>
      <c r="B37" s="78" t="str">
        <f t="shared" si="9"/>
        <v>PO2211/02693</v>
      </c>
      <c r="C37" s="84"/>
      <c r="D37" s="84"/>
      <c r="E37" s="85"/>
      <c r="F37" s="84"/>
      <c r="G37" s="85" t="s">
        <v>1963</v>
      </c>
      <c r="H37" s="85"/>
      <c r="I37" s="85" t="s">
        <v>2045</v>
      </c>
      <c r="J37" s="60" t="str">
        <f>IF(G37&lt;&gt;"",VLOOKUP(G37,'nhân viên sale'!$A$2:$B$1595,2,0),"")</f>
        <v>HN003</v>
      </c>
      <c r="K37" s="85" t="s">
        <v>59</v>
      </c>
      <c r="L37" s="31" t="str">
        <f t="shared" si="10"/>
        <v>Giò Tai Lưỡi Xào 250g</v>
      </c>
      <c r="M37" s="20"/>
      <c r="N37" s="50" t="str">
        <f t="shared" si="11"/>
        <v>K-C6</v>
      </c>
      <c r="O37" s="85"/>
      <c r="P37" s="85"/>
      <c r="Q37" s="32" t="str">
        <f t="shared" si="12"/>
        <v>Túi</v>
      </c>
      <c r="R37" s="87">
        <v>5</v>
      </c>
      <c r="S37" s="87"/>
      <c r="T37" s="34">
        <f t="shared" si="13"/>
        <v>50182</v>
      </c>
      <c r="U37" s="34">
        <f t="shared" si="14"/>
        <v>250910</v>
      </c>
      <c r="V37" s="87"/>
      <c r="W37" s="87"/>
      <c r="X37" s="72">
        <f t="shared" si="15"/>
        <v>8</v>
      </c>
      <c r="Y37" s="35"/>
      <c r="Z37" s="34">
        <f t="shared" si="16"/>
        <v>20073</v>
      </c>
      <c r="AA37" s="80">
        <f t="shared" si="17"/>
        <v>2693</v>
      </c>
    </row>
    <row r="38" spans="1:27" ht="25.5" customHeight="1" x14ac:dyDescent="0.25">
      <c r="A38" s="91">
        <v>44886</v>
      </c>
      <c r="B38" s="78" t="str">
        <f t="shared" si="9"/>
        <v>PO2211/02693</v>
      </c>
      <c r="C38" s="84"/>
      <c r="D38" s="84"/>
      <c r="E38" s="85"/>
      <c r="F38" s="84"/>
      <c r="G38" s="85" t="s">
        <v>1963</v>
      </c>
      <c r="H38" s="85"/>
      <c r="I38" s="85" t="s">
        <v>2045</v>
      </c>
      <c r="J38" s="60" t="str">
        <f>IF(G38&lt;&gt;"",VLOOKUP(G38,'nhân viên sale'!$A$2:$B$1595,2,0),"")</f>
        <v>HN003</v>
      </c>
      <c r="K38" s="85" t="s">
        <v>65</v>
      </c>
      <c r="L38" s="31" t="str">
        <f t="shared" si="10"/>
        <v>Mọc Nấm Hương 250g</v>
      </c>
      <c r="M38" s="20"/>
      <c r="N38" s="50" t="str">
        <f t="shared" si="11"/>
        <v>K-C6</v>
      </c>
      <c r="O38" s="85"/>
      <c r="P38" s="85"/>
      <c r="Q38" s="32" t="str">
        <f t="shared" si="12"/>
        <v>Túi</v>
      </c>
      <c r="R38" s="87">
        <v>5</v>
      </c>
      <c r="S38" s="87"/>
      <c r="T38" s="34">
        <f t="shared" si="13"/>
        <v>46000</v>
      </c>
      <c r="U38" s="34">
        <f t="shared" si="14"/>
        <v>230000</v>
      </c>
      <c r="V38" s="87"/>
      <c r="W38" s="87"/>
      <c r="X38" s="72">
        <f t="shared" si="15"/>
        <v>8</v>
      </c>
      <c r="Y38" s="35"/>
      <c r="Z38" s="34">
        <f t="shared" si="16"/>
        <v>18400</v>
      </c>
      <c r="AA38" s="80">
        <f t="shared" si="17"/>
        <v>2693</v>
      </c>
    </row>
    <row r="39" spans="1:27" ht="25.5" customHeight="1" x14ac:dyDescent="0.25">
      <c r="A39" s="91">
        <v>44886</v>
      </c>
      <c r="B39" s="78" t="str">
        <f t="shared" si="9"/>
        <v>PO2211/02694</v>
      </c>
      <c r="C39" s="84"/>
      <c r="D39" s="84"/>
      <c r="E39" s="85"/>
      <c r="F39" s="84"/>
      <c r="G39" s="85" t="s">
        <v>1964</v>
      </c>
      <c r="H39" s="85"/>
      <c r="I39" s="85" t="s">
        <v>2046</v>
      </c>
      <c r="J39" s="60" t="str">
        <f>IF(G39&lt;&gt;"",VLOOKUP(G39,'nhân viên sale'!$A$2:$B$1595,2,0),"")</f>
        <v>HN004</v>
      </c>
      <c r="K39" s="85" t="s">
        <v>39</v>
      </c>
      <c r="L39" s="31" t="str">
        <f t="shared" si="10"/>
        <v>Chân giò heo muối 300g</v>
      </c>
      <c r="M39" s="20"/>
      <c r="N39" s="50" t="str">
        <f t="shared" si="11"/>
        <v>K-C6</v>
      </c>
      <c r="O39" s="85"/>
      <c r="P39" s="85"/>
      <c r="Q39" s="32" t="str">
        <f t="shared" si="12"/>
        <v>Túi</v>
      </c>
      <c r="R39" s="87">
        <v>6</v>
      </c>
      <c r="S39" s="87"/>
      <c r="T39" s="34">
        <f t="shared" si="13"/>
        <v>73431</v>
      </c>
      <c r="U39" s="34">
        <f t="shared" si="14"/>
        <v>440586</v>
      </c>
      <c r="V39" s="87"/>
      <c r="W39" s="87"/>
      <c r="X39" s="72">
        <f t="shared" si="15"/>
        <v>8</v>
      </c>
      <c r="Y39" s="35"/>
      <c r="Z39" s="34">
        <f t="shared" si="16"/>
        <v>35247</v>
      </c>
      <c r="AA39" s="80">
        <f t="shared" si="17"/>
        <v>2694</v>
      </c>
    </row>
    <row r="40" spans="1:27" ht="25.5" customHeight="1" x14ac:dyDescent="0.25">
      <c r="A40" s="91">
        <v>44886</v>
      </c>
      <c r="B40" s="78" t="str">
        <f t="shared" si="9"/>
        <v>PO2211/02694</v>
      </c>
      <c r="C40" s="84"/>
      <c r="D40" s="84"/>
      <c r="E40" s="85"/>
      <c r="F40" s="84"/>
      <c r="G40" s="85" t="s">
        <v>1964</v>
      </c>
      <c r="H40" s="85"/>
      <c r="I40" s="85" t="s">
        <v>2046</v>
      </c>
      <c r="J40" s="60" t="str">
        <f>IF(G40&lt;&gt;"",VLOOKUP(G40,'nhân viên sale'!$A$2:$B$1595,2,0),"")</f>
        <v>HN004</v>
      </c>
      <c r="K40" s="85" t="s">
        <v>55</v>
      </c>
      <c r="L40" s="31" t="str">
        <f t="shared" si="10"/>
        <v>Gà muối 500g</v>
      </c>
      <c r="M40" s="85"/>
      <c r="N40" s="50" t="str">
        <f t="shared" si="11"/>
        <v>K-C6</v>
      </c>
      <c r="O40" s="85"/>
      <c r="P40" s="85"/>
      <c r="Q40" s="32" t="str">
        <f t="shared" si="12"/>
        <v>Túi</v>
      </c>
      <c r="R40" s="87">
        <v>12</v>
      </c>
      <c r="S40" s="87"/>
      <c r="T40" s="34">
        <f t="shared" si="13"/>
        <v>111058</v>
      </c>
      <c r="U40" s="34">
        <f t="shared" si="14"/>
        <v>1332696</v>
      </c>
      <c r="V40" s="87"/>
      <c r="W40" s="87"/>
      <c r="X40" s="72">
        <f t="shared" si="15"/>
        <v>8</v>
      </c>
      <c r="Y40" s="35"/>
      <c r="Z40" s="34">
        <f t="shared" si="16"/>
        <v>106616</v>
      </c>
      <c r="AA40" s="80">
        <f t="shared" si="17"/>
        <v>2694</v>
      </c>
    </row>
    <row r="41" spans="1:27" ht="25.5" customHeight="1" x14ac:dyDescent="0.25">
      <c r="A41" s="91">
        <v>44886</v>
      </c>
      <c r="B41" s="78" t="str">
        <f t="shared" si="9"/>
        <v>PO2211/02694</v>
      </c>
      <c r="C41" s="84"/>
      <c r="D41" s="84"/>
      <c r="E41" s="85"/>
      <c r="F41" s="84"/>
      <c r="G41" s="85" t="s">
        <v>1964</v>
      </c>
      <c r="H41" s="85"/>
      <c r="I41" s="85" t="s">
        <v>2046</v>
      </c>
      <c r="J41" s="60" t="str">
        <f>IF(G41&lt;&gt;"",VLOOKUP(G41,'nhân viên sale'!$A$2:$B$1595,2,0),"")</f>
        <v>HN004</v>
      </c>
      <c r="K41" s="85" t="s">
        <v>45</v>
      </c>
      <c r="L41" s="31" t="str">
        <f t="shared" si="10"/>
        <v>Chả nướng 300g</v>
      </c>
      <c r="M41" s="85"/>
      <c r="N41" s="50" t="str">
        <f t="shared" si="11"/>
        <v>K-C6</v>
      </c>
      <c r="O41" s="85"/>
      <c r="P41" s="85"/>
      <c r="Q41" s="32" t="str">
        <f t="shared" si="12"/>
        <v>Túi</v>
      </c>
      <c r="R41" s="87">
        <v>2</v>
      </c>
      <c r="S41" s="87"/>
      <c r="T41" s="34">
        <f t="shared" si="13"/>
        <v>70950</v>
      </c>
      <c r="U41" s="34">
        <f t="shared" si="14"/>
        <v>141900</v>
      </c>
      <c r="V41" s="87"/>
      <c r="W41" s="87"/>
      <c r="X41" s="72">
        <f t="shared" si="15"/>
        <v>8</v>
      </c>
      <c r="Y41" s="35"/>
      <c r="Z41" s="34">
        <f t="shared" si="16"/>
        <v>11352</v>
      </c>
      <c r="AA41" s="80">
        <f t="shared" si="17"/>
        <v>2694</v>
      </c>
    </row>
    <row r="42" spans="1:27" ht="25.5" customHeight="1" x14ac:dyDescent="0.25">
      <c r="A42" s="91">
        <v>44886</v>
      </c>
      <c r="B42" s="78" t="str">
        <f t="shared" si="9"/>
        <v>PO2211/02694</v>
      </c>
      <c r="C42" s="84"/>
      <c r="D42" s="84"/>
      <c r="E42" s="85"/>
      <c r="F42" s="84"/>
      <c r="G42" s="85" t="s">
        <v>1964</v>
      </c>
      <c r="H42" s="85"/>
      <c r="I42" s="85" t="s">
        <v>2046</v>
      </c>
      <c r="J42" s="60" t="str">
        <f>IF(G42&lt;&gt;"",VLOOKUP(G42,'nhân viên sale'!$A$2:$B$1595,2,0),"")</f>
        <v>HN004</v>
      </c>
      <c r="K42" s="85" t="s">
        <v>37</v>
      </c>
      <c r="L42" s="31" t="str">
        <f t="shared" si="10"/>
        <v>Chả cốm 300g</v>
      </c>
      <c r="M42" s="85"/>
      <c r="N42" s="50" t="str">
        <f t="shared" si="11"/>
        <v>K-C6</v>
      </c>
      <c r="O42" s="85"/>
      <c r="P42" s="85"/>
      <c r="Q42" s="32" t="str">
        <f t="shared" si="12"/>
        <v>Túi</v>
      </c>
      <c r="R42" s="87">
        <v>2</v>
      </c>
      <c r="S42" s="87"/>
      <c r="T42" s="34">
        <f t="shared" si="13"/>
        <v>74250</v>
      </c>
      <c r="U42" s="34">
        <f t="shared" si="14"/>
        <v>148500</v>
      </c>
      <c r="V42" s="87"/>
      <c r="W42" s="87"/>
      <c r="X42" s="72">
        <f t="shared" si="15"/>
        <v>8</v>
      </c>
      <c r="Y42" s="35"/>
      <c r="Z42" s="34">
        <f t="shared" si="16"/>
        <v>11880</v>
      </c>
      <c r="AA42" s="80">
        <f t="shared" si="17"/>
        <v>2694</v>
      </c>
    </row>
    <row r="43" spans="1:27" ht="25.5" customHeight="1" x14ac:dyDescent="0.25">
      <c r="A43" s="91">
        <v>44886</v>
      </c>
      <c r="B43" s="78" t="str">
        <f t="shared" si="9"/>
        <v>PO2211/02694</v>
      </c>
      <c r="C43" s="84"/>
      <c r="D43" s="84"/>
      <c r="E43" s="85"/>
      <c r="F43" s="84"/>
      <c r="G43" s="85" t="s">
        <v>1964</v>
      </c>
      <c r="H43" s="85"/>
      <c r="I43" s="85" t="s">
        <v>2046</v>
      </c>
      <c r="J43" s="60" t="str">
        <f>IF(G43&lt;&gt;"",VLOOKUP(G43,'nhân viên sale'!$A$2:$B$1595,2,0),"")</f>
        <v>HN004</v>
      </c>
      <c r="K43" s="85" t="s">
        <v>47</v>
      </c>
      <c r="L43" s="31" t="str">
        <f t="shared" si="10"/>
        <v>Đùi gà sốt cay 500g</v>
      </c>
      <c r="M43" s="85"/>
      <c r="N43" s="50" t="str">
        <f t="shared" si="11"/>
        <v>K-C6</v>
      </c>
      <c r="O43" s="85"/>
      <c r="P43" s="85"/>
      <c r="Q43" s="32" t="str">
        <f t="shared" si="12"/>
        <v>Túi</v>
      </c>
      <c r="R43" s="87">
        <v>2</v>
      </c>
      <c r="S43" s="87"/>
      <c r="T43" s="34">
        <f t="shared" si="13"/>
        <v>105400</v>
      </c>
      <c r="U43" s="34">
        <f t="shared" si="14"/>
        <v>210800</v>
      </c>
      <c r="V43" s="87"/>
      <c r="W43" s="87"/>
      <c r="X43" s="72">
        <f t="shared" si="15"/>
        <v>8</v>
      </c>
      <c r="Y43" s="35"/>
      <c r="Z43" s="34">
        <f t="shared" si="16"/>
        <v>16864</v>
      </c>
      <c r="AA43" s="80">
        <f t="shared" si="17"/>
        <v>2694</v>
      </c>
    </row>
    <row r="44" spans="1:27" ht="25.5" customHeight="1" x14ac:dyDescent="0.25">
      <c r="A44" s="91">
        <v>44886</v>
      </c>
      <c r="B44" s="78" t="str">
        <f t="shared" si="9"/>
        <v>PO2211/02694</v>
      </c>
      <c r="C44" s="84"/>
      <c r="D44" s="84"/>
      <c r="E44" s="85"/>
      <c r="F44" s="84"/>
      <c r="G44" s="85" t="s">
        <v>1964</v>
      </c>
      <c r="H44" s="85"/>
      <c r="I44" s="85" t="s">
        <v>2046</v>
      </c>
      <c r="J44" s="60" t="str">
        <f>IF(G44&lt;&gt;"",VLOOKUP(G44,'nhân viên sale'!$A$2:$B$1595,2,0),"")</f>
        <v>HN004</v>
      </c>
      <c r="K44" s="85" t="s">
        <v>43</v>
      </c>
      <c r="L44" s="31" t="str">
        <f t="shared" si="10"/>
        <v>Chân gà sốt cay 400g</v>
      </c>
      <c r="M44" s="20"/>
      <c r="N44" s="50" t="str">
        <f t="shared" si="11"/>
        <v>K-C6</v>
      </c>
      <c r="O44" s="85"/>
      <c r="P44" s="85"/>
      <c r="Q44" s="32" t="str">
        <f t="shared" si="12"/>
        <v>Túi</v>
      </c>
      <c r="R44" s="87">
        <v>2</v>
      </c>
      <c r="S44" s="87"/>
      <c r="T44" s="34">
        <f t="shared" si="13"/>
        <v>90750</v>
      </c>
      <c r="U44" s="34">
        <f t="shared" si="14"/>
        <v>181500</v>
      </c>
      <c r="V44" s="87"/>
      <c r="W44" s="87"/>
      <c r="X44" s="72">
        <f t="shared" si="15"/>
        <v>8</v>
      </c>
      <c r="Y44" s="35"/>
      <c r="Z44" s="34">
        <f t="shared" si="16"/>
        <v>14520</v>
      </c>
      <c r="AA44" s="80">
        <f t="shared" si="17"/>
        <v>2694</v>
      </c>
    </row>
    <row r="45" spans="1:27" ht="25.5" customHeight="1" x14ac:dyDescent="0.25">
      <c r="A45" s="91">
        <v>44886</v>
      </c>
      <c r="B45" s="78" t="str">
        <f t="shared" si="9"/>
        <v>PO2211/02694</v>
      </c>
      <c r="C45" s="84"/>
      <c r="D45" s="84"/>
      <c r="E45" s="85"/>
      <c r="F45" s="84"/>
      <c r="G45" s="85" t="s">
        <v>1964</v>
      </c>
      <c r="H45" s="85"/>
      <c r="I45" s="85" t="s">
        <v>2046</v>
      </c>
      <c r="J45" s="60" t="str">
        <f>IF(G45&lt;&gt;"",VLOOKUP(G45,'nhân viên sale'!$A$2:$B$1595,2,0),"")</f>
        <v>HN004</v>
      </c>
      <c r="K45" s="85" t="s">
        <v>59</v>
      </c>
      <c r="L45" s="31" t="str">
        <f t="shared" si="10"/>
        <v>Giò Tai Lưỡi Xào 250g</v>
      </c>
      <c r="M45" s="20"/>
      <c r="N45" s="50" t="str">
        <f t="shared" si="11"/>
        <v>K-C6</v>
      </c>
      <c r="O45" s="85"/>
      <c r="P45" s="85"/>
      <c r="Q45" s="32" t="str">
        <f t="shared" si="12"/>
        <v>Túi</v>
      </c>
      <c r="R45" s="87">
        <v>2</v>
      </c>
      <c r="S45" s="87"/>
      <c r="T45" s="34">
        <f t="shared" si="13"/>
        <v>50182</v>
      </c>
      <c r="U45" s="34">
        <f t="shared" si="14"/>
        <v>100364</v>
      </c>
      <c r="V45" s="87"/>
      <c r="W45" s="87"/>
      <c r="X45" s="72">
        <f t="shared" si="15"/>
        <v>8</v>
      </c>
      <c r="Y45" s="35"/>
      <c r="Z45" s="34">
        <f t="shared" si="16"/>
        <v>8029</v>
      </c>
      <c r="AA45" s="80">
        <f t="shared" si="17"/>
        <v>2694</v>
      </c>
    </row>
    <row r="46" spans="1:27" ht="25.5" customHeight="1" x14ac:dyDescent="0.25">
      <c r="A46" s="91">
        <v>44886</v>
      </c>
      <c r="B46" s="78" t="str">
        <f t="shared" si="9"/>
        <v>PO2211/02694</v>
      </c>
      <c r="C46" s="84"/>
      <c r="D46" s="84"/>
      <c r="E46" s="85"/>
      <c r="F46" s="84"/>
      <c r="G46" s="85" t="s">
        <v>1964</v>
      </c>
      <c r="H46" s="85"/>
      <c r="I46" s="85" t="s">
        <v>2046</v>
      </c>
      <c r="J46" s="60" t="str">
        <f>IF(G46&lt;&gt;"",VLOOKUP(G46,'nhân viên sale'!$A$2:$B$1595,2,0),"")</f>
        <v>HN004</v>
      </c>
      <c r="K46" s="85" t="s">
        <v>65</v>
      </c>
      <c r="L46" s="31" t="str">
        <f t="shared" si="10"/>
        <v>Mọc Nấm Hương 250g</v>
      </c>
      <c r="M46" s="20"/>
      <c r="N46" s="50" t="str">
        <f t="shared" si="11"/>
        <v>K-C6</v>
      </c>
      <c r="O46" s="85"/>
      <c r="P46" s="85"/>
      <c r="Q46" s="32" t="str">
        <f t="shared" si="12"/>
        <v>Túi</v>
      </c>
      <c r="R46" s="87">
        <v>2</v>
      </c>
      <c r="S46" s="87"/>
      <c r="T46" s="34">
        <f t="shared" si="13"/>
        <v>46000</v>
      </c>
      <c r="U46" s="34">
        <f t="shared" si="14"/>
        <v>92000</v>
      </c>
      <c r="V46" s="87"/>
      <c r="W46" s="87"/>
      <c r="X46" s="72">
        <f t="shared" si="15"/>
        <v>8</v>
      </c>
      <c r="Y46" s="35"/>
      <c r="Z46" s="34">
        <f t="shared" si="16"/>
        <v>7360</v>
      </c>
      <c r="AA46" s="80">
        <f t="shared" si="17"/>
        <v>2694</v>
      </c>
    </row>
    <row r="47" spans="1:27" ht="25.5" customHeight="1" x14ac:dyDescent="0.25">
      <c r="A47" s="91">
        <v>44886</v>
      </c>
      <c r="B47" s="78" t="str">
        <f t="shared" si="9"/>
        <v>PO2211/02695</v>
      </c>
      <c r="C47" s="84"/>
      <c r="D47" s="84"/>
      <c r="E47" s="85"/>
      <c r="F47" s="84"/>
      <c r="G47" s="85" t="s">
        <v>1965</v>
      </c>
      <c r="H47" s="85"/>
      <c r="I47" s="85" t="s">
        <v>2047</v>
      </c>
      <c r="J47" s="60" t="str">
        <f>IF(G47&lt;&gt;"",VLOOKUP(G47,'nhân viên sale'!$A$2:$B$1595,2,0),"")</f>
        <v>HN004</v>
      </c>
      <c r="K47" s="85" t="s">
        <v>30</v>
      </c>
      <c r="L47" s="31" t="str">
        <f t="shared" si="10"/>
        <v>Bắp bò muối 200g</v>
      </c>
      <c r="M47" s="20"/>
      <c r="N47" s="50" t="str">
        <f t="shared" si="11"/>
        <v>K-C6</v>
      </c>
      <c r="O47" s="85"/>
      <c r="P47" s="85"/>
      <c r="Q47" s="32" t="str">
        <f t="shared" si="12"/>
        <v>Túi</v>
      </c>
      <c r="R47" s="87">
        <v>2</v>
      </c>
      <c r="S47" s="87"/>
      <c r="T47" s="34">
        <f t="shared" si="13"/>
        <v>87787</v>
      </c>
      <c r="U47" s="34">
        <f t="shared" si="14"/>
        <v>175574</v>
      </c>
      <c r="V47" s="87"/>
      <c r="W47" s="87"/>
      <c r="X47" s="72">
        <f t="shared" si="15"/>
        <v>8</v>
      </c>
      <c r="Y47" s="35"/>
      <c r="Z47" s="34">
        <f t="shared" si="16"/>
        <v>14046</v>
      </c>
      <c r="AA47" s="80">
        <f t="shared" si="17"/>
        <v>2695</v>
      </c>
    </row>
    <row r="48" spans="1:27" ht="25.5" customHeight="1" x14ac:dyDescent="0.25">
      <c r="A48" s="91">
        <v>44886</v>
      </c>
      <c r="B48" s="78" t="str">
        <f t="shared" si="9"/>
        <v>PO2211/02695</v>
      </c>
      <c r="C48" s="84"/>
      <c r="D48" s="84"/>
      <c r="E48" s="85"/>
      <c r="F48" s="84"/>
      <c r="G48" s="85" t="s">
        <v>1965</v>
      </c>
      <c r="H48" s="85"/>
      <c r="I48" s="85" t="s">
        <v>2047</v>
      </c>
      <c r="J48" s="60" t="str">
        <f>IF(G48&lt;&gt;"",VLOOKUP(G48,'nhân viên sale'!$A$2:$B$1595,2,0),"")</f>
        <v>HN004</v>
      </c>
      <c r="K48" s="85" t="s">
        <v>39</v>
      </c>
      <c r="L48" s="31" t="str">
        <f t="shared" si="10"/>
        <v>Chân giò heo muối 300g</v>
      </c>
      <c r="M48" s="20"/>
      <c r="N48" s="50" t="str">
        <f t="shared" si="11"/>
        <v>K-C6</v>
      </c>
      <c r="O48" s="85"/>
      <c r="P48" s="85"/>
      <c r="Q48" s="32" t="str">
        <f t="shared" si="12"/>
        <v>Túi</v>
      </c>
      <c r="R48" s="87">
        <v>4</v>
      </c>
      <c r="S48" s="87"/>
      <c r="T48" s="34">
        <f t="shared" si="13"/>
        <v>73431</v>
      </c>
      <c r="U48" s="34">
        <f t="shared" si="14"/>
        <v>293724</v>
      </c>
      <c r="V48" s="87"/>
      <c r="W48" s="87"/>
      <c r="X48" s="72">
        <f t="shared" si="15"/>
        <v>8</v>
      </c>
      <c r="Y48" s="35"/>
      <c r="Z48" s="34">
        <f t="shared" si="16"/>
        <v>23498</v>
      </c>
      <c r="AA48" s="80">
        <f t="shared" si="17"/>
        <v>2695</v>
      </c>
    </row>
    <row r="49" spans="1:27" ht="25.5" customHeight="1" x14ac:dyDescent="0.25">
      <c r="A49" s="91">
        <v>44886</v>
      </c>
      <c r="B49" s="78" t="str">
        <f t="shared" si="9"/>
        <v>PO2211/02695</v>
      </c>
      <c r="C49" s="84"/>
      <c r="D49" s="84"/>
      <c r="E49" s="85"/>
      <c r="F49" s="84"/>
      <c r="G49" s="85" t="s">
        <v>1965</v>
      </c>
      <c r="H49" s="85"/>
      <c r="I49" s="85" t="s">
        <v>2047</v>
      </c>
      <c r="J49" s="60" t="str">
        <f>IF(G49&lt;&gt;"",VLOOKUP(G49,'nhân viên sale'!$A$2:$B$1595,2,0),"")</f>
        <v>HN004</v>
      </c>
      <c r="K49" s="85" t="s">
        <v>55</v>
      </c>
      <c r="L49" s="31" t="str">
        <f t="shared" si="10"/>
        <v>Gà muối 500g</v>
      </c>
      <c r="M49" s="20"/>
      <c r="N49" s="50" t="str">
        <f t="shared" si="11"/>
        <v>K-C6</v>
      </c>
      <c r="O49" s="85"/>
      <c r="P49" s="85"/>
      <c r="Q49" s="32" t="str">
        <f t="shared" si="12"/>
        <v>Túi</v>
      </c>
      <c r="R49" s="87">
        <v>6</v>
      </c>
      <c r="S49" s="87"/>
      <c r="T49" s="34">
        <f t="shared" si="13"/>
        <v>111058</v>
      </c>
      <c r="U49" s="34">
        <f t="shared" si="14"/>
        <v>666348</v>
      </c>
      <c r="V49" s="87"/>
      <c r="W49" s="87"/>
      <c r="X49" s="72">
        <f t="shared" si="15"/>
        <v>8</v>
      </c>
      <c r="Y49" s="35"/>
      <c r="Z49" s="34">
        <f t="shared" si="16"/>
        <v>53308</v>
      </c>
      <c r="AA49" s="80">
        <f t="shared" si="17"/>
        <v>2695</v>
      </c>
    </row>
    <row r="50" spans="1:27" ht="25.5" customHeight="1" x14ac:dyDescent="0.25">
      <c r="A50" s="91">
        <v>44886</v>
      </c>
      <c r="B50" s="78" t="str">
        <f t="shared" si="9"/>
        <v>PO2211/02695</v>
      </c>
      <c r="C50" s="18"/>
      <c r="D50" s="18"/>
      <c r="E50" s="19"/>
      <c r="F50" s="18"/>
      <c r="G50" s="19" t="s">
        <v>1965</v>
      </c>
      <c r="H50" s="19"/>
      <c r="I50" s="19" t="s">
        <v>2047</v>
      </c>
      <c r="J50" s="60" t="str">
        <f>IF(G50&lt;&gt;"",VLOOKUP(G50,'nhân viên sale'!$A$2:$B$1595,2,0),"")</f>
        <v>HN004</v>
      </c>
      <c r="K50" s="19" t="s">
        <v>45</v>
      </c>
      <c r="L50" s="31" t="str">
        <f t="shared" si="10"/>
        <v>Chả nướng 300g</v>
      </c>
      <c r="M50" s="20"/>
      <c r="N50" s="50" t="str">
        <f t="shared" si="11"/>
        <v>K-C6</v>
      </c>
      <c r="O50" s="19"/>
      <c r="P50" s="19"/>
      <c r="Q50" s="32" t="str">
        <f t="shared" si="12"/>
        <v>Túi</v>
      </c>
      <c r="R50" s="33">
        <v>3</v>
      </c>
      <c r="S50" s="33"/>
      <c r="T50" s="34">
        <f t="shared" si="13"/>
        <v>70950</v>
      </c>
      <c r="U50" s="34">
        <f t="shared" si="14"/>
        <v>212850</v>
      </c>
      <c r="V50" s="33"/>
      <c r="W50" s="33"/>
      <c r="X50" s="72">
        <f t="shared" si="15"/>
        <v>8</v>
      </c>
      <c r="Y50" s="35"/>
      <c r="Z50" s="34">
        <f t="shared" si="16"/>
        <v>17028</v>
      </c>
      <c r="AA50" s="80">
        <f t="shared" si="17"/>
        <v>2695</v>
      </c>
    </row>
    <row r="51" spans="1:27" ht="25.5" customHeight="1" x14ac:dyDescent="0.25">
      <c r="A51" s="91">
        <v>44886</v>
      </c>
      <c r="B51" s="78" t="str">
        <f t="shared" si="9"/>
        <v>PO2211/02695</v>
      </c>
      <c r="C51" s="84"/>
      <c r="D51" s="84"/>
      <c r="E51" s="85"/>
      <c r="F51" s="84"/>
      <c r="G51" s="85" t="s">
        <v>1965</v>
      </c>
      <c r="H51" s="85"/>
      <c r="I51" s="85" t="s">
        <v>2047</v>
      </c>
      <c r="J51" s="60" t="str">
        <f>IF(G51&lt;&gt;"",VLOOKUP(G51,'nhân viên sale'!$A$2:$B$1595,2,0),"")</f>
        <v>HN004</v>
      </c>
      <c r="K51" s="85" t="s">
        <v>43</v>
      </c>
      <c r="L51" s="31" t="str">
        <f t="shared" si="10"/>
        <v>Chân gà sốt cay 400g</v>
      </c>
      <c r="M51" s="20"/>
      <c r="N51" s="50" t="str">
        <f t="shared" si="11"/>
        <v>K-C6</v>
      </c>
      <c r="O51" s="85"/>
      <c r="P51" s="85"/>
      <c r="Q51" s="32" t="str">
        <f t="shared" si="12"/>
        <v>Túi</v>
      </c>
      <c r="R51" s="87">
        <v>2</v>
      </c>
      <c r="S51" s="87"/>
      <c r="T51" s="34">
        <f t="shared" si="13"/>
        <v>90750</v>
      </c>
      <c r="U51" s="34">
        <f t="shared" si="14"/>
        <v>181500</v>
      </c>
      <c r="V51" s="87"/>
      <c r="W51" s="87"/>
      <c r="X51" s="72">
        <f t="shared" si="15"/>
        <v>8</v>
      </c>
      <c r="Y51" s="35"/>
      <c r="Z51" s="34">
        <f t="shared" si="16"/>
        <v>14520</v>
      </c>
      <c r="AA51" s="80">
        <f t="shared" si="17"/>
        <v>2695</v>
      </c>
    </row>
    <row r="52" spans="1:27" ht="25.5" customHeight="1" x14ac:dyDescent="0.25">
      <c r="A52" s="91">
        <v>44886</v>
      </c>
      <c r="B52" s="78" t="str">
        <f t="shared" si="9"/>
        <v>PO2211/02695</v>
      </c>
      <c r="C52" s="84"/>
      <c r="D52" s="84"/>
      <c r="E52" s="85"/>
      <c r="F52" s="84"/>
      <c r="G52" s="85" t="s">
        <v>1965</v>
      </c>
      <c r="H52" s="85"/>
      <c r="I52" s="85" t="s">
        <v>2047</v>
      </c>
      <c r="J52" s="60" t="str">
        <f>IF(G52&lt;&gt;"",VLOOKUP(G52,'nhân viên sale'!$A$2:$B$1595,2,0),"")</f>
        <v>HN004</v>
      </c>
      <c r="K52" s="85" t="s">
        <v>65</v>
      </c>
      <c r="L52" s="31" t="str">
        <f t="shared" si="10"/>
        <v>Mọc Nấm Hương 250g</v>
      </c>
      <c r="M52" s="20"/>
      <c r="N52" s="50" t="str">
        <f t="shared" si="11"/>
        <v>K-C6</v>
      </c>
      <c r="O52" s="85"/>
      <c r="P52" s="85"/>
      <c r="Q52" s="32" t="str">
        <f t="shared" si="12"/>
        <v>Túi</v>
      </c>
      <c r="R52" s="87">
        <v>3</v>
      </c>
      <c r="S52" s="87"/>
      <c r="T52" s="34">
        <f t="shared" si="13"/>
        <v>46000</v>
      </c>
      <c r="U52" s="34">
        <f t="shared" si="14"/>
        <v>138000</v>
      </c>
      <c r="V52" s="87"/>
      <c r="W52" s="87"/>
      <c r="X52" s="72">
        <f t="shared" si="15"/>
        <v>8</v>
      </c>
      <c r="Y52" s="35"/>
      <c r="Z52" s="34">
        <f t="shared" si="16"/>
        <v>11040</v>
      </c>
      <c r="AA52" s="80">
        <f t="shared" si="17"/>
        <v>2695</v>
      </c>
    </row>
    <row r="53" spans="1:27" ht="25.5" customHeight="1" x14ac:dyDescent="0.25">
      <c r="A53" s="91">
        <v>44886</v>
      </c>
      <c r="B53" s="78" t="str">
        <f t="shared" si="9"/>
        <v>PO2211/02696</v>
      </c>
      <c r="C53" s="84"/>
      <c r="D53" s="84"/>
      <c r="E53" s="85"/>
      <c r="F53" s="84"/>
      <c r="G53" s="85" t="s">
        <v>1966</v>
      </c>
      <c r="H53" s="85"/>
      <c r="I53" s="85" t="s">
        <v>2048</v>
      </c>
      <c r="J53" s="60" t="str">
        <f>IF(G53&lt;&gt;"",VLOOKUP(G53,'nhân viên sale'!$A$2:$B$1595,2,0),"")</f>
        <v>HN004</v>
      </c>
      <c r="K53" s="85" t="s">
        <v>65</v>
      </c>
      <c r="L53" s="31" t="str">
        <f t="shared" si="10"/>
        <v>Mọc Nấm Hương 250g</v>
      </c>
      <c r="M53" s="20"/>
      <c r="N53" s="50" t="str">
        <f t="shared" si="11"/>
        <v>K-C6</v>
      </c>
      <c r="O53" s="85"/>
      <c r="P53" s="85"/>
      <c r="Q53" s="32" t="str">
        <f t="shared" si="12"/>
        <v>Túi</v>
      </c>
      <c r="R53" s="87">
        <v>10</v>
      </c>
      <c r="S53" s="87"/>
      <c r="T53" s="34">
        <f t="shared" si="13"/>
        <v>46000</v>
      </c>
      <c r="U53" s="34">
        <f t="shared" si="14"/>
        <v>460000</v>
      </c>
      <c r="V53" s="87"/>
      <c r="W53" s="87"/>
      <c r="X53" s="72">
        <f t="shared" si="15"/>
        <v>8</v>
      </c>
      <c r="Y53" s="35"/>
      <c r="Z53" s="34">
        <f t="shared" si="16"/>
        <v>36800</v>
      </c>
      <c r="AA53" s="80">
        <f t="shared" si="17"/>
        <v>2696</v>
      </c>
    </row>
    <row r="54" spans="1:27" ht="25.5" customHeight="1" x14ac:dyDescent="0.25">
      <c r="A54" s="91">
        <v>44886</v>
      </c>
      <c r="B54" s="78" t="str">
        <f t="shared" si="9"/>
        <v>PO2211/02696</v>
      </c>
      <c r="C54" s="84"/>
      <c r="D54" s="84"/>
      <c r="E54" s="85"/>
      <c r="F54" s="84"/>
      <c r="G54" s="85" t="s">
        <v>1966</v>
      </c>
      <c r="H54" s="85"/>
      <c r="I54" s="85" t="s">
        <v>2048</v>
      </c>
      <c r="J54" s="60" t="str">
        <f>IF(G54&lt;&gt;"",VLOOKUP(G54,'nhân viên sale'!$A$2:$B$1595,2,0),"")</f>
        <v>HN004</v>
      </c>
      <c r="K54" s="85" t="s">
        <v>43</v>
      </c>
      <c r="L54" s="31" t="str">
        <f t="shared" si="10"/>
        <v>Chân gà sốt cay 400g</v>
      </c>
      <c r="M54" s="85"/>
      <c r="N54" s="50" t="str">
        <f t="shared" si="11"/>
        <v>K-C6</v>
      </c>
      <c r="O54" s="85"/>
      <c r="P54" s="85"/>
      <c r="Q54" s="32" t="str">
        <f t="shared" si="12"/>
        <v>Túi</v>
      </c>
      <c r="R54" s="87">
        <v>2</v>
      </c>
      <c r="S54" s="87"/>
      <c r="T54" s="34">
        <f t="shared" si="13"/>
        <v>90750</v>
      </c>
      <c r="U54" s="34">
        <f t="shared" si="14"/>
        <v>181500</v>
      </c>
      <c r="V54" s="87"/>
      <c r="W54" s="87"/>
      <c r="X54" s="72">
        <f t="shared" si="15"/>
        <v>8</v>
      </c>
      <c r="Y54" s="35"/>
      <c r="Z54" s="34">
        <f t="shared" si="16"/>
        <v>14520</v>
      </c>
      <c r="AA54" s="80">
        <f t="shared" si="17"/>
        <v>2696</v>
      </c>
    </row>
    <row r="55" spans="1:27" ht="25.5" customHeight="1" x14ac:dyDescent="0.25">
      <c r="A55" s="91">
        <v>44886</v>
      </c>
      <c r="B55" s="78" t="str">
        <f t="shared" si="9"/>
        <v>PO2211/02696</v>
      </c>
      <c r="C55" s="84"/>
      <c r="D55" s="84"/>
      <c r="E55" s="85"/>
      <c r="F55" s="84"/>
      <c r="G55" s="85" t="s">
        <v>1966</v>
      </c>
      <c r="H55" s="85"/>
      <c r="I55" s="85" t="s">
        <v>2048</v>
      </c>
      <c r="J55" s="60" t="str">
        <f>IF(G55&lt;&gt;"",VLOOKUP(G55,'nhân viên sale'!$A$2:$B$1595,2,0),"")</f>
        <v>HN004</v>
      </c>
      <c r="K55" s="85" t="s">
        <v>47</v>
      </c>
      <c r="L55" s="31" t="str">
        <f t="shared" si="10"/>
        <v>Đùi gà sốt cay 500g</v>
      </c>
      <c r="M55" s="85"/>
      <c r="N55" s="50" t="str">
        <f t="shared" si="11"/>
        <v>K-C6</v>
      </c>
      <c r="O55" s="85"/>
      <c r="P55" s="85"/>
      <c r="Q55" s="32" t="str">
        <f t="shared" si="12"/>
        <v>Túi</v>
      </c>
      <c r="R55" s="87">
        <v>2</v>
      </c>
      <c r="S55" s="87"/>
      <c r="T55" s="34">
        <f t="shared" si="13"/>
        <v>105400</v>
      </c>
      <c r="U55" s="34">
        <f t="shared" si="14"/>
        <v>210800</v>
      </c>
      <c r="V55" s="87"/>
      <c r="W55" s="87"/>
      <c r="X55" s="72">
        <f t="shared" si="15"/>
        <v>8</v>
      </c>
      <c r="Y55" s="35"/>
      <c r="Z55" s="34">
        <f t="shared" si="16"/>
        <v>16864</v>
      </c>
      <c r="AA55" s="80">
        <f t="shared" si="17"/>
        <v>2696</v>
      </c>
    </row>
    <row r="56" spans="1:27" ht="25.5" customHeight="1" x14ac:dyDescent="0.25">
      <c r="A56" s="91">
        <v>44886</v>
      </c>
      <c r="B56" s="78" t="str">
        <f t="shared" si="9"/>
        <v>PO2211/02696</v>
      </c>
      <c r="C56" s="84"/>
      <c r="D56" s="84"/>
      <c r="E56" s="85"/>
      <c r="F56" s="84"/>
      <c r="G56" s="85" t="s">
        <v>1966</v>
      </c>
      <c r="H56" s="85"/>
      <c r="I56" s="85" t="s">
        <v>2048</v>
      </c>
      <c r="J56" s="60" t="str">
        <f>IF(G56&lt;&gt;"",VLOOKUP(G56,'nhân viên sale'!$A$2:$B$1595,2,0),"")</f>
        <v>HN004</v>
      </c>
      <c r="K56" s="85" t="s">
        <v>37</v>
      </c>
      <c r="L56" s="31" t="str">
        <f t="shared" si="10"/>
        <v>Chả cốm 300g</v>
      </c>
      <c r="M56" s="85"/>
      <c r="N56" s="50" t="str">
        <f t="shared" si="11"/>
        <v>K-C6</v>
      </c>
      <c r="O56" s="85"/>
      <c r="P56" s="85"/>
      <c r="Q56" s="32" t="str">
        <f t="shared" si="12"/>
        <v>Túi</v>
      </c>
      <c r="R56" s="87">
        <v>6</v>
      </c>
      <c r="S56" s="87"/>
      <c r="T56" s="34">
        <f t="shared" si="13"/>
        <v>74250</v>
      </c>
      <c r="U56" s="34">
        <f t="shared" si="14"/>
        <v>445500</v>
      </c>
      <c r="V56" s="87"/>
      <c r="W56" s="87"/>
      <c r="X56" s="72">
        <f t="shared" si="15"/>
        <v>8</v>
      </c>
      <c r="Y56" s="35"/>
      <c r="Z56" s="34">
        <f t="shared" si="16"/>
        <v>35640</v>
      </c>
      <c r="AA56" s="80">
        <f t="shared" si="17"/>
        <v>2696</v>
      </c>
    </row>
    <row r="57" spans="1:27" ht="25.5" customHeight="1" x14ac:dyDescent="0.25">
      <c r="A57" s="91">
        <v>44886</v>
      </c>
      <c r="B57" s="78" t="str">
        <f t="shared" si="9"/>
        <v>PO2211/02696</v>
      </c>
      <c r="C57" s="84"/>
      <c r="D57" s="84"/>
      <c r="E57" s="85"/>
      <c r="F57" s="84"/>
      <c r="G57" s="85" t="s">
        <v>1966</v>
      </c>
      <c r="H57" s="85"/>
      <c r="I57" s="85" t="s">
        <v>2048</v>
      </c>
      <c r="J57" s="60" t="str">
        <f>IF(G57&lt;&gt;"",VLOOKUP(G57,'nhân viên sale'!$A$2:$B$1595,2,0),"")</f>
        <v>HN004</v>
      </c>
      <c r="K57" s="85" t="s">
        <v>45</v>
      </c>
      <c r="L57" s="31" t="str">
        <f t="shared" si="10"/>
        <v>Chả nướng 300g</v>
      </c>
      <c r="M57" s="85"/>
      <c r="N57" s="50" t="str">
        <f t="shared" si="11"/>
        <v>K-C6</v>
      </c>
      <c r="O57" s="85"/>
      <c r="P57" s="85"/>
      <c r="Q57" s="32" t="str">
        <f t="shared" si="12"/>
        <v>Túi</v>
      </c>
      <c r="R57" s="87">
        <v>6</v>
      </c>
      <c r="S57" s="87"/>
      <c r="T57" s="34">
        <f t="shared" si="13"/>
        <v>70950</v>
      </c>
      <c r="U57" s="34">
        <f t="shared" si="14"/>
        <v>425700</v>
      </c>
      <c r="V57" s="87"/>
      <c r="W57" s="87"/>
      <c r="X57" s="72">
        <f t="shared" si="15"/>
        <v>8</v>
      </c>
      <c r="Y57" s="35"/>
      <c r="Z57" s="34">
        <f t="shared" si="16"/>
        <v>34056</v>
      </c>
      <c r="AA57" s="80">
        <f t="shared" si="17"/>
        <v>2696</v>
      </c>
    </row>
    <row r="58" spans="1:27" ht="25.5" customHeight="1" x14ac:dyDescent="0.25">
      <c r="A58" s="91">
        <v>44886</v>
      </c>
      <c r="B58" s="78" t="str">
        <f t="shared" si="9"/>
        <v>PO2211/02696</v>
      </c>
      <c r="C58" s="84"/>
      <c r="D58" s="84"/>
      <c r="E58" s="85"/>
      <c r="F58" s="84"/>
      <c r="G58" s="85" t="s">
        <v>1966</v>
      </c>
      <c r="H58" s="85"/>
      <c r="I58" s="85" t="s">
        <v>2048</v>
      </c>
      <c r="J58" s="60" t="str">
        <f>IF(G58&lt;&gt;"",VLOOKUP(G58,'nhân viên sale'!$A$2:$B$1595,2,0),"")</f>
        <v>HN004</v>
      </c>
      <c r="K58" s="85" t="s">
        <v>30</v>
      </c>
      <c r="L58" s="31" t="str">
        <f t="shared" si="10"/>
        <v>Bắp bò muối 200g</v>
      </c>
      <c r="M58" s="85"/>
      <c r="N58" s="50" t="str">
        <f t="shared" si="11"/>
        <v>K-C6</v>
      </c>
      <c r="O58" s="85"/>
      <c r="P58" s="85"/>
      <c r="Q58" s="32" t="str">
        <f t="shared" si="12"/>
        <v>Túi</v>
      </c>
      <c r="R58" s="87">
        <v>6</v>
      </c>
      <c r="S58" s="87"/>
      <c r="T58" s="34">
        <f t="shared" si="13"/>
        <v>87787</v>
      </c>
      <c r="U58" s="34">
        <f t="shared" si="14"/>
        <v>526722</v>
      </c>
      <c r="V58" s="87"/>
      <c r="W58" s="87"/>
      <c r="X58" s="72">
        <f t="shared" si="15"/>
        <v>8</v>
      </c>
      <c r="Y58" s="35"/>
      <c r="Z58" s="34">
        <f t="shared" si="16"/>
        <v>42138</v>
      </c>
      <c r="AA58" s="80">
        <f t="shared" si="17"/>
        <v>2696</v>
      </c>
    </row>
    <row r="59" spans="1:27" ht="25.5" customHeight="1" x14ac:dyDescent="0.25">
      <c r="A59" s="91">
        <v>44886</v>
      </c>
      <c r="B59" s="78" t="str">
        <f t="shared" si="9"/>
        <v>PO2211/02697</v>
      </c>
      <c r="C59" s="18"/>
      <c r="D59" s="18"/>
      <c r="E59" s="19"/>
      <c r="F59" s="18"/>
      <c r="G59" s="19" t="s">
        <v>1967</v>
      </c>
      <c r="H59" s="19"/>
      <c r="I59" s="19" t="s">
        <v>2049</v>
      </c>
      <c r="J59" s="60" t="str">
        <f>IF(G59&lt;&gt;"",VLOOKUP(G59,'nhân viên sale'!$A$2:$B$1595,2,0),"")</f>
        <v>HN004</v>
      </c>
      <c r="K59" s="19" t="s">
        <v>30</v>
      </c>
      <c r="L59" s="31" t="str">
        <f t="shared" si="10"/>
        <v>Bắp bò muối 200g</v>
      </c>
      <c r="M59" s="20"/>
      <c r="N59" s="50" t="str">
        <f t="shared" si="11"/>
        <v>K-C6</v>
      </c>
      <c r="O59" s="19"/>
      <c r="P59" s="19"/>
      <c r="Q59" s="32" t="str">
        <f t="shared" si="12"/>
        <v>Túi</v>
      </c>
      <c r="R59" s="33">
        <v>6</v>
      </c>
      <c r="S59" s="33"/>
      <c r="T59" s="34">
        <f t="shared" si="13"/>
        <v>87787</v>
      </c>
      <c r="U59" s="34">
        <f t="shared" si="14"/>
        <v>526722</v>
      </c>
      <c r="V59" s="33"/>
      <c r="W59" s="33"/>
      <c r="X59" s="72">
        <f t="shared" si="15"/>
        <v>8</v>
      </c>
      <c r="Y59" s="35"/>
      <c r="Z59" s="34">
        <f t="shared" si="16"/>
        <v>42138</v>
      </c>
      <c r="AA59" s="80">
        <f t="shared" si="17"/>
        <v>2697</v>
      </c>
    </row>
    <row r="60" spans="1:27" ht="25.5" customHeight="1" x14ac:dyDescent="0.25">
      <c r="A60" s="91">
        <v>44886</v>
      </c>
      <c r="B60" s="78" t="str">
        <f t="shared" si="9"/>
        <v>PO2211/02697</v>
      </c>
      <c r="C60" s="18"/>
      <c r="D60" s="18"/>
      <c r="E60" s="19"/>
      <c r="F60" s="18"/>
      <c r="G60" s="19" t="s">
        <v>1967</v>
      </c>
      <c r="H60" s="19"/>
      <c r="I60" s="19" t="s">
        <v>2049</v>
      </c>
      <c r="J60" s="60" t="str">
        <f>IF(G60&lt;&gt;"",VLOOKUP(G60,'nhân viên sale'!$A$2:$B$1595,2,0),"")</f>
        <v>HN004</v>
      </c>
      <c r="K60" s="19" t="s">
        <v>45</v>
      </c>
      <c r="L60" s="31" t="str">
        <f t="shared" si="10"/>
        <v>Chả nướng 300g</v>
      </c>
      <c r="M60" s="20"/>
      <c r="N60" s="50" t="str">
        <f t="shared" si="11"/>
        <v>K-C6</v>
      </c>
      <c r="O60" s="19"/>
      <c r="P60" s="19"/>
      <c r="Q60" s="32" t="str">
        <f t="shared" si="12"/>
        <v>Túi</v>
      </c>
      <c r="R60" s="33">
        <v>6</v>
      </c>
      <c r="S60" s="33"/>
      <c r="T60" s="34">
        <f t="shared" si="13"/>
        <v>70950</v>
      </c>
      <c r="U60" s="34">
        <f t="shared" si="14"/>
        <v>425700</v>
      </c>
      <c r="V60" s="33"/>
      <c r="W60" s="33"/>
      <c r="X60" s="72">
        <f t="shared" si="15"/>
        <v>8</v>
      </c>
      <c r="Y60" s="35"/>
      <c r="Z60" s="34">
        <f t="shared" si="16"/>
        <v>34056</v>
      </c>
      <c r="AA60" s="80">
        <f t="shared" si="17"/>
        <v>2697</v>
      </c>
    </row>
    <row r="61" spans="1:27" ht="25.5" customHeight="1" x14ac:dyDescent="0.25">
      <c r="A61" s="91">
        <v>44886</v>
      </c>
      <c r="B61" s="78" t="str">
        <f t="shared" si="9"/>
        <v>PO2211/02697</v>
      </c>
      <c r="C61" s="18"/>
      <c r="D61" s="18"/>
      <c r="E61" s="19"/>
      <c r="F61" s="18"/>
      <c r="G61" s="19" t="s">
        <v>1967</v>
      </c>
      <c r="H61" s="19"/>
      <c r="I61" s="19" t="s">
        <v>2049</v>
      </c>
      <c r="J61" s="60" t="str">
        <f>IF(G61&lt;&gt;"",VLOOKUP(G61,'nhân viên sale'!$A$2:$B$1595,2,0),"")</f>
        <v>HN004</v>
      </c>
      <c r="K61" s="19" t="s">
        <v>37</v>
      </c>
      <c r="L61" s="31" t="str">
        <f t="shared" si="10"/>
        <v>Chả cốm 300g</v>
      </c>
      <c r="M61" s="20"/>
      <c r="N61" s="50" t="str">
        <f t="shared" si="11"/>
        <v>K-C6</v>
      </c>
      <c r="O61" s="19"/>
      <c r="P61" s="19"/>
      <c r="Q61" s="32" t="str">
        <f t="shared" si="12"/>
        <v>Túi</v>
      </c>
      <c r="R61" s="33">
        <v>6</v>
      </c>
      <c r="S61" s="33"/>
      <c r="T61" s="34">
        <f t="shared" si="13"/>
        <v>74250</v>
      </c>
      <c r="U61" s="34">
        <f t="shared" si="14"/>
        <v>445500</v>
      </c>
      <c r="V61" s="33"/>
      <c r="W61" s="33"/>
      <c r="X61" s="72">
        <f t="shared" si="15"/>
        <v>8</v>
      </c>
      <c r="Y61" s="35"/>
      <c r="Z61" s="34">
        <f t="shared" si="16"/>
        <v>35640</v>
      </c>
      <c r="AA61" s="80">
        <f t="shared" si="17"/>
        <v>2697</v>
      </c>
    </row>
    <row r="62" spans="1:27" ht="25.5" customHeight="1" x14ac:dyDescent="0.25">
      <c r="A62" s="91">
        <v>44886</v>
      </c>
      <c r="B62" s="78" t="str">
        <f t="shared" si="9"/>
        <v>PO2211/02697</v>
      </c>
      <c r="C62" s="18"/>
      <c r="D62" s="18"/>
      <c r="E62" s="19"/>
      <c r="F62" s="18"/>
      <c r="G62" s="19" t="s">
        <v>1967</v>
      </c>
      <c r="H62" s="19"/>
      <c r="I62" s="19" t="s">
        <v>2049</v>
      </c>
      <c r="J62" s="60" t="str">
        <f>IF(G62&lt;&gt;"",VLOOKUP(G62,'nhân viên sale'!$A$2:$B$1595,2,0),"")</f>
        <v>HN004</v>
      </c>
      <c r="K62" s="19" t="s">
        <v>47</v>
      </c>
      <c r="L62" s="31" t="str">
        <f t="shared" si="10"/>
        <v>Đùi gà sốt cay 500g</v>
      </c>
      <c r="M62" s="20"/>
      <c r="N62" s="50" t="str">
        <f t="shared" si="11"/>
        <v>K-C6</v>
      </c>
      <c r="O62" s="19"/>
      <c r="P62" s="19"/>
      <c r="Q62" s="32" t="str">
        <f t="shared" si="12"/>
        <v>Túi</v>
      </c>
      <c r="R62" s="33">
        <v>2</v>
      </c>
      <c r="S62" s="33"/>
      <c r="T62" s="34">
        <f t="shared" si="13"/>
        <v>105400</v>
      </c>
      <c r="U62" s="34">
        <f t="shared" si="14"/>
        <v>210800</v>
      </c>
      <c r="V62" s="33"/>
      <c r="W62" s="33"/>
      <c r="X62" s="72">
        <f t="shared" si="15"/>
        <v>8</v>
      </c>
      <c r="Y62" s="35"/>
      <c r="Z62" s="34">
        <f t="shared" si="16"/>
        <v>16864</v>
      </c>
      <c r="AA62" s="80">
        <f t="shared" si="17"/>
        <v>2697</v>
      </c>
    </row>
    <row r="63" spans="1:27" ht="25.5" customHeight="1" x14ac:dyDescent="0.25">
      <c r="A63" s="91">
        <v>44886</v>
      </c>
      <c r="B63" s="78" t="str">
        <f t="shared" si="9"/>
        <v>PO2211/02697</v>
      </c>
      <c r="C63" s="18"/>
      <c r="D63" s="18"/>
      <c r="E63" s="19"/>
      <c r="F63" s="18"/>
      <c r="G63" s="19" t="s">
        <v>1967</v>
      </c>
      <c r="H63" s="19"/>
      <c r="I63" s="19" t="s">
        <v>2049</v>
      </c>
      <c r="J63" s="60" t="str">
        <f>IF(G63&lt;&gt;"",VLOOKUP(G63,'nhân viên sale'!$A$2:$B$1595,2,0),"")</f>
        <v>HN004</v>
      </c>
      <c r="K63" s="19" t="s">
        <v>43</v>
      </c>
      <c r="L63" s="31" t="str">
        <f t="shared" si="10"/>
        <v>Chân gà sốt cay 400g</v>
      </c>
      <c r="M63" s="20"/>
      <c r="N63" s="50" t="str">
        <f t="shared" si="11"/>
        <v>K-C6</v>
      </c>
      <c r="O63" s="19"/>
      <c r="P63" s="19"/>
      <c r="Q63" s="32" t="str">
        <f t="shared" si="12"/>
        <v>Túi</v>
      </c>
      <c r="R63" s="33">
        <v>2</v>
      </c>
      <c r="S63" s="33"/>
      <c r="T63" s="34">
        <f t="shared" si="13"/>
        <v>90750</v>
      </c>
      <c r="U63" s="34">
        <f t="shared" si="14"/>
        <v>181500</v>
      </c>
      <c r="V63" s="33"/>
      <c r="W63" s="33"/>
      <c r="X63" s="72">
        <f t="shared" si="15"/>
        <v>8</v>
      </c>
      <c r="Y63" s="35"/>
      <c r="Z63" s="34">
        <f t="shared" si="16"/>
        <v>14520</v>
      </c>
      <c r="AA63" s="80">
        <f t="shared" si="17"/>
        <v>2697</v>
      </c>
    </row>
    <row r="64" spans="1:27" ht="25.5" customHeight="1" x14ac:dyDescent="0.25">
      <c r="A64" s="91">
        <v>44886</v>
      </c>
      <c r="B64" s="78" t="str">
        <f t="shared" si="9"/>
        <v>PO2211/02697</v>
      </c>
      <c r="C64" s="18"/>
      <c r="D64" s="18"/>
      <c r="E64" s="19"/>
      <c r="F64" s="18"/>
      <c r="G64" s="19" t="s">
        <v>1967</v>
      </c>
      <c r="H64" s="19"/>
      <c r="I64" s="19" t="s">
        <v>2049</v>
      </c>
      <c r="J64" s="60" t="str">
        <f>IF(G64&lt;&gt;"",VLOOKUP(G64,'nhân viên sale'!$A$2:$B$1595,2,0),"")</f>
        <v>HN004</v>
      </c>
      <c r="K64" s="19" t="s">
        <v>65</v>
      </c>
      <c r="L64" s="31" t="str">
        <f t="shared" si="10"/>
        <v>Mọc Nấm Hương 250g</v>
      </c>
      <c r="M64" s="20"/>
      <c r="N64" s="50" t="str">
        <f t="shared" si="11"/>
        <v>K-C6</v>
      </c>
      <c r="O64" s="19"/>
      <c r="P64" s="19"/>
      <c r="Q64" s="32" t="str">
        <f t="shared" si="12"/>
        <v>Túi</v>
      </c>
      <c r="R64" s="33">
        <v>10</v>
      </c>
      <c r="S64" s="33"/>
      <c r="T64" s="34">
        <f t="shared" si="13"/>
        <v>46000</v>
      </c>
      <c r="U64" s="34">
        <f t="shared" si="14"/>
        <v>460000</v>
      </c>
      <c r="V64" s="33"/>
      <c r="W64" s="33"/>
      <c r="X64" s="72">
        <f t="shared" si="15"/>
        <v>8</v>
      </c>
      <c r="Y64" s="35"/>
      <c r="Z64" s="34">
        <f t="shared" si="16"/>
        <v>36800</v>
      </c>
      <c r="AA64" s="80">
        <f t="shared" si="17"/>
        <v>2697</v>
      </c>
    </row>
    <row r="65" spans="1:27" ht="25.5" customHeight="1" x14ac:dyDescent="0.25">
      <c r="A65" s="91">
        <v>44886</v>
      </c>
      <c r="B65" s="78" t="str">
        <f t="shared" si="9"/>
        <v>PO2211/02698</v>
      </c>
      <c r="C65" s="84"/>
      <c r="D65" s="84"/>
      <c r="E65" s="85"/>
      <c r="F65" s="84"/>
      <c r="G65" s="85" t="s">
        <v>1968</v>
      </c>
      <c r="H65" s="85"/>
      <c r="I65" s="85" t="s">
        <v>2050</v>
      </c>
      <c r="J65" s="60" t="str">
        <f>IF(G65&lt;&gt;"",VLOOKUP(G65,'nhân viên sale'!$A$2:$B$1595,2,0),"")</f>
        <v>HN004</v>
      </c>
      <c r="K65" s="85" t="s">
        <v>30</v>
      </c>
      <c r="L65" s="31" t="str">
        <f t="shared" si="10"/>
        <v>Bắp bò muối 200g</v>
      </c>
      <c r="M65" s="85"/>
      <c r="N65" s="50" t="str">
        <f t="shared" si="11"/>
        <v>K-C6</v>
      </c>
      <c r="O65" s="85"/>
      <c r="P65" s="85"/>
      <c r="Q65" s="32" t="str">
        <f t="shared" si="12"/>
        <v>Túi</v>
      </c>
      <c r="R65" s="87">
        <v>6</v>
      </c>
      <c r="S65" s="87"/>
      <c r="T65" s="34">
        <f t="shared" si="13"/>
        <v>87787</v>
      </c>
      <c r="U65" s="34">
        <f t="shared" si="14"/>
        <v>526722</v>
      </c>
      <c r="V65" s="87"/>
      <c r="W65" s="87"/>
      <c r="X65" s="72">
        <f t="shared" si="15"/>
        <v>8</v>
      </c>
      <c r="Y65" s="35"/>
      <c r="Z65" s="34">
        <f t="shared" si="16"/>
        <v>42138</v>
      </c>
      <c r="AA65" s="80">
        <f t="shared" si="17"/>
        <v>2698</v>
      </c>
    </row>
    <row r="66" spans="1:27" ht="25.5" customHeight="1" x14ac:dyDescent="0.25">
      <c r="A66" s="91">
        <v>44886</v>
      </c>
      <c r="B66" s="78" t="str">
        <f t="shared" ref="B66:B97" si="18">IF(I66&lt;&gt;"",IF(AA66&lt;10,"PO2211/0000"&amp;AA66,IF(AA66&lt;100,"PO2211/000"&amp;AA66,IF(AA66&lt;1000,"PO2211/00"&amp;AA66,IF(AA66&lt;10000,"PO2211/0"&amp;AA66,"PO2211/00"&amp;AA66)))),"")</f>
        <v>PO2211/02698</v>
      </c>
      <c r="C66" s="84"/>
      <c r="D66" s="84"/>
      <c r="E66" s="85"/>
      <c r="F66" s="84"/>
      <c r="G66" s="85" t="s">
        <v>1968</v>
      </c>
      <c r="H66" s="85"/>
      <c r="I66" s="85" t="s">
        <v>2050</v>
      </c>
      <c r="J66" s="60" t="str">
        <f>IF(G66&lt;&gt;"",VLOOKUP(G66,'nhân viên sale'!$A$2:$B$1595,2,0),"")</f>
        <v>HN004</v>
      </c>
      <c r="K66" s="85" t="s">
        <v>45</v>
      </c>
      <c r="L66" s="31" t="str">
        <f t="shared" ref="L66:L97" si="19">IF(K66&lt;&gt;"",VLOOKUP(K66,tenhang,2,0),"")</f>
        <v>Chả nướng 300g</v>
      </c>
      <c r="M66" s="20"/>
      <c r="N66" s="50" t="str">
        <f t="shared" ref="N66:N97" si="20">IF(K66&lt;&gt;"","K-C6","")</f>
        <v>K-C6</v>
      </c>
      <c r="O66" s="85"/>
      <c r="P66" s="85"/>
      <c r="Q66" s="32" t="str">
        <f t="shared" ref="Q66:Q97" si="21">IF(K66&lt;&gt;"",VLOOKUP(K66,tenhang,3,0),"")</f>
        <v>Túi</v>
      </c>
      <c r="R66" s="87">
        <v>6</v>
      </c>
      <c r="S66" s="87"/>
      <c r="T66" s="34">
        <f t="shared" ref="T66:T97" si="22">IF(K66&lt;&gt;"",VLOOKUP(K66,tenhang,4,0),0)</f>
        <v>70950</v>
      </c>
      <c r="U66" s="34">
        <f t="shared" ref="U66:U97" si="23">R66*T66</f>
        <v>425700</v>
      </c>
      <c r="V66" s="87"/>
      <c r="W66" s="87"/>
      <c r="X66" s="72">
        <f t="shared" ref="X66:X97" si="24">IF(K66&lt;&gt;"",8,"")</f>
        <v>8</v>
      </c>
      <c r="Y66" s="35"/>
      <c r="Z66" s="34">
        <f t="shared" ref="Z66:Z97" si="25">IF(K66&lt;&gt;"",ROUND(U66*X66*1%,0),"")</f>
        <v>34056</v>
      </c>
      <c r="AA66" s="80">
        <f t="shared" si="17"/>
        <v>2698</v>
      </c>
    </row>
    <row r="67" spans="1:27" ht="25.5" customHeight="1" x14ac:dyDescent="0.25">
      <c r="A67" s="91">
        <v>44886</v>
      </c>
      <c r="B67" s="78" t="str">
        <f t="shared" si="18"/>
        <v>PO2211/02698</v>
      </c>
      <c r="C67" s="84"/>
      <c r="D67" s="84"/>
      <c r="E67" s="85"/>
      <c r="F67" s="84"/>
      <c r="G67" s="85" t="s">
        <v>1968</v>
      </c>
      <c r="H67" s="85"/>
      <c r="I67" s="85" t="s">
        <v>2050</v>
      </c>
      <c r="J67" s="60" t="str">
        <f>IF(G67&lt;&gt;"",VLOOKUP(G67,'nhân viên sale'!$A$2:$B$1595,2,0),"")</f>
        <v>HN004</v>
      </c>
      <c r="K67" s="85" t="s">
        <v>37</v>
      </c>
      <c r="L67" s="31" t="str">
        <f t="shared" si="19"/>
        <v>Chả cốm 300g</v>
      </c>
      <c r="M67" s="85"/>
      <c r="N67" s="50" t="str">
        <f t="shared" si="20"/>
        <v>K-C6</v>
      </c>
      <c r="O67" s="85"/>
      <c r="P67" s="85"/>
      <c r="Q67" s="32" t="str">
        <f t="shared" si="21"/>
        <v>Túi</v>
      </c>
      <c r="R67" s="87">
        <v>6</v>
      </c>
      <c r="S67" s="87"/>
      <c r="T67" s="34">
        <f t="shared" si="22"/>
        <v>74250</v>
      </c>
      <c r="U67" s="34">
        <f t="shared" si="23"/>
        <v>445500</v>
      </c>
      <c r="V67" s="87"/>
      <c r="W67" s="87"/>
      <c r="X67" s="72">
        <f t="shared" si="24"/>
        <v>8</v>
      </c>
      <c r="Y67" s="35"/>
      <c r="Z67" s="34">
        <f t="shared" si="25"/>
        <v>35640</v>
      </c>
      <c r="AA67" s="80">
        <f t="shared" ref="AA67:AA98" si="26">IF(I67&lt;&gt;"",IF(I67=I66,AA66,AA66+1),"")</f>
        <v>2698</v>
      </c>
    </row>
    <row r="68" spans="1:27" ht="25.5" customHeight="1" x14ac:dyDescent="0.25">
      <c r="A68" s="91">
        <v>44886</v>
      </c>
      <c r="B68" s="78" t="str">
        <f t="shared" si="18"/>
        <v>PO2211/02698</v>
      </c>
      <c r="C68" s="84"/>
      <c r="D68" s="84"/>
      <c r="E68" s="85"/>
      <c r="F68" s="84"/>
      <c r="G68" s="85" t="s">
        <v>1968</v>
      </c>
      <c r="H68" s="85"/>
      <c r="I68" s="85" t="s">
        <v>2050</v>
      </c>
      <c r="J68" s="60" t="str">
        <f>IF(G68&lt;&gt;"",VLOOKUP(G68,'nhân viên sale'!$A$2:$B$1595,2,0),"")</f>
        <v>HN004</v>
      </c>
      <c r="K68" s="85" t="s">
        <v>47</v>
      </c>
      <c r="L68" s="31" t="str">
        <f t="shared" si="19"/>
        <v>Đùi gà sốt cay 500g</v>
      </c>
      <c r="M68" s="85"/>
      <c r="N68" s="50" t="str">
        <f t="shared" si="20"/>
        <v>K-C6</v>
      </c>
      <c r="O68" s="85"/>
      <c r="P68" s="85"/>
      <c r="Q68" s="32" t="str">
        <f t="shared" si="21"/>
        <v>Túi</v>
      </c>
      <c r="R68" s="87">
        <v>2</v>
      </c>
      <c r="S68" s="87"/>
      <c r="T68" s="34">
        <f t="shared" si="22"/>
        <v>105400</v>
      </c>
      <c r="U68" s="34">
        <f t="shared" si="23"/>
        <v>210800</v>
      </c>
      <c r="V68" s="87"/>
      <c r="W68" s="87"/>
      <c r="X68" s="72">
        <f t="shared" si="24"/>
        <v>8</v>
      </c>
      <c r="Y68" s="35"/>
      <c r="Z68" s="34">
        <f t="shared" si="25"/>
        <v>16864</v>
      </c>
      <c r="AA68" s="80">
        <f t="shared" si="26"/>
        <v>2698</v>
      </c>
    </row>
    <row r="69" spans="1:27" ht="25.5" customHeight="1" x14ac:dyDescent="0.25">
      <c r="A69" s="91">
        <v>44886</v>
      </c>
      <c r="B69" s="78" t="str">
        <f t="shared" si="18"/>
        <v>PO2211/02698</v>
      </c>
      <c r="C69" s="84"/>
      <c r="D69" s="84"/>
      <c r="E69" s="85"/>
      <c r="F69" s="84"/>
      <c r="G69" s="85" t="s">
        <v>1968</v>
      </c>
      <c r="H69" s="85"/>
      <c r="I69" s="85" t="s">
        <v>2050</v>
      </c>
      <c r="J69" s="60" t="str">
        <f>IF(G69&lt;&gt;"",VLOOKUP(G69,'nhân viên sale'!$A$2:$B$1595,2,0),"")</f>
        <v>HN004</v>
      </c>
      <c r="K69" s="85" t="s">
        <v>43</v>
      </c>
      <c r="L69" s="31" t="str">
        <f t="shared" si="19"/>
        <v>Chân gà sốt cay 400g</v>
      </c>
      <c r="M69" s="85"/>
      <c r="N69" s="50" t="str">
        <f t="shared" si="20"/>
        <v>K-C6</v>
      </c>
      <c r="O69" s="85"/>
      <c r="P69" s="85"/>
      <c r="Q69" s="32" t="str">
        <f t="shared" si="21"/>
        <v>Túi</v>
      </c>
      <c r="R69" s="87">
        <v>2</v>
      </c>
      <c r="S69" s="87"/>
      <c r="T69" s="34">
        <f t="shared" si="22"/>
        <v>90750</v>
      </c>
      <c r="U69" s="34">
        <f t="shared" si="23"/>
        <v>181500</v>
      </c>
      <c r="V69" s="87"/>
      <c r="W69" s="87"/>
      <c r="X69" s="72">
        <f t="shared" si="24"/>
        <v>8</v>
      </c>
      <c r="Y69" s="35"/>
      <c r="Z69" s="34">
        <f t="shared" si="25"/>
        <v>14520</v>
      </c>
      <c r="AA69" s="80">
        <f t="shared" si="26"/>
        <v>2698</v>
      </c>
    </row>
    <row r="70" spans="1:27" ht="25.5" customHeight="1" x14ac:dyDescent="0.25">
      <c r="A70" s="91">
        <v>44886</v>
      </c>
      <c r="B70" s="78" t="str">
        <f t="shared" si="18"/>
        <v>PO2211/02698</v>
      </c>
      <c r="C70" s="84"/>
      <c r="D70" s="84"/>
      <c r="E70" s="85"/>
      <c r="F70" s="84"/>
      <c r="G70" s="85" t="s">
        <v>1968</v>
      </c>
      <c r="H70" s="85"/>
      <c r="I70" s="85" t="s">
        <v>2050</v>
      </c>
      <c r="J70" s="60" t="str">
        <f>IF(G70&lt;&gt;"",VLOOKUP(G70,'nhân viên sale'!$A$2:$B$1595,2,0),"")</f>
        <v>HN004</v>
      </c>
      <c r="K70" s="85" t="s">
        <v>65</v>
      </c>
      <c r="L70" s="31" t="str">
        <f t="shared" si="19"/>
        <v>Mọc Nấm Hương 250g</v>
      </c>
      <c r="M70" s="85"/>
      <c r="N70" s="50" t="str">
        <f t="shared" si="20"/>
        <v>K-C6</v>
      </c>
      <c r="O70" s="85"/>
      <c r="P70" s="85"/>
      <c r="Q70" s="32" t="str">
        <f t="shared" si="21"/>
        <v>Túi</v>
      </c>
      <c r="R70" s="87">
        <v>10</v>
      </c>
      <c r="S70" s="87"/>
      <c r="T70" s="34">
        <f t="shared" si="22"/>
        <v>46000</v>
      </c>
      <c r="U70" s="34">
        <f t="shared" si="23"/>
        <v>460000</v>
      </c>
      <c r="V70" s="87"/>
      <c r="W70" s="87"/>
      <c r="X70" s="72">
        <f t="shared" si="24"/>
        <v>8</v>
      </c>
      <c r="Y70" s="35"/>
      <c r="Z70" s="34">
        <f t="shared" si="25"/>
        <v>36800</v>
      </c>
      <c r="AA70" s="80">
        <f t="shared" si="26"/>
        <v>2698</v>
      </c>
    </row>
    <row r="71" spans="1:27" ht="25.5" customHeight="1" x14ac:dyDescent="0.25">
      <c r="A71" s="91">
        <v>44886</v>
      </c>
      <c r="B71" s="78" t="str">
        <f t="shared" si="18"/>
        <v>PO2211/02699</v>
      </c>
      <c r="C71" s="84"/>
      <c r="D71" s="84"/>
      <c r="E71" s="85"/>
      <c r="F71" s="84"/>
      <c r="G71" s="85" t="s">
        <v>1969</v>
      </c>
      <c r="H71" s="85"/>
      <c r="I71" s="85" t="s">
        <v>2051</v>
      </c>
      <c r="J71" s="60" t="str">
        <f>IF(G71&lt;&gt;"",VLOOKUP(G71,'nhân viên sale'!$A$2:$B$1595,2,0),"")</f>
        <v>HN004</v>
      </c>
      <c r="K71" s="85" t="s">
        <v>30</v>
      </c>
      <c r="L71" s="31" t="str">
        <f t="shared" si="19"/>
        <v>Bắp bò muối 200g</v>
      </c>
      <c r="M71" s="20"/>
      <c r="N71" s="50" t="str">
        <f t="shared" si="20"/>
        <v>K-C6</v>
      </c>
      <c r="O71" s="85"/>
      <c r="P71" s="85"/>
      <c r="Q71" s="32" t="str">
        <f t="shared" si="21"/>
        <v>Túi</v>
      </c>
      <c r="R71" s="87">
        <v>6</v>
      </c>
      <c r="S71" s="87"/>
      <c r="T71" s="34">
        <f t="shared" si="22"/>
        <v>87787</v>
      </c>
      <c r="U71" s="34">
        <f t="shared" si="23"/>
        <v>526722</v>
      </c>
      <c r="V71" s="87"/>
      <c r="W71" s="87"/>
      <c r="X71" s="72">
        <f t="shared" si="24"/>
        <v>8</v>
      </c>
      <c r="Y71" s="35"/>
      <c r="Z71" s="34">
        <f t="shared" si="25"/>
        <v>42138</v>
      </c>
      <c r="AA71" s="80">
        <f t="shared" si="26"/>
        <v>2699</v>
      </c>
    </row>
    <row r="72" spans="1:27" ht="25.5" customHeight="1" x14ac:dyDescent="0.25">
      <c r="A72" s="91">
        <v>44886</v>
      </c>
      <c r="B72" s="78" t="str">
        <f t="shared" si="18"/>
        <v>PO2211/02699</v>
      </c>
      <c r="C72" s="18"/>
      <c r="D72" s="18"/>
      <c r="E72" s="19"/>
      <c r="F72" s="18"/>
      <c r="G72" s="19" t="s">
        <v>1969</v>
      </c>
      <c r="H72" s="19"/>
      <c r="I72" s="19" t="s">
        <v>2051</v>
      </c>
      <c r="J72" s="60" t="str">
        <f>IF(G72&lt;&gt;"",VLOOKUP(G72,'nhân viên sale'!$A$2:$B$1595,2,0),"")</f>
        <v>HN004</v>
      </c>
      <c r="K72" s="19" t="s">
        <v>45</v>
      </c>
      <c r="L72" s="31" t="str">
        <f t="shared" si="19"/>
        <v>Chả nướng 300g</v>
      </c>
      <c r="M72" s="20"/>
      <c r="N72" s="50" t="str">
        <f t="shared" si="20"/>
        <v>K-C6</v>
      </c>
      <c r="O72" s="19"/>
      <c r="P72" s="19"/>
      <c r="Q72" s="32" t="str">
        <f t="shared" si="21"/>
        <v>Túi</v>
      </c>
      <c r="R72" s="33">
        <v>6</v>
      </c>
      <c r="S72" s="33"/>
      <c r="T72" s="34">
        <f t="shared" si="22"/>
        <v>70950</v>
      </c>
      <c r="U72" s="34">
        <f t="shared" si="23"/>
        <v>425700</v>
      </c>
      <c r="V72" s="33"/>
      <c r="W72" s="33"/>
      <c r="X72" s="72">
        <f t="shared" si="24"/>
        <v>8</v>
      </c>
      <c r="Y72" s="35"/>
      <c r="Z72" s="34">
        <f t="shared" si="25"/>
        <v>34056</v>
      </c>
      <c r="AA72" s="80">
        <f t="shared" si="26"/>
        <v>2699</v>
      </c>
    </row>
    <row r="73" spans="1:27" ht="25.5" customHeight="1" x14ac:dyDescent="0.25">
      <c r="A73" s="91">
        <v>44886</v>
      </c>
      <c r="B73" s="78" t="str">
        <f t="shared" si="18"/>
        <v>PO2211/02699</v>
      </c>
      <c r="C73" s="18"/>
      <c r="D73" s="18"/>
      <c r="E73" s="19"/>
      <c r="F73" s="18"/>
      <c r="G73" s="19" t="s">
        <v>1969</v>
      </c>
      <c r="H73" s="19"/>
      <c r="I73" s="19" t="s">
        <v>2051</v>
      </c>
      <c r="J73" s="60" t="str">
        <f>IF(G73&lt;&gt;"",VLOOKUP(G73,'nhân viên sale'!$A$2:$B$1595,2,0),"")</f>
        <v>HN004</v>
      </c>
      <c r="K73" s="19" t="s">
        <v>37</v>
      </c>
      <c r="L73" s="31" t="str">
        <f t="shared" si="19"/>
        <v>Chả cốm 300g</v>
      </c>
      <c r="M73" s="20"/>
      <c r="N73" s="50" t="str">
        <f t="shared" si="20"/>
        <v>K-C6</v>
      </c>
      <c r="O73" s="19"/>
      <c r="P73" s="19"/>
      <c r="Q73" s="32" t="str">
        <f t="shared" si="21"/>
        <v>Túi</v>
      </c>
      <c r="R73" s="33">
        <v>6</v>
      </c>
      <c r="S73" s="33"/>
      <c r="T73" s="34">
        <f t="shared" si="22"/>
        <v>74250</v>
      </c>
      <c r="U73" s="34">
        <f t="shared" si="23"/>
        <v>445500</v>
      </c>
      <c r="V73" s="33"/>
      <c r="W73" s="33"/>
      <c r="X73" s="72">
        <f t="shared" si="24"/>
        <v>8</v>
      </c>
      <c r="Y73" s="35"/>
      <c r="Z73" s="34">
        <f t="shared" si="25"/>
        <v>35640</v>
      </c>
      <c r="AA73" s="80">
        <f t="shared" si="26"/>
        <v>2699</v>
      </c>
    </row>
    <row r="74" spans="1:27" ht="25.5" customHeight="1" x14ac:dyDescent="0.25">
      <c r="A74" s="91">
        <v>44886</v>
      </c>
      <c r="B74" s="78" t="str">
        <f t="shared" si="18"/>
        <v>PO2211/02699</v>
      </c>
      <c r="C74" s="18"/>
      <c r="D74" s="18"/>
      <c r="E74" s="19"/>
      <c r="F74" s="18"/>
      <c r="G74" s="19" t="s">
        <v>1969</v>
      </c>
      <c r="H74" s="19"/>
      <c r="I74" s="19" t="s">
        <v>2051</v>
      </c>
      <c r="J74" s="60" t="str">
        <f>IF(G74&lt;&gt;"",VLOOKUP(G74,'nhân viên sale'!$A$2:$B$1595,2,0),"")</f>
        <v>HN004</v>
      </c>
      <c r="K74" s="19" t="s">
        <v>47</v>
      </c>
      <c r="L74" s="31" t="str">
        <f t="shared" si="19"/>
        <v>Đùi gà sốt cay 500g</v>
      </c>
      <c r="M74" s="20"/>
      <c r="N74" s="50" t="str">
        <f t="shared" si="20"/>
        <v>K-C6</v>
      </c>
      <c r="O74" s="19"/>
      <c r="P74" s="19"/>
      <c r="Q74" s="32" t="str">
        <f t="shared" si="21"/>
        <v>Túi</v>
      </c>
      <c r="R74" s="33">
        <v>2</v>
      </c>
      <c r="S74" s="33"/>
      <c r="T74" s="34">
        <f t="shared" si="22"/>
        <v>105400</v>
      </c>
      <c r="U74" s="34">
        <f t="shared" si="23"/>
        <v>210800</v>
      </c>
      <c r="V74" s="33"/>
      <c r="W74" s="33"/>
      <c r="X74" s="72">
        <f t="shared" si="24"/>
        <v>8</v>
      </c>
      <c r="Y74" s="35"/>
      <c r="Z74" s="34">
        <f t="shared" si="25"/>
        <v>16864</v>
      </c>
      <c r="AA74" s="80">
        <f t="shared" si="26"/>
        <v>2699</v>
      </c>
    </row>
    <row r="75" spans="1:27" ht="25.5" customHeight="1" x14ac:dyDescent="0.25">
      <c r="A75" s="91">
        <v>44886</v>
      </c>
      <c r="B75" s="78" t="str">
        <f t="shared" si="18"/>
        <v>PO2211/02699</v>
      </c>
      <c r="C75" s="84"/>
      <c r="D75" s="84"/>
      <c r="E75" s="85"/>
      <c r="F75" s="84"/>
      <c r="G75" s="85" t="s">
        <v>1969</v>
      </c>
      <c r="H75" s="85"/>
      <c r="I75" s="85" t="s">
        <v>2051</v>
      </c>
      <c r="J75" s="60" t="str">
        <f>IF(G75&lt;&gt;"",VLOOKUP(G75,'nhân viên sale'!$A$2:$B$1595,2,0),"")</f>
        <v>HN004</v>
      </c>
      <c r="K75" s="85" t="s">
        <v>43</v>
      </c>
      <c r="L75" s="31" t="str">
        <f t="shared" si="19"/>
        <v>Chân gà sốt cay 400g</v>
      </c>
      <c r="M75" s="85"/>
      <c r="N75" s="50" t="str">
        <f t="shared" si="20"/>
        <v>K-C6</v>
      </c>
      <c r="O75" s="85"/>
      <c r="P75" s="85"/>
      <c r="Q75" s="32" t="str">
        <f t="shared" si="21"/>
        <v>Túi</v>
      </c>
      <c r="R75" s="87">
        <v>2</v>
      </c>
      <c r="S75" s="87"/>
      <c r="T75" s="34">
        <f t="shared" si="22"/>
        <v>90750</v>
      </c>
      <c r="U75" s="34">
        <f t="shared" si="23"/>
        <v>181500</v>
      </c>
      <c r="V75" s="87"/>
      <c r="W75" s="87"/>
      <c r="X75" s="72">
        <f t="shared" si="24"/>
        <v>8</v>
      </c>
      <c r="Y75" s="35"/>
      <c r="Z75" s="34">
        <f t="shared" si="25"/>
        <v>14520</v>
      </c>
      <c r="AA75" s="80">
        <f t="shared" si="26"/>
        <v>2699</v>
      </c>
    </row>
    <row r="76" spans="1:27" ht="25.5" customHeight="1" x14ac:dyDescent="0.25">
      <c r="A76" s="91">
        <v>44886</v>
      </c>
      <c r="B76" s="78" t="str">
        <f t="shared" si="18"/>
        <v>PO2211/02699</v>
      </c>
      <c r="C76" s="84"/>
      <c r="D76" s="84"/>
      <c r="E76" s="85"/>
      <c r="F76" s="84"/>
      <c r="G76" s="85" t="s">
        <v>1969</v>
      </c>
      <c r="H76" s="85"/>
      <c r="I76" s="85" t="s">
        <v>2051</v>
      </c>
      <c r="J76" s="60" t="str">
        <f>IF(G76&lt;&gt;"",VLOOKUP(G76,'nhân viên sale'!$A$2:$B$1595,2,0),"")</f>
        <v>HN004</v>
      </c>
      <c r="K76" s="85" t="s">
        <v>65</v>
      </c>
      <c r="L76" s="31" t="str">
        <f t="shared" si="19"/>
        <v>Mọc Nấm Hương 250g</v>
      </c>
      <c r="M76" s="85"/>
      <c r="N76" s="50" t="str">
        <f t="shared" si="20"/>
        <v>K-C6</v>
      </c>
      <c r="O76" s="85"/>
      <c r="P76" s="85"/>
      <c r="Q76" s="32" t="str">
        <f t="shared" si="21"/>
        <v>Túi</v>
      </c>
      <c r="R76" s="87">
        <v>10</v>
      </c>
      <c r="S76" s="87"/>
      <c r="T76" s="34">
        <f t="shared" si="22"/>
        <v>46000</v>
      </c>
      <c r="U76" s="34">
        <f t="shared" si="23"/>
        <v>460000</v>
      </c>
      <c r="V76" s="87"/>
      <c r="W76" s="87"/>
      <c r="X76" s="72">
        <f t="shared" si="24"/>
        <v>8</v>
      </c>
      <c r="Y76" s="35"/>
      <c r="Z76" s="34">
        <f t="shared" si="25"/>
        <v>36800</v>
      </c>
      <c r="AA76" s="80">
        <f t="shared" si="26"/>
        <v>2699</v>
      </c>
    </row>
    <row r="77" spans="1:27" ht="25.5" customHeight="1" x14ac:dyDescent="0.25">
      <c r="A77" s="91">
        <v>44886</v>
      </c>
      <c r="B77" s="78" t="str">
        <f t="shared" si="18"/>
        <v>PO2211/02700</v>
      </c>
      <c r="C77" s="84"/>
      <c r="D77" s="84"/>
      <c r="E77" s="85"/>
      <c r="F77" s="84"/>
      <c r="G77" s="85" t="s">
        <v>1970</v>
      </c>
      <c r="H77" s="85"/>
      <c r="I77" s="85" t="s">
        <v>2052</v>
      </c>
      <c r="J77" s="60" t="str">
        <f>IF(G77&lt;&gt;"",VLOOKUP(G77,'nhân viên sale'!$A$2:$B$1595,2,0),"")</f>
        <v>HN004</v>
      </c>
      <c r="K77" s="85" t="s">
        <v>65</v>
      </c>
      <c r="L77" s="31" t="str">
        <f t="shared" si="19"/>
        <v>Mọc Nấm Hương 250g</v>
      </c>
      <c r="M77" s="85"/>
      <c r="N77" s="50" t="str">
        <f t="shared" si="20"/>
        <v>K-C6</v>
      </c>
      <c r="O77" s="85"/>
      <c r="P77" s="85"/>
      <c r="Q77" s="32" t="str">
        <f t="shared" si="21"/>
        <v>Túi</v>
      </c>
      <c r="R77" s="87">
        <v>10</v>
      </c>
      <c r="S77" s="87"/>
      <c r="T77" s="34">
        <f t="shared" si="22"/>
        <v>46000</v>
      </c>
      <c r="U77" s="34">
        <f t="shared" si="23"/>
        <v>460000</v>
      </c>
      <c r="V77" s="87"/>
      <c r="W77" s="87"/>
      <c r="X77" s="72">
        <f t="shared" si="24"/>
        <v>8</v>
      </c>
      <c r="Y77" s="35"/>
      <c r="Z77" s="34">
        <f t="shared" si="25"/>
        <v>36800</v>
      </c>
      <c r="AA77" s="80">
        <f t="shared" si="26"/>
        <v>2700</v>
      </c>
    </row>
    <row r="78" spans="1:27" ht="25.5" customHeight="1" x14ac:dyDescent="0.25">
      <c r="A78" s="91">
        <v>44886</v>
      </c>
      <c r="B78" s="78" t="str">
        <f t="shared" si="18"/>
        <v>PO2211/02700</v>
      </c>
      <c r="C78" s="84"/>
      <c r="D78" s="84"/>
      <c r="E78" s="85"/>
      <c r="F78" s="84"/>
      <c r="G78" s="85" t="s">
        <v>1970</v>
      </c>
      <c r="H78" s="85"/>
      <c r="I78" s="85" t="s">
        <v>2052</v>
      </c>
      <c r="J78" s="60" t="str">
        <f>IF(G78&lt;&gt;"",VLOOKUP(G78,'nhân viên sale'!$A$2:$B$1595,2,0),"")</f>
        <v>HN004</v>
      </c>
      <c r="K78" s="85" t="s">
        <v>43</v>
      </c>
      <c r="L78" s="31" t="str">
        <f t="shared" si="19"/>
        <v>Chân gà sốt cay 400g</v>
      </c>
      <c r="M78" s="85"/>
      <c r="N78" s="50" t="str">
        <f t="shared" si="20"/>
        <v>K-C6</v>
      </c>
      <c r="O78" s="85"/>
      <c r="P78" s="85"/>
      <c r="Q78" s="32" t="str">
        <f t="shared" si="21"/>
        <v>Túi</v>
      </c>
      <c r="R78" s="87">
        <v>2</v>
      </c>
      <c r="S78" s="87"/>
      <c r="T78" s="34">
        <f t="shared" si="22"/>
        <v>90750</v>
      </c>
      <c r="U78" s="34">
        <f t="shared" si="23"/>
        <v>181500</v>
      </c>
      <c r="V78" s="87"/>
      <c r="W78" s="87"/>
      <c r="X78" s="72">
        <f t="shared" si="24"/>
        <v>8</v>
      </c>
      <c r="Y78" s="35"/>
      <c r="Z78" s="34">
        <f t="shared" si="25"/>
        <v>14520</v>
      </c>
      <c r="AA78" s="80">
        <f t="shared" si="26"/>
        <v>2700</v>
      </c>
    </row>
    <row r="79" spans="1:27" ht="25.5" customHeight="1" x14ac:dyDescent="0.25">
      <c r="A79" s="91">
        <v>44886</v>
      </c>
      <c r="B79" s="78" t="str">
        <f t="shared" si="18"/>
        <v>PO2211/02700</v>
      </c>
      <c r="C79" s="84"/>
      <c r="D79" s="84"/>
      <c r="E79" s="85"/>
      <c r="F79" s="84"/>
      <c r="G79" s="85" t="s">
        <v>1970</v>
      </c>
      <c r="H79" s="85"/>
      <c r="I79" s="85" t="s">
        <v>2052</v>
      </c>
      <c r="J79" s="60" t="str">
        <f>IF(G79&lt;&gt;"",VLOOKUP(G79,'nhân viên sale'!$A$2:$B$1595,2,0),"")</f>
        <v>HN004</v>
      </c>
      <c r="K79" s="85" t="s">
        <v>47</v>
      </c>
      <c r="L79" s="31" t="str">
        <f t="shared" si="19"/>
        <v>Đùi gà sốt cay 500g</v>
      </c>
      <c r="M79" s="85"/>
      <c r="N79" s="50" t="str">
        <f t="shared" si="20"/>
        <v>K-C6</v>
      </c>
      <c r="O79" s="85"/>
      <c r="P79" s="85"/>
      <c r="Q79" s="32" t="str">
        <f t="shared" si="21"/>
        <v>Túi</v>
      </c>
      <c r="R79" s="87">
        <v>2</v>
      </c>
      <c r="S79" s="87"/>
      <c r="T79" s="34">
        <f t="shared" si="22"/>
        <v>105400</v>
      </c>
      <c r="U79" s="34">
        <f t="shared" si="23"/>
        <v>210800</v>
      </c>
      <c r="V79" s="87"/>
      <c r="W79" s="87"/>
      <c r="X79" s="72">
        <f t="shared" si="24"/>
        <v>8</v>
      </c>
      <c r="Y79" s="35"/>
      <c r="Z79" s="34">
        <f t="shared" si="25"/>
        <v>16864</v>
      </c>
      <c r="AA79" s="80">
        <f t="shared" si="26"/>
        <v>2700</v>
      </c>
    </row>
    <row r="80" spans="1:27" ht="25.5" customHeight="1" x14ac:dyDescent="0.25">
      <c r="A80" s="91">
        <v>44886</v>
      </c>
      <c r="B80" s="78" t="str">
        <f t="shared" si="18"/>
        <v>PO2211/02700</v>
      </c>
      <c r="C80" s="18"/>
      <c r="D80" s="18"/>
      <c r="E80" s="19"/>
      <c r="F80" s="18"/>
      <c r="G80" s="19" t="s">
        <v>1970</v>
      </c>
      <c r="H80" s="19"/>
      <c r="I80" s="19" t="s">
        <v>2052</v>
      </c>
      <c r="J80" s="60" t="str">
        <f>IF(G80&lt;&gt;"",VLOOKUP(G80,'nhân viên sale'!$A$2:$B$1595,2,0),"")</f>
        <v>HN004</v>
      </c>
      <c r="K80" s="19" t="s">
        <v>37</v>
      </c>
      <c r="L80" s="31" t="str">
        <f t="shared" si="19"/>
        <v>Chả cốm 300g</v>
      </c>
      <c r="M80" s="20"/>
      <c r="N80" s="50" t="str">
        <f t="shared" si="20"/>
        <v>K-C6</v>
      </c>
      <c r="O80" s="19"/>
      <c r="P80" s="19"/>
      <c r="Q80" s="32" t="str">
        <f t="shared" si="21"/>
        <v>Túi</v>
      </c>
      <c r="R80" s="33">
        <v>6</v>
      </c>
      <c r="S80" s="33"/>
      <c r="T80" s="34">
        <f t="shared" si="22"/>
        <v>74250</v>
      </c>
      <c r="U80" s="34">
        <f t="shared" si="23"/>
        <v>445500</v>
      </c>
      <c r="V80" s="33"/>
      <c r="W80" s="33"/>
      <c r="X80" s="72">
        <f t="shared" si="24"/>
        <v>8</v>
      </c>
      <c r="Y80" s="35"/>
      <c r="Z80" s="34">
        <f t="shared" si="25"/>
        <v>35640</v>
      </c>
      <c r="AA80" s="80">
        <f t="shared" si="26"/>
        <v>2700</v>
      </c>
    </row>
    <row r="81" spans="1:27" ht="25.5" customHeight="1" x14ac:dyDescent="0.25">
      <c r="A81" s="91">
        <v>44886</v>
      </c>
      <c r="B81" s="78" t="str">
        <f t="shared" si="18"/>
        <v>PO2211/02700</v>
      </c>
      <c r="C81" s="18"/>
      <c r="D81" s="18"/>
      <c r="E81" s="19"/>
      <c r="F81" s="18"/>
      <c r="G81" s="19" t="s">
        <v>1970</v>
      </c>
      <c r="H81" s="19"/>
      <c r="I81" s="19" t="s">
        <v>2052</v>
      </c>
      <c r="J81" s="60" t="str">
        <f>IF(G81&lt;&gt;"",VLOOKUP(G81,'nhân viên sale'!$A$2:$B$1595,2,0),"")</f>
        <v>HN004</v>
      </c>
      <c r="K81" s="19" t="s">
        <v>45</v>
      </c>
      <c r="L81" s="31" t="str">
        <f t="shared" si="19"/>
        <v>Chả nướng 300g</v>
      </c>
      <c r="M81" s="20"/>
      <c r="N81" s="50" t="str">
        <f t="shared" si="20"/>
        <v>K-C6</v>
      </c>
      <c r="O81" s="19"/>
      <c r="P81" s="19"/>
      <c r="Q81" s="32" t="str">
        <f t="shared" si="21"/>
        <v>Túi</v>
      </c>
      <c r="R81" s="33">
        <v>6</v>
      </c>
      <c r="S81" s="33"/>
      <c r="T81" s="34">
        <f t="shared" si="22"/>
        <v>70950</v>
      </c>
      <c r="U81" s="34">
        <f t="shared" si="23"/>
        <v>425700</v>
      </c>
      <c r="V81" s="33"/>
      <c r="W81" s="33"/>
      <c r="X81" s="72">
        <f t="shared" si="24"/>
        <v>8</v>
      </c>
      <c r="Y81" s="35"/>
      <c r="Z81" s="34">
        <f t="shared" si="25"/>
        <v>34056</v>
      </c>
      <c r="AA81" s="80">
        <f t="shared" si="26"/>
        <v>2700</v>
      </c>
    </row>
    <row r="82" spans="1:27" ht="25.5" customHeight="1" x14ac:dyDescent="0.25">
      <c r="A82" s="91">
        <v>44886</v>
      </c>
      <c r="B82" s="78" t="str">
        <f t="shared" si="18"/>
        <v>PO2211/02700</v>
      </c>
      <c r="C82" s="18"/>
      <c r="D82" s="18"/>
      <c r="E82" s="19"/>
      <c r="F82" s="18"/>
      <c r="G82" s="19" t="s">
        <v>1970</v>
      </c>
      <c r="H82" s="19"/>
      <c r="I82" s="19" t="s">
        <v>2052</v>
      </c>
      <c r="J82" s="60" t="str">
        <f>IF(G82&lt;&gt;"",VLOOKUP(G82,'nhân viên sale'!$A$2:$B$1595,2,0),"")</f>
        <v>HN004</v>
      </c>
      <c r="K82" s="19" t="s">
        <v>55</v>
      </c>
      <c r="L82" s="31" t="str">
        <f t="shared" si="19"/>
        <v>Gà muối 500g</v>
      </c>
      <c r="M82" s="20"/>
      <c r="N82" s="50" t="str">
        <f t="shared" si="20"/>
        <v>K-C6</v>
      </c>
      <c r="O82" s="19"/>
      <c r="P82" s="19"/>
      <c r="Q82" s="32" t="str">
        <f t="shared" si="21"/>
        <v>Túi</v>
      </c>
      <c r="R82" s="33">
        <v>10</v>
      </c>
      <c r="S82" s="33"/>
      <c r="T82" s="34">
        <f t="shared" si="22"/>
        <v>111058</v>
      </c>
      <c r="U82" s="34">
        <f t="shared" si="23"/>
        <v>1110580</v>
      </c>
      <c r="V82" s="33"/>
      <c r="W82" s="33"/>
      <c r="X82" s="72">
        <f t="shared" si="24"/>
        <v>8</v>
      </c>
      <c r="Y82" s="35"/>
      <c r="Z82" s="34">
        <f t="shared" si="25"/>
        <v>88846</v>
      </c>
      <c r="AA82" s="80">
        <f t="shared" si="26"/>
        <v>2700</v>
      </c>
    </row>
    <row r="83" spans="1:27" ht="25.5" customHeight="1" x14ac:dyDescent="0.25">
      <c r="A83" s="91">
        <v>44886</v>
      </c>
      <c r="B83" s="78" t="str">
        <f t="shared" si="18"/>
        <v>PO2211/02701</v>
      </c>
      <c r="C83" s="18"/>
      <c r="D83" s="18"/>
      <c r="E83" s="19"/>
      <c r="F83" s="18"/>
      <c r="G83" s="19" t="s">
        <v>1971</v>
      </c>
      <c r="H83" s="19"/>
      <c r="I83" s="19" t="s">
        <v>2053</v>
      </c>
      <c r="J83" s="60" t="str">
        <f>IF(G83&lt;&gt;"",VLOOKUP(G83,'nhân viên sale'!$A$2:$B$1595,2,0),"")</f>
        <v>HN003</v>
      </c>
      <c r="K83" s="19" t="s">
        <v>30</v>
      </c>
      <c r="L83" s="31" t="str">
        <f t="shared" si="19"/>
        <v>Bắp bò muối 200g</v>
      </c>
      <c r="M83" s="20"/>
      <c r="N83" s="50" t="str">
        <f t="shared" si="20"/>
        <v>K-C6</v>
      </c>
      <c r="O83" s="19"/>
      <c r="P83" s="19"/>
      <c r="Q83" s="32" t="str">
        <f t="shared" si="21"/>
        <v>Túi</v>
      </c>
      <c r="R83" s="33">
        <v>5</v>
      </c>
      <c r="S83" s="33"/>
      <c r="T83" s="34">
        <f t="shared" si="22"/>
        <v>87787</v>
      </c>
      <c r="U83" s="34">
        <f t="shared" si="23"/>
        <v>438935</v>
      </c>
      <c r="V83" s="33"/>
      <c r="W83" s="33"/>
      <c r="X83" s="72">
        <f t="shared" si="24"/>
        <v>8</v>
      </c>
      <c r="Y83" s="35"/>
      <c r="Z83" s="34">
        <f t="shared" si="25"/>
        <v>35115</v>
      </c>
      <c r="AA83" s="80">
        <f t="shared" si="26"/>
        <v>2701</v>
      </c>
    </row>
    <row r="84" spans="1:27" ht="25.5" customHeight="1" x14ac:dyDescent="0.25">
      <c r="A84" s="91">
        <v>44886</v>
      </c>
      <c r="B84" s="78" t="str">
        <f t="shared" si="18"/>
        <v>PO2211/02701</v>
      </c>
      <c r="C84" s="18"/>
      <c r="D84" s="18"/>
      <c r="E84" s="19"/>
      <c r="F84" s="18"/>
      <c r="G84" s="19" t="s">
        <v>1971</v>
      </c>
      <c r="H84" s="19"/>
      <c r="I84" s="19" t="s">
        <v>2053</v>
      </c>
      <c r="J84" s="60" t="str">
        <f>IF(G84&lt;&gt;"",VLOOKUP(G84,'nhân viên sale'!$A$2:$B$1595,2,0),"")</f>
        <v>HN003</v>
      </c>
      <c r="K84" s="19" t="s">
        <v>39</v>
      </c>
      <c r="L84" s="31" t="str">
        <f t="shared" si="19"/>
        <v>Chân giò heo muối 300g</v>
      </c>
      <c r="M84" s="20"/>
      <c r="N84" s="50" t="str">
        <f t="shared" si="20"/>
        <v>K-C6</v>
      </c>
      <c r="O84" s="19"/>
      <c r="P84" s="19"/>
      <c r="Q84" s="32" t="str">
        <f t="shared" si="21"/>
        <v>Túi</v>
      </c>
      <c r="R84" s="33">
        <v>10</v>
      </c>
      <c r="S84" s="33"/>
      <c r="T84" s="34">
        <f t="shared" si="22"/>
        <v>73431</v>
      </c>
      <c r="U84" s="34">
        <f t="shared" si="23"/>
        <v>734310</v>
      </c>
      <c r="V84" s="33"/>
      <c r="W84" s="33"/>
      <c r="X84" s="72">
        <f t="shared" si="24"/>
        <v>8</v>
      </c>
      <c r="Y84" s="35"/>
      <c r="Z84" s="34">
        <f t="shared" si="25"/>
        <v>58745</v>
      </c>
      <c r="AA84" s="80">
        <f t="shared" si="26"/>
        <v>2701</v>
      </c>
    </row>
    <row r="85" spans="1:27" ht="25.5" customHeight="1" x14ac:dyDescent="0.25">
      <c r="A85" s="91">
        <v>44886</v>
      </c>
      <c r="B85" s="78" t="str">
        <f t="shared" si="18"/>
        <v>PO2211/02701</v>
      </c>
      <c r="C85" s="18"/>
      <c r="D85" s="18"/>
      <c r="E85" s="19"/>
      <c r="F85" s="18"/>
      <c r="G85" s="19" t="s">
        <v>1971</v>
      </c>
      <c r="H85" s="19"/>
      <c r="I85" s="19" t="s">
        <v>2053</v>
      </c>
      <c r="J85" s="60" t="str">
        <f>IF(G85&lt;&gt;"",VLOOKUP(G85,'nhân viên sale'!$A$2:$B$1595,2,0),"")</f>
        <v>HN003</v>
      </c>
      <c r="K85" s="19" t="s">
        <v>37</v>
      </c>
      <c r="L85" s="31" t="str">
        <f t="shared" si="19"/>
        <v>Chả cốm 300g</v>
      </c>
      <c r="M85" s="20"/>
      <c r="N85" s="50" t="str">
        <f t="shared" si="20"/>
        <v>K-C6</v>
      </c>
      <c r="O85" s="19"/>
      <c r="P85" s="19"/>
      <c r="Q85" s="32" t="str">
        <f t="shared" si="21"/>
        <v>Túi</v>
      </c>
      <c r="R85" s="33">
        <v>5</v>
      </c>
      <c r="S85" s="33"/>
      <c r="T85" s="34">
        <f t="shared" si="22"/>
        <v>74250</v>
      </c>
      <c r="U85" s="34">
        <f t="shared" si="23"/>
        <v>371250</v>
      </c>
      <c r="V85" s="33"/>
      <c r="W85" s="33"/>
      <c r="X85" s="72">
        <f t="shared" si="24"/>
        <v>8</v>
      </c>
      <c r="Y85" s="35"/>
      <c r="Z85" s="34">
        <f t="shared" si="25"/>
        <v>29700</v>
      </c>
      <c r="AA85" s="80">
        <f t="shared" si="26"/>
        <v>2701</v>
      </c>
    </row>
    <row r="86" spans="1:27" ht="25.5" customHeight="1" x14ac:dyDescent="0.25">
      <c r="A86" s="91">
        <v>44886</v>
      </c>
      <c r="B86" s="78" t="str">
        <f t="shared" si="18"/>
        <v>PO2211/02701</v>
      </c>
      <c r="G86" s="24" t="s">
        <v>1971</v>
      </c>
      <c r="I86" s="24" t="s">
        <v>2053</v>
      </c>
      <c r="J86" s="60" t="str">
        <f>IF(G86&lt;&gt;"",VLOOKUP(G86,'nhân viên sale'!$A$2:$B$1595,2,0),"")</f>
        <v>HN003</v>
      </c>
      <c r="K86" s="24" t="s">
        <v>59</v>
      </c>
      <c r="L86" s="31" t="str">
        <f t="shared" si="19"/>
        <v>Giò Tai Lưỡi Xào 250g</v>
      </c>
      <c r="M86" s="20"/>
      <c r="N86" s="50" t="str">
        <f t="shared" si="20"/>
        <v>K-C6</v>
      </c>
      <c r="Q86" s="32" t="str">
        <f t="shared" si="21"/>
        <v>Túi</v>
      </c>
      <c r="R86" s="36">
        <v>10</v>
      </c>
      <c r="T86" s="34">
        <f t="shared" si="22"/>
        <v>50182</v>
      </c>
      <c r="U86" s="34">
        <f t="shared" si="23"/>
        <v>501820</v>
      </c>
      <c r="X86" s="72">
        <f t="shared" si="24"/>
        <v>8</v>
      </c>
      <c r="Y86" s="35"/>
      <c r="Z86" s="34">
        <f t="shared" si="25"/>
        <v>40146</v>
      </c>
      <c r="AA86" s="80">
        <f t="shared" si="26"/>
        <v>2701</v>
      </c>
    </row>
    <row r="87" spans="1:27" ht="25.5" customHeight="1" x14ac:dyDescent="0.25">
      <c r="A87" s="91">
        <v>44886</v>
      </c>
      <c r="B87" s="78" t="str">
        <f t="shared" si="18"/>
        <v>PO2211/02701</v>
      </c>
      <c r="G87" s="24" t="s">
        <v>1971</v>
      </c>
      <c r="I87" s="24" t="s">
        <v>2053</v>
      </c>
      <c r="J87" s="60" t="str">
        <f>IF(G87&lt;&gt;"",VLOOKUP(G87,'nhân viên sale'!$A$2:$B$1595,2,0),"")</f>
        <v>HN003</v>
      </c>
      <c r="K87" s="24" t="s">
        <v>65</v>
      </c>
      <c r="L87" s="31" t="str">
        <f t="shared" si="19"/>
        <v>Mọc Nấm Hương 250g</v>
      </c>
      <c r="M87" s="20"/>
      <c r="N87" s="50" t="str">
        <f t="shared" si="20"/>
        <v>K-C6</v>
      </c>
      <c r="Q87" s="32" t="str">
        <f t="shared" si="21"/>
        <v>Túi</v>
      </c>
      <c r="R87" s="36">
        <v>10</v>
      </c>
      <c r="T87" s="34">
        <f t="shared" si="22"/>
        <v>46000</v>
      </c>
      <c r="U87" s="34">
        <f t="shared" si="23"/>
        <v>460000</v>
      </c>
      <c r="X87" s="72">
        <f t="shared" si="24"/>
        <v>8</v>
      </c>
      <c r="Y87" s="35"/>
      <c r="Z87" s="34">
        <f t="shared" si="25"/>
        <v>36800</v>
      </c>
      <c r="AA87" s="80">
        <f t="shared" si="26"/>
        <v>2701</v>
      </c>
    </row>
    <row r="88" spans="1:27" ht="25.5" customHeight="1" x14ac:dyDescent="0.25">
      <c r="A88" s="91">
        <v>44886</v>
      </c>
      <c r="B88" s="78" t="str">
        <f t="shared" si="18"/>
        <v>PO2211/02702</v>
      </c>
      <c r="G88" s="24" t="s">
        <v>1972</v>
      </c>
      <c r="I88" s="24" t="s">
        <v>2054</v>
      </c>
      <c r="J88" s="60" t="str">
        <f>IF(G88&lt;&gt;"",VLOOKUP(G88,'nhân viên sale'!$A$2:$B$1595,2,0),"")</f>
        <v>HN004</v>
      </c>
      <c r="K88" s="24" t="s">
        <v>45</v>
      </c>
      <c r="L88" s="31" t="str">
        <f t="shared" si="19"/>
        <v>Chả nướng 300g</v>
      </c>
      <c r="M88" s="20"/>
      <c r="N88" s="50" t="str">
        <f t="shared" si="20"/>
        <v>K-C6</v>
      </c>
      <c r="Q88" s="32" t="str">
        <f t="shared" si="21"/>
        <v>Túi</v>
      </c>
      <c r="R88" s="36">
        <v>5</v>
      </c>
      <c r="T88" s="34">
        <f t="shared" si="22"/>
        <v>70950</v>
      </c>
      <c r="U88" s="34">
        <f t="shared" si="23"/>
        <v>354750</v>
      </c>
      <c r="X88" s="72">
        <f t="shared" si="24"/>
        <v>8</v>
      </c>
      <c r="Y88" s="35"/>
      <c r="Z88" s="34">
        <f t="shared" si="25"/>
        <v>28380</v>
      </c>
      <c r="AA88" s="80">
        <f t="shared" si="26"/>
        <v>2702</v>
      </c>
    </row>
    <row r="89" spans="1:27" ht="25.5" customHeight="1" x14ac:dyDescent="0.25">
      <c r="A89" s="91">
        <v>44886</v>
      </c>
      <c r="B89" s="78" t="str">
        <f t="shared" si="18"/>
        <v>PO2211/02702</v>
      </c>
      <c r="G89" s="24" t="s">
        <v>1972</v>
      </c>
      <c r="I89" s="24" t="s">
        <v>2054</v>
      </c>
      <c r="J89" s="60" t="str">
        <f>IF(G89&lt;&gt;"",VLOOKUP(G89,'nhân viên sale'!$A$2:$B$1595,2,0),"")</f>
        <v>HN004</v>
      </c>
      <c r="K89" s="24" t="s">
        <v>47</v>
      </c>
      <c r="L89" s="31" t="str">
        <f t="shared" si="19"/>
        <v>Đùi gà sốt cay 500g</v>
      </c>
      <c r="M89" s="20"/>
      <c r="N89" s="50" t="str">
        <f t="shared" si="20"/>
        <v>K-C6</v>
      </c>
      <c r="Q89" s="32" t="str">
        <f t="shared" si="21"/>
        <v>Túi</v>
      </c>
      <c r="R89" s="36">
        <v>5</v>
      </c>
      <c r="T89" s="34">
        <f t="shared" si="22"/>
        <v>105400</v>
      </c>
      <c r="U89" s="34">
        <f t="shared" si="23"/>
        <v>527000</v>
      </c>
      <c r="X89" s="72">
        <f t="shared" si="24"/>
        <v>8</v>
      </c>
      <c r="Y89" s="35"/>
      <c r="Z89" s="34">
        <f t="shared" si="25"/>
        <v>42160</v>
      </c>
      <c r="AA89" s="80">
        <f t="shared" si="26"/>
        <v>2702</v>
      </c>
    </row>
    <row r="90" spans="1:27" ht="25.5" customHeight="1" x14ac:dyDescent="0.25">
      <c r="A90" s="91">
        <v>44886</v>
      </c>
      <c r="B90" s="78" t="str">
        <f t="shared" si="18"/>
        <v>PO2211/02702</v>
      </c>
      <c r="G90" s="24" t="s">
        <v>1972</v>
      </c>
      <c r="I90" s="24" t="s">
        <v>2054</v>
      </c>
      <c r="J90" s="60" t="str">
        <f>IF(G90&lt;&gt;"",VLOOKUP(G90,'nhân viên sale'!$A$2:$B$1595,2,0),"")</f>
        <v>HN004</v>
      </c>
      <c r="K90" s="24" t="s">
        <v>43</v>
      </c>
      <c r="L90" s="31" t="str">
        <f t="shared" si="19"/>
        <v>Chân gà sốt cay 400g</v>
      </c>
      <c r="M90" s="20"/>
      <c r="N90" s="50" t="str">
        <f t="shared" si="20"/>
        <v>K-C6</v>
      </c>
      <c r="Q90" s="32" t="str">
        <f t="shared" si="21"/>
        <v>Túi</v>
      </c>
      <c r="R90" s="36">
        <v>5</v>
      </c>
      <c r="T90" s="34">
        <f t="shared" si="22"/>
        <v>90750</v>
      </c>
      <c r="U90" s="34">
        <f t="shared" si="23"/>
        <v>453750</v>
      </c>
      <c r="X90" s="72">
        <f t="shared" si="24"/>
        <v>8</v>
      </c>
      <c r="Y90" s="35"/>
      <c r="Z90" s="34">
        <f t="shared" si="25"/>
        <v>36300</v>
      </c>
      <c r="AA90" s="80">
        <f t="shared" si="26"/>
        <v>2702</v>
      </c>
    </row>
    <row r="91" spans="1:27" ht="25.5" customHeight="1" x14ac:dyDescent="0.25">
      <c r="A91" s="91">
        <v>44886</v>
      </c>
      <c r="B91" s="78" t="str">
        <f t="shared" si="18"/>
        <v>PO2211/02703</v>
      </c>
      <c r="G91" s="24" t="s">
        <v>1973</v>
      </c>
      <c r="I91" s="24" t="s">
        <v>2055</v>
      </c>
      <c r="J91" s="60" t="str">
        <f>IF(G91&lt;&gt;"",VLOOKUP(G91,'nhân viên sale'!$A$2:$B$1595,2,0),"")</f>
        <v>HN003</v>
      </c>
      <c r="K91" s="24" t="s">
        <v>30</v>
      </c>
      <c r="L91" s="31" t="str">
        <f t="shared" si="19"/>
        <v>Bắp bò muối 200g</v>
      </c>
      <c r="M91" s="20"/>
      <c r="N91" s="50" t="str">
        <f t="shared" si="20"/>
        <v>K-C6</v>
      </c>
      <c r="Q91" s="32" t="str">
        <f t="shared" si="21"/>
        <v>Túi</v>
      </c>
      <c r="R91" s="36">
        <v>5</v>
      </c>
      <c r="T91" s="34">
        <f t="shared" si="22"/>
        <v>87787</v>
      </c>
      <c r="U91" s="34">
        <f t="shared" si="23"/>
        <v>438935</v>
      </c>
      <c r="X91" s="72">
        <f t="shared" si="24"/>
        <v>8</v>
      </c>
      <c r="Y91" s="35"/>
      <c r="Z91" s="34">
        <f t="shared" si="25"/>
        <v>35115</v>
      </c>
      <c r="AA91" s="80">
        <f t="shared" si="26"/>
        <v>2703</v>
      </c>
    </row>
    <row r="92" spans="1:27" ht="25.5" customHeight="1" x14ac:dyDescent="0.25">
      <c r="A92" s="91">
        <v>44886</v>
      </c>
      <c r="B92" s="78" t="str">
        <f t="shared" si="18"/>
        <v>PO2211/02703</v>
      </c>
      <c r="G92" s="24" t="s">
        <v>1973</v>
      </c>
      <c r="I92" s="24" t="s">
        <v>2055</v>
      </c>
      <c r="J92" s="60" t="str">
        <f>IF(G92&lt;&gt;"",VLOOKUP(G92,'nhân viên sale'!$A$2:$B$1595,2,0),"")</f>
        <v>HN003</v>
      </c>
      <c r="K92" s="24" t="s">
        <v>39</v>
      </c>
      <c r="L92" s="31" t="str">
        <f t="shared" si="19"/>
        <v>Chân giò heo muối 300g</v>
      </c>
      <c r="M92" s="20"/>
      <c r="N92" s="50" t="str">
        <f t="shared" si="20"/>
        <v>K-C6</v>
      </c>
      <c r="Q92" s="32" t="str">
        <f t="shared" si="21"/>
        <v>Túi</v>
      </c>
      <c r="R92" s="36">
        <v>5</v>
      </c>
      <c r="T92" s="34">
        <f t="shared" si="22"/>
        <v>73431</v>
      </c>
      <c r="U92" s="34">
        <f t="shared" si="23"/>
        <v>367155</v>
      </c>
      <c r="X92" s="72">
        <f t="shared" si="24"/>
        <v>8</v>
      </c>
      <c r="Y92" s="35"/>
      <c r="Z92" s="34">
        <f t="shared" si="25"/>
        <v>29372</v>
      </c>
      <c r="AA92" s="80">
        <f t="shared" si="26"/>
        <v>2703</v>
      </c>
    </row>
    <row r="93" spans="1:27" ht="25.5" customHeight="1" x14ac:dyDescent="0.25">
      <c r="A93" s="91">
        <v>44886</v>
      </c>
      <c r="B93" s="78" t="str">
        <f t="shared" si="18"/>
        <v>PO2211/02703</v>
      </c>
      <c r="G93" s="24" t="s">
        <v>1973</v>
      </c>
      <c r="I93" s="24" t="s">
        <v>2055</v>
      </c>
      <c r="J93" s="60" t="str">
        <f>IF(G93&lt;&gt;"",VLOOKUP(G93,'nhân viên sale'!$A$2:$B$1595,2,0),"")</f>
        <v>HN003</v>
      </c>
      <c r="K93" s="24" t="s">
        <v>37</v>
      </c>
      <c r="L93" s="31" t="str">
        <f t="shared" si="19"/>
        <v>Chả cốm 300g</v>
      </c>
      <c r="M93" s="20"/>
      <c r="N93" s="50" t="str">
        <f t="shared" si="20"/>
        <v>K-C6</v>
      </c>
      <c r="Q93" s="32" t="str">
        <f t="shared" si="21"/>
        <v>Túi</v>
      </c>
      <c r="R93" s="36">
        <v>5</v>
      </c>
      <c r="T93" s="34">
        <f t="shared" si="22"/>
        <v>74250</v>
      </c>
      <c r="U93" s="34">
        <f t="shared" si="23"/>
        <v>371250</v>
      </c>
      <c r="X93" s="72">
        <f t="shared" si="24"/>
        <v>8</v>
      </c>
      <c r="Y93" s="35"/>
      <c r="Z93" s="34">
        <f t="shared" si="25"/>
        <v>29700</v>
      </c>
      <c r="AA93" s="80">
        <f t="shared" si="26"/>
        <v>2703</v>
      </c>
    </row>
    <row r="94" spans="1:27" ht="25.5" customHeight="1" x14ac:dyDescent="0.25">
      <c r="A94" s="91">
        <v>44886</v>
      </c>
      <c r="B94" s="78" t="str">
        <f t="shared" si="18"/>
        <v>PO2211/02703</v>
      </c>
      <c r="G94" s="24" t="s">
        <v>1973</v>
      </c>
      <c r="I94" s="24" t="s">
        <v>2055</v>
      </c>
      <c r="J94" s="60" t="str">
        <f>IF(G94&lt;&gt;"",VLOOKUP(G94,'nhân viên sale'!$A$2:$B$1595,2,0),"")</f>
        <v>HN003</v>
      </c>
      <c r="K94" s="24" t="s">
        <v>59</v>
      </c>
      <c r="L94" s="31" t="str">
        <f t="shared" si="19"/>
        <v>Giò Tai Lưỡi Xào 250g</v>
      </c>
      <c r="M94" s="85"/>
      <c r="N94" s="50" t="str">
        <f t="shared" si="20"/>
        <v>K-C6</v>
      </c>
      <c r="Q94" s="32" t="str">
        <f t="shared" si="21"/>
        <v>Túi</v>
      </c>
      <c r="R94" s="36">
        <v>5</v>
      </c>
      <c r="T94" s="34">
        <f t="shared" si="22"/>
        <v>50182</v>
      </c>
      <c r="U94" s="34">
        <f t="shared" si="23"/>
        <v>250910</v>
      </c>
      <c r="X94" s="72">
        <f t="shared" si="24"/>
        <v>8</v>
      </c>
      <c r="Y94" s="35"/>
      <c r="Z94" s="34">
        <f t="shared" si="25"/>
        <v>20073</v>
      </c>
      <c r="AA94" s="80">
        <f t="shared" si="26"/>
        <v>2703</v>
      </c>
    </row>
    <row r="95" spans="1:27" ht="25.5" customHeight="1" x14ac:dyDescent="0.25">
      <c r="A95" s="91">
        <v>44886</v>
      </c>
      <c r="B95" s="78" t="str">
        <f t="shared" si="18"/>
        <v>PO2211/02703</v>
      </c>
      <c r="G95" s="24" t="s">
        <v>1973</v>
      </c>
      <c r="I95" s="24" t="s">
        <v>2055</v>
      </c>
      <c r="J95" s="60" t="str">
        <f>IF(G95&lt;&gt;"",VLOOKUP(G95,'nhân viên sale'!$A$2:$B$1595,2,0),"")</f>
        <v>HN003</v>
      </c>
      <c r="K95" s="24" t="s">
        <v>65</v>
      </c>
      <c r="L95" s="31" t="str">
        <f t="shared" si="19"/>
        <v>Mọc Nấm Hương 250g</v>
      </c>
      <c r="M95" s="85"/>
      <c r="N95" s="50" t="str">
        <f t="shared" si="20"/>
        <v>K-C6</v>
      </c>
      <c r="Q95" s="32" t="str">
        <f t="shared" si="21"/>
        <v>Túi</v>
      </c>
      <c r="R95" s="36">
        <v>5</v>
      </c>
      <c r="T95" s="34">
        <f t="shared" si="22"/>
        <v>46000</v>
      </c>
      <c r="U95" s="34">
        <f t="shared" si="23"/>
        <v>230000</v>
      </c>
      <c r="X95" s="72">
        <f t="shared" si="24"/>
        <v>8</v>
      </c>
      <c r="Y95" s="35"/>
      <c r="Z95" s="34">
        <f t="shared" si="25"/>
        <v>18400</v>
      </c>
      <c r="AA95" s="80">
        <f t="shared" si="26"/>
        <v>2703</v>
      </c>
    </row>
    <row r="96" spans="1:27" ht="25.5" customHeight="1" x14ac:dyDescent="0.25">
      <c r="A96" s="91">
        <v>44886</v>
      </c>
      <c r="B96" s="78" t="str">
        <f t="shared" si="18"/>
        <v>PO2211/02704</v>
      </c>
      <c r="G96" s="24" t="s">
        <v>1974</v>
      </c>
      <c r="I96" s="24" t="s">
        <v>2056</v>
      </c>
      <c r="J96" s="60" t="str">
        <f>IF(G96&lt;&gt;"",VLOOKUP(G96,'nhân viên sale'!$A$2:$B$1595,2,0),"")</f>
        <v>HN004</v>
      </c>
      <c r="K96" s="24" t="s">
        <v>55</v>
      </c>
      <c r="L96" s="31" t="str">
        <f t="shared" si="19"/>
        <v>Gà muối 500g</v>
      </c>
      <c r="M96" s="85"/>
      <c r="N96" s="50" t="str">
        <f t="shared" si="20"/>
        <v>K-C6</v>
      </c>
      <c r="Q96" s="32" t="str">
        <f t="shared" si="21"/>
        <v>Túi</v>
      </c>
      <c r="R96" s="36">
        <v>10</v>
      </c>
      <c r="T96" s="34">
        <f t="shared" si="22"/>
        <v>111058</v>
      </c>
      <c r="U96" s="34">
        <f t="shared" si="23"/>
        <v>1110580</v>
      </c>
      <c r="X96" s="72">
        <f t="shared" si="24"/>
        <v>8</v>
      </c>
      <c r="Y96" s="35"/>
      <c r="Z96" s="34">
        <f t="shared" si="25"/>
        <v>88846</v>
      </c>
      <c r="AA96" s="80">
        <f t="shared" si="26"/>
        <v>2704</v>
      </c>
    </row>
    <row r="97" spans="1:27" ht="25.5" customHeight="1" x14ac:dyDescent="0.25">
      <c r="A97" s="91">
        <v>44886</v>
      </c>
      <c r="B97" s="78" t="str">
        <f t="shared" si="18"/>
        <v>PO2211/02704</v>
      </c>
      <c r="G97" s="24" t="s">
        <v>1974</v>
      </c>
      <c r="I97" s="24" t="s">
        <v>2056</v>
      </c>
      <c r="J97" s="60" t="str">
        <f>IF(G97&lt;&gt;"",VLOOKUP(G97,'nhân viên sale'!$A$2:$B$1595,2,0),"")</f>
        <v>HN004</v>
      </c>
      <c r="K97" s="24" t="s">
        <v>37</v>
      </c>
      <c r="L97" s="31" t="str">
        <f t="shared" si="19"/>
        <v>Chả cốm 300g</v>
      </c>
      <c r="M97" s="85"/>
      <c r="N97" s="50" t="str">
        <f t="shared" si="20"/>
        <v>K-C6</v>
      </c>
      <c r="Q97" s="32" t="str">
        <f t="shared" si="21"/>
        <v>Túi</v>
      </c>
      <c r="R97" s="36">
        <v>5</v>
      </c>
      <c r="T97" s="34">
        <f t="shared" si="22"/>
        <v>74250</v>
      </c>
      <c r="U97" s="34">
        <f t="shared" si="23"/>
        <v>371250</v>
      </c>
      <c r="X97" s="72">
        <f t="shared" si="24"/>
        <v>8</v>
      </c>
      <c r="Y97" s="35"/>
      <c r="Z97" s="34">
        <f t="shared" si="25"/>
        <v>29700</v>
      </c>
      <c r="AA97" s="80">
        <f t="shared" si="26"/>
        <v>2704</v>
      </c>
    </row>
    <row r="98" spans="1:27" ht="25.5" customHeight="1" x14ac:dyDescent="0.25">
      <c r="A98" s="91">
        <v>44886</v>
      </c>
      <c r="B98" s="78" t="str">
        <f t="shared" ref="B98:B129" si="27">IF(I98&lt;&gt;"",IF(AA98&lt;10,"PO2211/0000"&amp;AA98,IF(AA98&lt;100,"PO2211/000"&amp;AA98,IF(AA98&lt;1000,"PO2211/00"&amp;AA98,IF(AA98&lt;10000,"PO2211/0"&amp;AA98,"PO2211/00"&amp;AA98)))),"")</f>
        <v>PO2211/02704</v>
      </c>
      <c r="G98" s="24" t="s">
        <v>1974</v>
      </c>
      <c r="I98" s="24" t="s">
        <v>2056</v>
      </c>
      <c r="J98" s="60" t="str">
        <f>IF(G98&lt;&gt;"",VLOOKUP(G98,'nhân viên sale'!$A$2:$B$1595,2,0),"")</f>
        <v>HN004</v>
      </c>
      <c r="K98" s="24" t="s">
        <v>65</v>
      </c>
      <c r="L98" s="31" t="str">
        <f t="shared" ref="L98:L129" si="28">IF(K98&lt;&gt;"",VLOOKUP(K98,tenhang,2,0),"")</f>
        <v>Mọc Nấm Hương 250g</v>
      </c>
      <c r="M98" s="20"/>
      <c r="N98" s="50" t="str">
        <f t="shared" ref="N98:N129" si="29">IF(K98&lt;&gt;"","K-C6","")</f>
        <v>K-C6</v>
      </c>
      <c r="Q98" s="32" t="str">
        <f t="shared" ref="Q98:Q129" si="30">IF(K98&lt;&gt;"",VLOOKUP(K98,tenhang,3,0),"")</f>
        <v>Túi</v>
      </c>
      <c r="R98" s="36">
        <v>11</v>
      </c>
      <c r="T98" s="34">
        <f t="shared" ref="T98:T129" si="31">IF(K98&lt;&gt;"",VLOOKUP(K98,tenhang,4,0),0)</f>
        <v>46000</v>
      </c>
      <c r="U98" s="34">
        <f t="shared" ref="U98:U129" si="32">R98*T98</f>
        <v>506000</v>
      </c>
      <c r="X98" s="72">
        <f t="shared" ref="X98:X129" si="33">IF(K98&lt;&gt;"",8,"")</f>
        <v>8</v>
      </c>
      <c r="Y98" s="35"/>
      <c r="Z98" s="34">
        <f t="shared" ref="Z98:Z129" si="34">IF(K98&lt;&gt;"",ROUND(U98*X98*1%,0),"")</f>
        <v>40480</v>
      </c>
      <c r="AA98" s="80">
        <f t="shared" si="26"/>
        <v>2704</v>
      </c>
    </row>
    <row r="99" spans="1:27" ht="25.5" customHeight="1" x14ac:dyDescent="0.25">
      <c r="A99" s="91">
        <v>44886</v>
      </c>
      <c r="B99" s="78" t="str">
        <f t="shared" si="27"/>
        <v>PO2211/02705</v>
      </c>
      <c r="G99" s="24" t="s">
        <v>1975</v>
      </c>
      <c r="I99" s="24" t="s">
        <v>2057</v>
      </c>
      <c r="J99" s="60" t="str">
        <f>IF(G99&lt;&gt;"",VLOOKUP(G99,'nhân viên sale'!$A$2:$B$1595,2,0),"")</f>
        <v>HN004</v>
      </c>
      <c r="K99" s="24" t="s">
        <v>30</v>
      </c>
      <c r="L99" s="31" t="str">
        <f t="shared" si="28"/>
        <v>Bắp bò muối 200g</v>
      </c>
      <c r="M99" s="20"/>
      <c r="N99" s="50" t="str">
        <f t="shared" si="29"/>
        <v>K-C6</v>
      </c>
      <c r="Q99" s="32" t="str">
        <f t="shared" si="30"/>
        <v>Túi</v>
      </c>
      <c r="R99" s="36">
        <v>5</v>
      </c>
      <c r="T99" s="34">
        <f t="shared" si="31"/>
        <v>87787</v>
      </c>
      <c r="U99" s="34">
        <f t="shared" si="32"/>
        <v>438935</v>
      </c>
      <c r="X99" s="72">
        <f t="shared" si="33"/>
        <v>8</v>
      </c>
      <c r="Y99" s="35"/>
      <c r="Z99" s="34">
        <f t="shared" si="34"/>
        <v>35115</v>
      </c>
      <c r="AA99" s="80">
        <f t="shared" ref="AA99:AA113" si="35">IF(I99&lt;&gt;"",IF(I99=I98,AA98,AA98+1),"")</f>
        <v>2705</v>
      </c>
    </row>
    <row r="100" spans="1:27" ht="25.5" customHeight="1" x14ac:dyDescent="0.25">
      <c r="A100" s="91">
        <v>44886</v>
      </c>
      <c r="B100" s="78" t="str">
        <f t="shared" si="27"/>
        <v>PO2211/02705</v>
      </c>
      <c r="G100" s="24" t="s">
        <v>1975</v>
      </c>
      <c r="I100" s="24" t="s">
        <v>2057</v>
      </c>
      <c r="J100" s="60" t="str">
        <f>IF(G100&lt;&gt;"",VLOOKUP(G100,'nhân viên sale'!$A$2:$B$1595,2,0),"")</f>
        <v>HN004</v>
      </c>
      <c r="K100" s="24" t="s">
        <v>55</v>
      </c>
      <c r="L100" s="31" t="str">
        <f t="shared" si="28"/>
        <v>Gà muối 500g</v>
      </c>
      <c r="M100" s="20"/>
      <c r="N100" s="50" t="str">
        <f t="shared" si="29"/>
        <v>K-C6</v>
      </c>
      <c r="Q100" s="32" t="str">
        <f t="shared" si="30"/>
        <v>Túi</v>
      </c>
      <c r="R100" s="36">
        <v>10</v>
      </c>
      <c r="T100" s="34">
        <f t="shared" si="31"/>
        <v>111058</v>
      </c>
      <c r="U100" s="34">
        <f t="shared" si="32"/>
        <v>1110580</v>
      </c>
      <c r="X100" s="72">
        <f t="shared" si="33"/>
        <v>8</v>
      </c>
      <c r="Y100" s="35"/>
      <c r="Z100" s="34">
        <f t="shared" si="34"/>
        <v>88846</v>
      </c>
      <c r="AA100" s="80">
        <f t="shared" si="35"/>
        <v>2705</v>
      </c>
    </row>
    <row r="101" spans="1:27" ht="25.5" customHeight="1" x14ac:dyDescent="0.25">
      <c r="A101" s="91">
        <v>44886</v>
      </c>
      <c r="B101" s="78" t="str">
        <f t="shared" si="27"/>
        <v>PO2211/02705</v>
      </c>
      <c r="G101" s="24" t="s">
        <v>1975</v>
      </c>
      <c r="I101" s="24" t="s">
        <v>2057</v>
      </c>
      <c r="J101" s="60" t="str">
        <f>IF(G101&lt;&gt;"",VLOOKUP(G101,'nhân viên sale'!$A$2:$B$1595,2,0),"")</f>
        <v>HN004</v>
      </c>
      <c r="K101" s="24" t="s">
        <v>59</v>
      </c>
      <c r="L101" s="31" t="str">
        <f t="shared" si="28"/>
        <v>Giò Tai Lưỡi Xào 250g</v>
      </c>
      <c r="M101" s="20"/>
      <c r="N101" s="50" t="str">
        <f t="shared" si="29"/>
        <v>K-C6</v>
      </c>
      <c r="Q101" s="32" t="str">
        <f t="shared" si="30"/>
        <v>Túi</v>
      </c>
      <c r="R101" s="36">
        <v>6</v>
      </c>
      <c r="T101" s="34">
        <f t="shared" si="31"/>
        <v>50182</v>
      </c>
      <c r="U101" s="34">
        <f t="shared" si="32"/>
        <v>301092</v>
      </c>
      <c r="X101" s="72">
        <f t="shared" si="33"/>
        <v>8</v>
      </c>
      <c r="Y101" s="35"/>
      <c r="Z101" s="34">
        <f t="shared" si="34"/>
        <v>24087</v>
      </c>
      <c r="AA101" s="80">
        <f t="shared" si="35"/>
        <v>2705</v>
      </c>
    </row>
    <row r="102" spans="1:27" ht="25.5" customHeight="1" x14ac:dyDescent="0.25">
      <c r="A102" s="91">
        <v>44886</v>
      </c>
      <c r="B102" s="78" t="str">
        <f t="shared" si="27"/>
        <v>PO2211/02706</v>
      </c>
      <c r="G102" s="24" t="s">
        <v>1954</v>
      </c>
      <c r="I102" s="24" t="s">
        <v>2058</v>
      </c>
      <c r="J102" s="60" t="str">
        <f>IF(G102&lt;&gt;"",VLOOKUP(G102,'nhân viên sale'!$A$2:$B$1595,2,0),"")</f>
        <v>HN003</v>
      </c>
      <c r="K102" s="24" t="s">
        <v>30</v>
      </c>
      <c r="L102" s="31" t="str">
        <f t="shared" si="28"/>
        <v>Bắp bò muối 200g</v>
      </c>
      <c r="M102" s="20"/>
      <c r="N102" s="50" t="str">
        <f t="shared" si="29"/>
        <v>K-C6</v>
      </c>
      <c r="Q102" s="32" t="str">
        <f t="shared" si="30"/>
        <v>Túi</v>
      </c>
      <c r="R102" s="36">
        <v>5</v>
      </c>
      <c r="T102" s="34">
        <f t="shared" si="31"/>
        <v>87787</v>
      </c>
      <c r="U102" s="34">
        <f t="shared" si="32"/>
        <v>438935</v>
      </c>
      <c r="X102" s="72">
        <f t="shared" si="33"/>
        <v>8</v>
      </c>
      <c r="Y102" s="35"/>
      <c r="Z102" s="34">
        <f t="shared" si="34"/>
        <v>35115</v>
      </c>
      <c r="AA102" s="80">
        <f t="shared" si="35"/>
        <v>2706</v>
      </c>
    </row>
    <row r="103" spans="1:27" ht="25.5" customHeight="1" x14ac:dyDescent="0.25">
      <c r="A103" s="91">
        <v>44886</v>
      </c>
      <c r="B103" s="78" t="str">
        <f t="shared" si="27"/>
        <v>PO2211/02706</v>
      </c>
      <c r="G103" s="24" t="s">
        <v>1954</v>
      </c>
      <c r="I103" s="24" t="s">
        <v>2058</v>
      </c>
      <c r="J103" s="60" t="str">
        <f>IF(G103&lt;&gt;"",VLOOKUP(G103,'nhân viên sale'!$A$2:$B$1595,2,0),"")</f>
        <v>HN003</v>
      </c>
      <c r="K103" s="24" t="s">
        <v>39</v>
      </c>
      <c r="L103" s="31" t="str">
        <f t="shared" si="28"/>
        <v>Chân giò heo muối 300g</v>
      </c>
      <c r="M103" s="20"/>
      <c r="N103" s="50" t="str">
        <f t="shared" si="29"/>
        <v>K-C6</v>
      </c>
      <c r="Q103" s="32" t="str">
        <f t="shared" si="30"/>
        <v>Túi</v>
      </c>
      <c r="R103" s="36">
        <v>5</v>
      </c>
      <c r="T103" s="34">
        <f t="shared" si="31"/>
        <v>73431</v>
      </c>
      <c r="U103" s="34">
        <f t="shared" si="32"/>
        <v>367155</v>
      </c>
      <c r="X103" s="72">
        <f t="shared" si="33"/>
        <v>8</v>
      </c>
      <c r="Y103" s="35"/>
      <c r="Z103" s="34">
        <f t="shared" si="34"/>
        <v>29372</v>
      </c>
      <c r="AA103" s="80">
        <f t="shared" si="35"/>
        <v>2706</v>
      </c>
    </row>
    <row r="104" spans="1:27" ht="25.5" customHeight="1" x14ac:dyDescent="0.25">
      <c r="A104" s="91">
        <v>44886</v>
      </c>
      <c r="B104" s="78" t="str">
        <f t="shared" si="27"/>
        <v>PO2211/02706</v>
      </c>
      <c r="G104" s="24" t="s">
        <v>1954</v>
      </c>
      <c r="I104" s="24" t="s">
        <v>2058</v>
      </c>
      <c r="J104" s="60" t="str">
        <f>IF(G104&lt;&gt;"",VLOOKUP(G104,'nhân viên sale'!$A$2:$B$1595,2,0),"")</f>
        <v>HN003</v>
      </c>
      <c r="K104" s="24" t="s">
        <v>37</v>
      </c>
      <c r="L104" s="31" t="str">
        <f t="shared" si="28"/>
        <v>Chả cốm 300g</v>
      </c>
      <c r="M104" s="20"/>
      <c r="N104" s="50" t="str">
        <f t="shared" si="29"/>
        <v>K-C6</v>
      </c>
      <c r="Q104" s="32" t="str">
        <f t="shared" si="30"/>
        <v>Túi</v>
      </c>
      <c r="R104" s="36">
        <v>5</v>
      </c>
      <c r="T104" s="34">
        <f t="shared" si="31"/>
        <v>74250</v>
      </c>
      <c r="U104" s="34">
        <f t="shared" si="32"/>
        <v>371250</v>
      </c>
      <c r="X104" s="72">
        <f t="shared" si="33"/>
        <v>8</v>
      </c>
      <c r="Y104" s="35"/>
      <c r="Z104" s="34">
        <f t="shared" si="34"/>
        <v>29700</v>
      </c>
      <c r="AA104" s="80">
        <f t="shared" si="35"/>
        <v>2706</v>
      </c>
    </row>
    <row r="105" spans="1:27" ht="25.5" customHeight="1" x14ac:dyDescent="0.25">
      <c r="A105" s="91">
        <v>44886</v>
      </c>
      <c r="B105" s="78" t="str">
        <f t="shared" si="27"/>
        <v>PO2211/02707</v>
      </c>
      <c r="G105" s="24" t="s">
        <v>1976</v>
      </c>
      <c r="I105" s="24" t="s">
        <v>2059</v>
      </c>
      <c r="J105" s="60" t="str">
        <f>IF(G105&lt;&gt;"",VLOOKUP(G105,'nhân viên sale'!$A$2:$B$1595,2,0),"")</f>
        <v>HN004</v>
      </c>
      <c r="K105" s="24" t="s">
        <v>39</v>
      </c>
      <c r="L105" s="31" t="str">
        <f t="shared" si="28"/>
        <v>Chân giò heo muối 300g</v>
      </c>
      <c r="M105" s="20"/>
      <c r="N105" s="50" t="str">
        <f t="shared" si="29"/>
        <v>K-C6</v>
      </c>
      <c r="Q105" s="32" t="str">
        <f t="shared" si="30"/>
        <v>Túi</v>
      </c>
      <c r="R105" s="36">
        <v>10</v>
      </c>
      <c r="T105" s="34">
        <f t="shared" si="31"/>
        <v>73431</v>
      </c>
      <c r="U105" s="34">
        <f t="shared" si="32"/>
        <v>734310</v>
      </c>
      <c r="X105" s="72">
        <f t="shared" si="33"/>
        <v>8</v>
      </c>
      <c r="Y105" s="35"/>
      <c r="Z105" s="34">
        <f t="shared" si="34"/>
        <v>58745</v>
      </c>
      <c r="AA105" s="80">
        <f t="shared" si="35"/>
        <v>2707</v>
      </c>
    </row>
    <row r="106" spans="1:27" ht="25.5" customHeight="1" x14ac:dyDescent="0.25">
      <c r="A106" s="91">
        <v>44886</v>
      </c>
      <c r="B106" s="78" t="str">
        <f t="shared" si="27"/>
        <v>PO2211/02707</v>
      </c>
      <c r="G106" s="24" t="s">
        <v>1976</v>
      </c>
      <c r="I106" s="24" t="s">
        <v>2059</v>
      </c>
      <c r="J106" s="60" t="str">
        <f>IF(G106&lt;&gt;"",VLOOKUP(G106,'nhân viên sale'!$A$2:$B$1595,2,0),"")</f>
        <v>HN004</v>
      </c>
      <c r="K106" s="24" t="s">
        <v>55</v>
      </c>
      <c r="L106" s="31" t="str">
        <f t="shared" si="28"/>
        <v>Gà muối 500g</v>
      </c>
      <c r="M106" s="20"/>
      <c r="N106" s="50" t="str">
        <f t="shared" si="29"/>
        <v>K-C6</v>
      </c>
      <c r="Q106" s="32" t="str">
        <f t="shared" si="30"/>
        <v>Túi</v>
      </c>
      <c r="R106" s="36">
        <v>10</v>
      </c>
      <c r="T106" s="34">
        <f t="shared" si="31"/>
        <v>111058</v>
      </c>
      <c r="U106" s="34">
        <f t="shared" si="32"/>
        <v>1110580</v>
      </c>
      <c r="X106" s="72">
        <f t="shared" si="33"/>
        <v>8</v>
      </c>
      <c r="Y106" s="35"/>
      <c r="Z106" s="34">
        <f t="shared" si="34"/>
        <v>88846</v>
      </c>
      <c r="AA106" s="80">
        <f t="shared" si="35"/>
        <v>2707</v>
      </c>
    </row>
    <row r="107" spans="1:27" ht="25.5" customHeight="1" x14ac:dyDescent="0.25">
      <c r="A107" s="91">
        <v>44886</v>
      </c>
      <c r="B107" s="78" t="str">
        <f t="shared" si="27"/>
        <v>PO2211/02707</v>
      </c>
      <c r="G107" s="24" t="s">
        <v>1976</v>
      </c>
      <c r="I107" s="24" t="s">
        <v>2059</v>
      </c>
      <c r="J107" s="60" t="str">
        <f>IF(G107&lt;&gt;"",VLOOKUP(G107,'nhân viên sale'!$A$2:$B$1595,2,0),"")</f>
        <v>HN004</v>
      </c>
      <c r="K107" s="24" t="s">
        <v>45</v>
      </c>
      <c r="L107" s="31" t="str">
        <f t="shared" si="28"/>
        <v>Chả nướng 300g</v>
      </c>
      <c r="M107" s="20"/>
      <c r="N107" s="50" t="str">
        <f t="shared" si="29"/>
        <v>K-C6</v>
      </c>
      <c r="Q107" s="32" t="str">
        <f t="shared" si="30"/>
        <v>Túi</v>
      </c>
      <c r="R107" s="36">
        <v>3</v>
      </c>
      <c r="T107" s="34">
        <f t="shared" si="31"/>
        <v>70950</v>
      </c>
      <c r="U107" s="34">
        <f t="shared" si="32"/>
        <v>212850</v>
      </c>
      <c r="X107" s="72">
        <f t="shared" si="33"/>
        <v>8</v>
      </c>
      <c r="Y107" s="35"/>
      <c r="Z107" s="34">
        <f t="shared" si="34"/>
        <v>17028</v>
      </c>
      <c r="AA107" s="80">
        <f t="shared" si="35"/>
        <v>2707</v>
      </c>
    </row>
    <row r="108" spans="1:27" ht="25.5" customHeight="1" x14ac:dyDescent="0.25">
      <c r="A108" s="91">
        <v>44886</v>
      </c>
      <c r="B108" s="78" t="str">
        <f t="shared" si="27"/>
        <v>PO2211/02707</v>
      </c>
      <c r="G108" s="24" t="s">
        <v>1976</v>
      </c>
      <c r="I108" s="24" t="s">
        <v>2059</v>
      </c>
      <c r="J108" s="60" t="str">
        <f>IF(G108&lt;&gt;"",VLOOKUP(G108,'nhân viên sale'!$A$2:$B$1595,2,0),"")</f>
        <v>HN004</v>
      </c>
      <c r="K108" s="24" t="s">
        <v>47</v>
      </c>
      <c r="L108" s="31" t="str">
        <f t="shared" si="28"/>
        <v>Đùi gà sốt cay 500g</v>
      </c>
      <c r="M108" s="20"/>
      <c r="N108" s="50" t="str">
        <f t="shared" si="29"/>
        <v>K-C6</v>
      </c>
      <c r="Q108" s="32" t="str">
        <f t="shared" si="30"/>
        <v>Túi</v>
      </c>
      <c r="R108" s="36">
        <v>3</v>
      </c>
      <c r="T108" s="34">
        <f t="shared" si="31"/>
        <v>105400</v>
      </c>
      <c r="U108" s="34">
        <f t="shared" si="32"/>
        <v>316200</v>
      </c>
      <c r="X108" s="72">
        <f t="shared" si="33"/>
        <v>8</v>
      </c>
      <c r="Y108" s="35"/>
      <c r="Z108" s="34">
        <f t="shared" si="34"/>
        <v>25296</v>
      </c>
      <c r="AA108" s="80">
        <f t="shared" si="35"/>
        <v>2707</v>
      </c>
    </row>
    <row r="109" spans="1:27" ht="25.5" customHeight="1" x14ac:dyDescent="0.25">
      <c r="A109" s="91">
        <v>44886</v>
      </c>
      <c r="B109" s="78" t="str">
        <f t="shared" si="27"/>
        <v>PO2211/02707</v>
      </c>
      <c r="G109" s="24" t="s">
        <v>1976</v>
      </c>
      <c r="I109" s="24" t="s">
        <v>2059</v>
      </c>
      <c r="J109" s="60" t="str">
        <f>IF(G109&lt;&gt;"",VLOOKUP(G109,'nhân viên sale'!$A$2:$B$1595,2,0),"")</f>
        <v>HN004</v>
      </c>
      <c r="K109" s="24" t="s">
        <v>43</v>
      </c>
      <c r="L109" s="31" t="str">
        <f t="shared" si="28"/>
        <v>Chân gà sốt cay 400g</v>
      </c>
      <c r="M109" s="20"/>
      <c r="N109" s="50" t="str">
        <f t="shared" si="29"/>
        <v>K-C6</v>
      </c>
      <c r="Q109" s="32" t="str">
        <f t="shared" si="30"/>
        <v>Túi</v>
      </c>
      <c r="R109" s="36">
        <v>3</v>
      </c>
      <c r="T109" s="34">
        <f t="shared" si="31"/>
        <v>90750</v>
      </c>
      <c r="U109" s="34">
        <f t="shared" si="32"/>
        <v>272250</v>
      </c>
      <c r="X109" s="72">
        <f t="shared" si="33"/>
        <v>8</v>
      </c>
      <c r="Y109" s="35"/>
      <c r="Z109" s="34">
        <f t="shared" si="34"/>
        <v>21780</v>
      </c>
      <c r="AA109" s="80">
        <f t="shared" si="35"/>
        <v>2707</v>
      </c>
    </row>
    <row r="110" spans="1:27" ht="25.5" customHeight="1" x14ac:dyDescent="0.25">
      <c r="A110" s="91">
        <v>44886</v>
      </c>
      <c r="B110" s="78" t="str">
        <f t="shared" si="27"/>
        <v>PO2211/02707</v>
      </c>
      <c r="G110" s="24" t="s">
        <v>1976</v>
      </c>
      <c r="I110" s="24" t="s">
        <v>2059</v>
      </c>
      <c r="J110" s="60" t="str">
        <f>IF(G110&lt;&gt;"",VLOOKUP(G110,'nhân viên sale'!$A$2:$B$1595,2,0),"")</f>
        <v>HN004</v>
      </c>
      <c r="K110" s="24" t="s">
        <v>59</v>
      </c>
      <c r="L110" s="31" t="str">
        <f t="shared" si="28"/>
        <v>Giò Tai Lưỡi Xào 250g</v>
      </c>
      <c r="M110" s="20"/>
      <c r="N110" s="50" t="str">
        <f t="shared" si="29"/>
        <v>K-C6</v>
      </c>
      <c r="Q110" s="32" t="str">
        <f t="shared" si="30"/>
        <v>Túi</v>
      </c>
      <c r="R110" s="36">
        <v>6</v>
      </c>
      <c r="T110" s="34">
        <f t="shared" si="31"/>
        <v>50182</v>
      </c>
      <c r="U110" s="34">
        <f t="shared" si="32"/>
        <v>301092</v>
      </c>
      <c r="X110" s="72">
        <f t="shared" si="33"/>
        <v>8</v>
      </c>
      <c r="Y110" s="35"/>
      <c r="Z110" s="34">
        <f t="shared" si="34"/>
        <v>24087</v>
      </c>
      <c r="AA110" s="80">
        <f t="shared" si="35"/>
        <v>2707</v>
      </c>
    </row>
    <row r="111" spans="1:27" ht="25.5" customHeight="1" x14ac:dyDescent="0.25">
      <c r="A111" s="91">
        <v>44886</v>
      </c>
      <c r="B111" s="78" t="str">
        <f t="shared" si="27"/>
        <v>PO2211/02707</v>
      </c>
      <c r="G111" s="24" t="s">
        <v>1976</v>
      </c>
      <c r="I111" s="24" t="s">
        <v>2059</v>
      </c>
      <c r="J111" s="60" t="str">
        <f>IF(G111&lt;&gt;"",VLOOKUP(G111,'nhân viên sale'!$A$2:$B$1595,2,0),"")</f>
        <v>HN004</v>
      </c>
      <c r="K111" s="24" t="s">
        <v>65</v>
      </c>
      <c r="L111" s="31" t="str">
        <f t="shared" si="28"/>
        <v>Mọc Nấm Hương 250g</v>
      </c>
      <c r="M111" s="20"/>
      <c r="N111" s="50" t="str">
        <f t="shared" si="29"/>
        <v>K-C6</v>
      </c>
      <c r="Q111" s="32" t="str">
        <f t="shared" si="30"/>
        <v>Túi</v>
      </c>
      <c r="R111" s="36">
        <v>6</v>
      </c>
      <c r="T111" s="34">
        <f t="shared" si="31"/>
        <v>46000</v>
      </c>
      <c r="U111" s="34">
        <f t="shared" si="32"/>
        <v>276000</v>
      </c>
      <c r="X111" s="72">
        <f t="shared" si="33"/>
        <v>8</v>
      </c>
      <c r="Y111" s="35"/>
      <c r="Z111" s="34">
        <f t="shared" si="34"/>
        <v>22080</v>
      </c>
      <c r="AA111" s="80">
        <f t="shared" si="35"/>
        <v>2707</v>
      </c>
    </row>
    <row r="112" spans="1:27" ht="25.5" customHeight="1" x14ac:dyDescent="0.25">
      <c r="A112" s="91">
        <v>44886</v>
      </c>
      <c r="B112" s="78" t="str">
        <f t="shared" si="27"/>
        <v>PO2211/02708</v>
      </c>
      <c r="G112" s="24" t="s">
        <v>1977</v>
      </c>
      <c r="I112" s="24" t="s">
        <v>2060</v>
      </c>
      <c r="J112" s="60" t="str">
        <f>IF(G112&lt;&gt;"",VLOOKUP(G112,'nhân viên sale'!$A$2:$B$1595,2,0),"")</f>
        <v>HN004</v>
      </c>
      <c r="K112" s="24" t="s">
        <v>55</v>
      </c>
      <c r="L112" s="31" t="str">
        <f t="shared" si="28"/>
        <v>Gà muối 500g</v>
      </c>
      <c r="M112" s="20"/>
      <c r="N112" s="50" t="str">
        <f t="shared" si="29"/>
        <v>K-C6</v>
      </c>
      <c r="Q112" s="32" t="str">
        <f t="shared" si="30"/>
        <v>Túi</v>
      </c>
      <c r="R112" s="36">
        <v>10</v>
      </c>
      <c r="T112" s="34">
        <f t="shared" si="31"/>
        <v>111058</v>
      </c>
      <c r="U112" s="34">
        <f t="shared" si="32"/>
        <v>1110580</v>
      </c>
      <c r="X112" s="72">
        <f t="shared" si="33"/>
        <v>8</v>
      </c>
      <c r="Y112" s="35"/>
      <c r="Z112" s="34">
        <f t="shared" si="34"/>
        <v>88846</v>
      </c>
      <c r="AA112" s="80">
        <f t="shared" si="35"/>
        <v>2708</v>
      </c>
    </row>
    <row r="113" spans="1:30" ht="25.5" customHeight="1" x14ac:dyDescent="0.25">
      <c r="A113" s="91">
        <v>44886</v>
      </c>
      <c r="B113" s="78" t="str">
        <f t="shared" si="27"/>
        <v>PO2211/02709</v>
      </c>
      <c r="G113" s="24" t="s">
        <v>1978</v>
      </c>
      <c r="I113" s="24" t="s">
        <v>2061</v>
      </c>
      <c r="J113" s="60" t="str">
        <f>IF(G113&lt;&gt;"",VLOOKUP(G113,'nhân viên sale'!$A$2:$B$1595,2,0),"")</f>
        <v>HN004</v>
      </c>
      <c r="K113" s="24" t="s">
        <v>65</v>
      </c>
      <c r="L113" s="31" t="str">
        <f t="shared" si="28"/>
        <v>Mọc Nấm Hương 250g</v>
      </c>
      <c r="M113" s="20"/>
      <c r="N113" s="50" t="str">
        <f t="shared" si="29"/>
        <v>K-C6</v>
      </c>
      <c r="Q113" s="32" t="str">
        <f t="shared" si="30"/>
        <v>Túi</v>
      </c>
      <c r="R113" s="36">
        <v>11</v>
      </c>
      <c r="T113" s="34">
        <f t="shared" si="31"/>
        <v>46000</v>
      </c>
      <c r="U113" s="34">
        <f t="shared" si="32"/>
        <v>506000</v>
      </c>
      <c r="X113" s="72">
        <f t="shared" si="33"/>
        <v>8</v>
      </c>
      <c r="Y113" s="35"/>
      <c r="Z113" s="34">
        <f t="shared" si="34"/>
        <v>40480</v>
      </c>
      <c r="AA113" s="80">
        <f t="shared" si="35"/>
        <v>2709</v>
      </c>
    </row>
    <row r="114" spans="1:30" ht="25.5" customHeight="1" x14ac:dyDescent="0.25">
      <c r="A114" s="91">
        <v>44886</v>
      </c>
      <c r="B114" s="78" t="str">
        <f t="shared" si="27"/>
        <v>PO2211/02709</v>
      </c>
      <c r="G114" s="24" t="s">
        <v>1979</v>
      </c>
      <c r="I114" s="24" t="s">
        <v>2062</v>
      </c>
      <c r="J114" s="60" t="str">
        <f>IF(G114&lt;&gt;"",VLOOKUP(G114,'nhân viên sale'!$A$2:$B$1595,2,0),"")</f>
        <v>HN004</v>
      </c>
      <c r="K114" s="24" t="s">
        <v>30</v>
      </c>
      <c r="L114" s="31" t="str">
        <f t="shared" si="28"/>
        <v>Bắp bò muối 200g</v>
      </c>
      <c r="M114" s="20"/>
      <c r="N114" s="50" t="str">
        <f t="shared" si="29"/>
        <v>K-C6</v>
      </c>
      <c r="Q114" s="32" t="str">
        <f t="shared" si="30"/>
        <v>Túi</v>
      </c>
      <c r="R114" s="36">
        <v>3</v>
      </c>
      <c r="T114" s="34">
        <f t="shared" si="31"/>
        <v>87787</v>
      </c>
      <c r="U114" s="34">
        <f t="shared" si="32"/>
        <v>263361</v>
      </c>
      <c r="X114" s="72">
        <f t="shared" si="33"/>
        <v>8</v>
      </c>
      <c r="Y114" s="35"/>
      <c r="Z114" s="34">
        <f t="shared" si="34"/>
        <v>21069</v>
      </c>
      <c r="AA114" s="80">
        <f>IF(I114&lt;&gt;"",AA113,"")</f>
        <v>2709</v>
      </c>
      <c r="AB114" s="89"/>
      <c r="AC114" s="89"/>
      <c r="AD114" s="89"/>
    </row>
    <row r="115" spans="1:30" ht="25.5" customHeight="1" x14ac:dyDescent="0.25">
      <c r="A115" s="91">
        <v>44886</v>
      </c>
      <c r="B115" s="78" t="str">
        <f t="shared" si="27"/>
        <v>PO2211/02709</v>
      </c>
      <c r="G115" s="24" t="s">
        <v>1979</v>
      </c>
      <c r="I115" s="24" t="s">
        <v>2062</v>
      </c>
      <c r="J115" s="60" t="str">
        <f>IF(G115&lt;&gt;"",VLOOKUP(G115,'nhân viên sale'!$A$2:$B$1595,2,0),"")</f>
        <v>HN004</v>
      </c>
      <c r="K115" s="24" t="s">
        <v>39</v>
      </c>
      <c r="L115" s="31" t="str">
        <f t="shared" si="28"/>
        <v>Chân giò heo muối 300g</v>
      </c>
      <c r="M115" s="20"/>
      <c r="N115" s="50" t="str">
        <f t="shared" si="29"/>
        <v>K-C6</v>
      </c>
      <c r="Q115" s="32" t="str">
        <f t="shared" si="30"/>
        <v>Túi</v>
      </c>
      <c r="R115" s="36">
        <v>3</v>
      </c>
      <c r="T115" s="34">
        <f t="shared" si="31"/>
        <v>73431</v>
      </c>
      <c r="U115" s="34">
        <f t="shared" si="32"/>
        <v>220293</v>
      </c>
      <c r="X115" s="72">
        <f t="shared" si="33"/>
        <v>8</v>
      </c>
      <c r="Y115" s="35"/>
      <c r="Z115" s="34">
        <f t="shared" si="34"/>
        <v>17623</v>
      </c>
      <c r="AA115" s="80">
        <f t="shared" ref="AA115:AA146" si="36">IF(I115&lt;&gt;"",IF(I115=I114,AA114,AA114+1),"")</f>
        <v>2709</v>
      </c>
      <c r="AB115" s="89"/>
      <c r="AC115" s="89"/>
      <c r="AD115" s="89"/>
    </row>
    <row r="116" spans="1:30" ht="25.5" customHeight="1" x14ac:dyDescent="0.25">
      <c r="A116" s="91">
        <v>44886</v>
      </c>
      <c r="B116" s="78" t="str">
        <f t="shared" si="27"/>
        <v>PO2211/02709</v>
      </c>
      <c r="G116" s="24" t="s">
        <v>1979</v>
      </c>
      <c r="I116" s="24" t="s">
        <v>2062</v>
      </c>
      <c r="J116" s="60" t="str">
        <f>IF(G116&lt;&gt;"",VLOOKUP(G116,'nhân viên sale'!$A$2:$B$1595,2,0),"")</f>
        <v>HN004</v>
      </c>
      <c r="K116" s="24" t="s">
        <v>55</v>
      </c>
      <c r="L116" s="31" t="str">
        <f t="shared" si="28"/>
        <v>Gà muối 500g</v>
      </c>
      <c r="M116" s="20"/>
      <c r="N116" s="50" t="str">
        <f t="shared" si="29"/>
        <v>K-C6</v>
      </c>
      <c r="Q116" s="32" t="str">
        <f t="shared" si="30"/>
        <v>Túi</v>
      </c>
      <c r="R116" s="36">
        <v>5</v>
      </c>
      <c r="T116" s="34">
        <f t="shared" si="31"/>
        <v>111058</v>
      </c>
      <c r="U116" s="34">
        <f t="shared" si="32"/>
        <v>555290</v>
      </c>
      <c r="X116" s="72">
        <f t="shared" si="33"/>
        <v>8</v>
      </c>
      <c r="Y116" s="35"/>
      <c r="Z116" s="34">
        <f t="shared" si="34"/>
        <v>44423</v>
      </c>
      <c r="AA116" s="80">
        <f t="shared" si="36"/>
        <v>2709</v>
      </c>
      <c r="AB116" s="89"/>
      <c r="AC116" s="89"/>
      <c r="AD116" s="89"/>
    </row>
    <row r="117" spans="1:30" ht="25.5" customHeight="1" x14ac:dyDescent="0.25">
      <c r="A117" s="91">
        <v>44886</v>
      </c>
      <c r="B117" s="78" t="str">
        <f t="shared" si="27"/>
        <v>PO2211/02709</v>
      </c>
      <c r="G117" s="24" t="s">
        <v>1979</v>
      </c>
      <c r="I117" s="24" t="s">
        <v>2062</v>
      </c>
      <c r="J117" s="60" t="str">
        <f>IF(G117&lt;&gt;"",VLOOKUP(G117,'nhân viên sale'!$A$2:$B$1595,2,0),"")</f>
        <v>HN004</v>
      </c>
      <c r="K117" s="24" t="s">
        <v>45</v>
      </c>
      <c r="L117" s="31" t="str">
        <f t="shared" si="28"/>
        <v>Chả nướng 300g</v>
      </c>
      <c r="M117" s="20"/>
      <c r="N117" s="50" t="str">
        <f t="shared" si="29"/>
        <v>K-C6</v>
      </c>
      <c r="Q117" s="32" t="str">
        <f t="shared" si="30"/>
        <v>Túi</v>
      </c>
      <c r="R117" s="36">
        <v>10</v>
      </c>
      <c r="T117" s="34">
        <f t="shared" si="31"/>
        <v>70950</v>
      </c>
      <c r="U117" s="34">
        <f t="shared" si="32"/>
        <v>709500</v>
      </c>
      <c r="X117" s="72">
        <f t="shared" si="33"/>
        <v>8</v>
      </c>
      <c r="Y117" s="35"/>
      <c r="Z117" s="34">
        <f t="shared" si="34"/>
        <v>56760</v>
      </c>
      <c r="AA117" s="80">
        <f t="shared" si="36"/>
        <v>2709</v>
      </c>
      <c r="AB117" s="89"/>
      <c r="AC117" s="89"/>
      <c r="AD117" s="89"/>
    </row>
    <row r="118" spans="1:30" ht="25.5" customHeight="1" x14ac:dyDescent="0.25">
      <c r="A118" s="91">
        <v>44886</v>
      </c>
      <c r="B118" s="78" t="str">
        <f t="shared" si="27"/>
        <v>PO2211/02709</v>
      </c>
      <c r="G118" s="24" t="s">
        <v>1979</v>
      </c>
      <c r="I118" s="24" t="s">
        <v>2062</v>
      </c>
      <c r="J118" s="60" t="str">
        <f>IF(G118&lt;&gt;"",VLOOKUP(G118,'nhân viên sale'!$A$2:$B$1595,2,0),"")</f>
        <v>HN004</v>
      </c>
      <c r="K118" s="24" t="s">
        <v>37</v>
      </c>
      <c r="L118" s="31" t="str">
        <f t="shared" si="28"/>
        <v>Chả cốm 300g</v>
      </c>
      <c r="M118" s="20"/>
      <c r="N118" s="50" t="str">
        <f t="shared" si="29"/>
        <v>K-C6</v>
      </c>
      <c r="Q118" s="32" t="str">
        <f t="shared" si="30"/>
        <v>Túi</v>
      </c>
      <c r="R118" s="36">
        <v>10</v>
      </c>
      <c r="T118" s="34">
        <f t="shared" si="31"/>
        <v>74250</v>
      </c>
      <c r="U118" s="34">
        <f t="shared" si="32"/>
        <v>742500</v>
      </c>
      <c r="X118" s="72">
        <f t="shared" si="33"/>
        <v>8</v>
      </c>
      <c r="Y118" s="35"/>
      <c r="Z118" s="34">
        <f t="shared" si="34"/>
        <v>59400</v>
      </c>
      <c r="AA118" s="80">
        <f t="shared" si="36"/>
        <v>2709</v>
      </c>
    </row>
    <row r="119" spans="1:30" ht="25.5" customHeight="1" x14ac:dyDescent="0.25">
      <c r="A119" s="91">
        <v>44886</v>
      </c>
      <c r="B119" s="78" t="str">
        <f t="shared" si="27"/>
        <v>PO2211/02709</v>
      </c>
      <c r="G119" s="24" t="s">
        <v>1979</v>
      </c>
      <c r="I119" s="24" t="s">
        <v>2062</v>
      </c>
      <c r="J119" s="60" t="str">
        <f>IF(G119&lt;&gt;"",VLOOKUP(G119,'nhân viên sale'!$A$2:$B$1595,2,0),"")</f>
        <v>HN004</v>
      </c>
      <c r="K119" s="24" t="s">
        <v>59</v>
      </c>
      <c r="L119" s="31" t="str">
        <f t="shared" si="28"/>
        <v>Giò Tai Lưỡi Xào 250g</v>
      </c>
      <c r="M119" s="20"/>
      <c r="N119" s="50" t="str">
        <f t="shared" si="29"/>
        <v>K-C6</v>
      </c>
      <c r="Q119" s="32" t="str">
        <f t="shared" si="30"/>
        <v>Túi</v>
      </c>
      <c r="R119" s="36">
        <v>3</v>
      </c>
      <c r="T119" s="34">
        <f t="shared" si="31"/>
        <v>50182</v>
      </c>
      <c r="U119" s="34">
        <f t="shared" si="32"/>
        <v>150546</v>
      </c>
      <c r="X119" s="72">
        <f t="shared" si="33"/>
        <v>8</v>
      </c>
      <c r="Y119" s="35"/>
      <c r="Z119" s="34">
        <f t="shared" si="34"/>
        <v>12044</v>
      </c>
      <c r="AA119" s="80">
        <f t="shared" si="36"/>
        <v>2709</v>
      </c>
    </row>
    <row r="120" spans="1:30" ht="25.5" customHeight="1" x14ac:dyDescent="0.25">
      <c r="A120" s="91">
        <v>44886</v>
      </c>
      <c r="B120" s="78" t="str">
        <f t="shared" si="27"/>
        <v>PO2211/02709</v>
      </c>
      <c r="G120" s="24" t="s">
        <v>1979</v>
      </c>
      <c r="I120" s="24" t="s">
        <v>2062</v>
      </c>
      <c r="J120" s="60" t="str">
        <f>IF(G120&lt;&gt;"",VLOOKUP(G120,'nhân viên sale'!$A$2:$B$1595,2,0),"")</f>
        <v>HN004</v>
      </c>
      <c r="K120" s="24" t="s">
        <v>65</v>
      </c>
      <c r="L120" s="31" t="str">
        <f t="shared" si="28"/>
        <v>Mọc Nấm Hương 250g</v>
      </c>
      <c r="M120" s="20"/>
      <c r="N120" s="50" t="str">
        <f t="shared" si="29"/>
        <v>K-C6</v>
      </c>
      <c r="Q120" s="32" t="str">
        <f t="shared" si="30"/>
        <v>Túi</v>
      </c>
      <c r="R120" s="36">
        <v>5</v>
      </c>
      <c r="T120" s="34">
        <f t="shared" si="31"/>
        <v>46000</v>
      </c>
      <c r="U120" s="34">
        <f t="shared" si="32"/>
        <v>230000</v>
      </c>
      <c r="X120" s="72">
        <f t="shared" si="33"/>
        <v>8</v>
      </c>
      <c r="Y120" s="35"/>
      <c r="Z120" s="34">
        <f t="shared" si="34"/>
        <v>18400</v>
      </c>
      <c r="AA120" s="80">
        <f t="shared" si="36"/>
        <v>2709</v>
      </c>
    </row>
    <row r="121" spans="1:30" ht="25.5" customHeight="1" x14ac:dyDescent="0.25">
      <c r="A121" s="91">
        <v>44886</v>
      </c>
      <c r="B121" s="78" t="str">
        <f t="shared" si="27"/>
        <v>PO2211/02710</v>
      </c>
      <c r="G121" s="24" t="s">
        <v>1980</v>
      </c>
      <c r="I121" s="24" t="s">
        <v>2063</v>
      </c>
      <c r="J121" s="60" t="str">
        <f>IF(G121&lt;&gt;"",VLOOKUP(G121,'nhân viên sale'!$A$2:$B$1595,2,0),"")</f>
        <v>HN003</v>
      </c>
      <c r="K121" s="24" t="s">
        <v>30</v>
      </c>
      <c r="L121" s="31" t="str">
        <f t="shared" si="28"/>
        <v>Bắp bò muối 200g</v>
      </c>
      <c r="M121" s="20"/>
      <c r="N121" s="50" t="str">
        <f t="shared" si="29"/>
        <v>K-C6</v>
      </c>
      <c r="Q121" s="32" t="str">
        <f t="shared" si="30"/>
        <v>Túi</v>
      </c>
      <c r="R121" s="36">
        <v>3</v>
      </c>
      <c r="T121" s="34">
        <f t="shared" si="31"/>
        <v>87787</v>
      </c>
      <c r="U121" s="34">
        <f t="shared" si="32"/>
        <v>263361</v>
      </c>
      <c r="X121" s="72">
        <f t="shared" si="33"/>
        <v>8</v>
      </c>
      <c r="Y121" s="35"/>
      <c r="Z121" s="34">
        <f t="shared" si="34"/>
        <v>21069</v>
      </c>
      <c r="AA121" s="80">
        <f t="shared" si="36"/>
        <v>2710</v>
      </c>
    </row>
    <row r="122" spans="1:30" ht="25.5" customHeight="1" x14ac:dyDescent="0.25">
      <c r="A122" s="91">
        <v>44886</v>
      </c>
      <c r="B122" s="78" t="str">
        <f t="shared" si="27"/>
        <v>PO2211/02710</v>
      </c>
      <c r="G122" s="24" t="s">
        <v>1980</v>
      </c>
      <c r="I122" s="24" t="s">
        <v>2063</v>
      </c>
      <c r="J122" s="60" t="str">
        <f>IF(G122&lt;&gt;"",VLOOKUP(G122,'nhân viên sale'!$A$2:$B$1595,2,0),"")</f>
        <v>HN003</v>
      </c>
      <c r="K122" s="24" t="s">
        <v>39</v>
      </c>
      <c r="L122" s="31" t="str">
        <f t="shared" si="28"/>
        <v>Chân giò heo muối 300g</v>
      </c>
      <c r="M122" s="20"/>
      <c r="N122" s="50" t="str">
        <f t="shared" si="29"/>
        <v>K-C6</v>
      </c>
      <c r="Q122" s="32" t="str">
        <f t="shared" si="30"/>
        <v>Túi</v>
      </c>
      <c r="R122" s="36">
        <v>3</v>
      </c>
      <c r="T122" s="34">
        <f t="shared" si="31"/>
        <v>73431</v>
      </c>
      <c r="U122" s="34">
        <f t="shared" si="32"/>
        <v>220293</v>
      </c>
      <c r="X122" s="72">
        <f t="shared" si="33"/>
        <v>8</v>
      </c>
      <c r="Y122" s="35"/>
      <c r="Z122" s="34">
        <f t="shared" si="34"/>
        <v>17623</v>
      </c>
      <c r="AA122" s="80">
        <f t="shared" si="36"/>
        <v>2710</v>
      </c>
    </row>
    <row r="123" spans="1:30" ht="25.5" customHeight="1" x14ac:dyDescent="0.25">
      <c r="A123" s="91">
        <v>44886</v>
      </c>
      <c r="B123" s="78" t="str">
        <f t="shared" si="27"/>
        <v>PO2211/02710</v>
      </c>
      <c r="G123" s="24" t="s">
        <v>1980</v>
      </c>
      <c r="I123" s="24" t="s">
        <v>2063</v>
      </c>
      <c r="J123" s="60" t="str">
        <f>IF(G123&lt;&gt;"",VLOOKUP(G123,'nhân viên sale'!$A$2:$B$1595,2,0),"")</f>
        <v>HN003</v>
      </c>
      <c r="K123" s="24" t="s">
        <v>47</v>
      </c>
      <c r="L123" s="31" t="str">
        <f t="shared" si="28"/>
        <v>Đùi gà sốt cay 500g</v>
      </c>
      <c r="M123" s="20"/>
      <c r="N123" s="50" t="str">
        <f t="shared" si="29"/>
        <v>K-C6</v>
      </c>
      <c r="Q123" s="32" t="str">
        <f t="shared" si="30"/>
        <v>Túi</v>
      </c>
      <c r="R123" s="36">
        <v>5</v>
      </c>
      <c r="T123" s="34">
        <f t="shared" si="31"/>
        <v>105400</v>
      </c>
      <c r="U123" s="34">
        <f t="shared" si="32"/>
        <v>527000</v>
      </c>
      <c r="X123" s="72">
        <f t="shared" si="33"/>
        <v>8</v>
      </c>
      <c r="Y123" s="35"/>
      <c r="Z123" s="34">
        <f t="shared" si="34"/>
        <v>42160</v>
      </c>
      <c r="AA123" s="80">
        <f t="shared" si="36"/>
        <v>2710</v>
      </c>
    </row>
    <row r="124" spans="1:30" ht="25.5" customHeight="1" x14ac:dyDescent="0.25">
      <c r="A124" s="91">
        <v>44886</v>
      </c>
      <c r="B124" s="78" t="str">
        <f t="shared" si="27"/>
        <v>PO2211/02710</v>
      </c>
      <c r="G124" s="24" t="s">
        <v>1980</v>
      </c>
      <c r="I124" s="24" t="s">
        <v>2063</v>
      </c>
      <c r="J124" s="60" t="str">
        <f>IF(G124&lt;&gt;"",VLOOKUP(G124,'nhân viên sale'!$A$2:$B$1595,2,0),"")</f>
        <v>HN003</v>
      </c>
      <c r="K124" s="24" t="s">
        <v>43</v>
      </c>
      <c r="L124" s="31" t="str">
        <f t="shared" si="28"/>
        <v>Chân gà sốt cay 400g</v>
      </c>
      <c r="M124" s="20"/>
      <c r="N124" s="50" t="str">
        <f t="shared" si="29"/>
        <v>K-C6</v>
      </c>
      <c r="Q124" s="32" t="str">
        <f t="shared" si="30"/>
        <v>Túi</v>
      </c>
      <c r="R124" s="36">
        <v>5</v>
      </c>
      <c r="T124" s="34">
        <f t="shared" si="31"/>
        <v>90750</v>
      </c>
      <c r="U124" s="34">
        <f t="shared" si="32"/>
        <v>453750</v>
      </c>
      <c r="X124" s="72">
        <f t="shared" si="33"/>
        <v>8</v>
      </c>
      <c r="Y124" s="35"/>
      <c r="Z124" s="34">
        <f t="shared" si="34"/>
        <v>36300</v>
      </c>
      <c r="AA124" s="80">
        <f t="shared" si="36"/>
        <v>2710</v>
      </c>
    </row>
    <row r="125" spans="1:30" ht="25.5" customHeight="1" x14ac:dyDescent="0.25">
      <c r="A125" s="91">
        <v>44886</v>
      </c>
      <c r="B125" s="78" t="str">
        <f t="shared" si="27"/>
        <v>PO2211/02711</v>
      </c>
      <c r="G125" s="24" t="s">
        <v>1981</v>
      </c>
      <c r="I125" s="24" t="s">
        <v>2064</v>
      </c>
      <c r="J125" s="60" t="str">
        <f>IF(G125&lt;&gt;"",VLOOKUP(G125,'nhân viên sale'!$A$2:$B$1595,2,0),"")</f>
        <v>HN004</v>
      </c>
      <c r="K125" s="24" t="s">
        <v>55</v>
      </c>
      <c r="L125" s="31" t="str">
        <f t="shared" si="28"/>
        <v>Gà muối 500g</v>
      </c>
      <c r="M125" s="20"/>
      <c r="N125" s="50" t="str">
        <f t="shared" si="29"/>
        <v>K-C6</v>
      </c>
      <c r="Q125" s="32" t="str">
        <f t="shared" si="30"/>
        <v>Túi</v>
      </c>
      <c r="R125" s="36">
        <v>6</v>
      </c>
      <c r="T125" s="34">
        <f t="shared" si="31"/>
        <v>111058</v>
      </c>
      <c r="U125" s="34">
        <f t="shared" si="32"/>
        <v>666348</v>
      </c>
      <c r="X125" s="72">
        <f t="shared" si="33"/>
        <v>8</v>
      </c>
      <c r="Y125" s="35"/>
      <c r="Z125" s="34">
        <f t="shared" si="34"/>
        <v>53308</v>
      </c>
      <c r="AA125" s="80">
        <f t="shared" si="36"/>
        <v>2711</v>
      </c>
    </row>
    <row r="126" spans="1:30" ht="25.5" customHeight="1" x14ac:dyDescent="0.25">
      <c r="A126" s="91">
        <v>44886</v>
      </c>
      <c r="B126" s="78" t="str">
        <f t="shared" si="27"/>
        <v>PO2211/02712</v>
      </c>
      <c r="G126" s="24" t="s">
        <v>1982</v>
      </c>
      <c r="I126" s="24" t="s">
        <v>2065</v>
      </c>
      <c r="J126" s="60" t="str">
        <f>IF(G126&lt;&gt;"",VLOOKUP(G126,'nhân viên sale'!$A$2:$B$1595,2,0),"")</f>
        <v>HN004</v>
      </c>
      <c r="K126" s="24" t="s">
        <v>39</v>
      </c>
      <c r="L126" s="31" t="str">
        <f t="shared" si="28"/>
        <v>Chân giò heo muối 300g</v>
      </c>
      <c r="M126" s="20"/>
      <c r="N126" s="50" t="str">
        <f t="shared" si="29"/>
        <v>K-C6</v>
      </c>
      <c r="Q126" s="32" t="str">
        <f t="shared" si="30"/>
        <v>Túi</v>
      </c>
      <c r="R126" s="36">
        <v>5</v>
      </c>
      <c r="T126" s="34">
        <f t="shared" si="31"/>
        <v>73431</v>
      </c>
      <c r="U126" s="34">
        <f t="shared" si="32"/>
        <v>367155</v>
      </c>
      <c r="X126" s="72">
        <f t="shared" si="33"/>
        <v>8</v>
      </c>
      <c r="Y126" s="35"/>
      <c r="Z126" s="34">
        <f t="shared" si="34"/>
        <v>29372</v>
      </c>
      <c r="AA126" s="80">
        <f t="shared" si="36"/>
        <v>2712</v>
      </c>
    </row>
    <row r="127" spans="1:30" ht="25.5" customHeight="1" x14ac:dyDescent="0.25">
      <c r="A127" s="91">
        <v>44886</v>
      </c>
      <c r="B127" s="78" t="str">
        <f t="shared" si="27"/>
        <v>PO2211/02712</v>
      </c>
      <c r="G127" s="24" t="s">
        <v>1982</v>
      </c>
      <c r="I127" s="24" t="s">
        <v>2065</v>
      </c>
      <c r="J127" s="60" t="str">
        <f>IF(G127&lt;&gt;"",VLOOKUP(G127,'nhân viên sale'!$A$2:$B$1595,2,0),"")</f>
        <v>HN004</v>
      </c>
      <c r="K127" s="24" t="s">
        <v>55</v>
      </c>
      <c r="L127" s="31" t="str">
        <f t="shared" si="28"/>
        <v>Gà muối 500g</v>
      </c>
      <c r="M127" s="20"/>
      <c r="N127" s="50" t="str">
        <f t="shared" si="29"/>
        <v>K-C6</v>
      </c>
      <c r="Q127" s="32" t="str">
        <f t="shared" si="30"/>
        <v>Túi</v>
      </c>
      <c r="R127" s="36">
        <v>20</v>
      </c>
      <c r="T127" s="34">
        <f t="shared" si="31"/>
        <v>111058</v>
      </c>
      <c r="U127" s="34">
        <f t="shared" si="32"/>
        <v>2221160</v>
      </c>
      <c r="X127" s="72">
        <f t="shared" si="33"/>
        <v>8</v>
      </c>
      <c r="Y127" s="35"/>
      <c r="Z127" s="34">
        <f t="shared" si="34"/>
        <v>177693</v>
      </c>
      <c r="AA127" s="80">
        <f t="shared" si="36"/>
        <v>2712</v>
      </c>
    </row>
    <row r="128" spans="1:30" ht="25.5" customHeight="1" x14ac:dyDescent="0.25">
      <c r="A128" s="91">
        <v>44886</v>
      </c>
      <c r="B128" s="78" t="str">
        <f t="shared" si="27"/>
        <v>PO2211/02713</v>
      </c>
      <c r="G128" s="24" t="s">
        <v>1983</v>
      </c>
      <c r="I128" s="24" t="s">
        <v>2066</v>
      </c>
      <c r="J128" s="60" t="str">
        <f>IF(G128&lt;&gt;"",VLOOKUP(G128,'nhân viên sale'!$A$2:$B$1595,2,0),"")</f>
        <v>HN003</v>
      </c>
      <c r="K128" s="24" t="s">
        <v>37</v>
      </c>
      <c r="L128" s="31" t="str">
        <f t="shared" si="28"/>
        <v>Chả cốm 300g</v>
      </c>
      <c r="M128" s="20"/>
      <c r="N128" s="50" t="str">
        <f t="shared" si="29"/>
        <v>K-C6</v>
      </c>
      <c r="Q128" s="32" t="str">
        <f t="shared" si="30"/>
        <v>Túi</v>
      </c>
      <c r="R128" s="36">
        <v>15</v>
      </c>
      <c r="T128" s="34">
        <f t="shared" si="31"/>
        <v>74250</v>
      </c>
      <c r="U128" s="34">
        <f t="shared" si="32"/>
        <v>1113750</v>
      </c>
      <c r="X128" s="72">
        <f t="shared" si="33"/>
        <v>8</v>
      </c>
      <c r="Y128" s="35"/>
      <c r="Z128" s="34">
        <f t="shared" si="34"/>
        <v>89100</v>
      </c>
      <c r="AA128" s="80">
        <f t="shared" si="36"/>
        <v>2713</v>
      </c>
    </row>
    <row r="129" spans="1:27" ht="25.5" customHeight="1" x14ac:dyDescent="0.25">
      <c r="A129" s="91">
        <v>44886</v>
      </c>
      <c r="B129" s="78" t="str">
        <f t="shared" si="27"/>
        <v>PO2211/02714</v>
      </c>
      <c r="G129" s="24" t="s">
        <v>1984</v>
      </c>
      <c r="I129" s="24" t="s">
        <v>2067</v>
      </c>
      <c r="J129" s="60" t="str">
        <f>IF(G129&lt;&gt;"",VLOOKUP(G129,'nhân viên sale'!$A$2:$B$1595,2,0),"")</f>
        <v>HN003</v>
      </c>
      <c r="K129" s="24" t="s">
        <v>30</v>
      </c>
      <c r="L129" s="31" t="str">
        <f t="shared" si="28"/>
        <v>Bắp bò muối 200g</v>
      </c>
      <c r="N129" s="50" t="str">
        <f t="shared" si="29"/>
        <v>K-C6</v>
      </c>
      <c r="Q129" s="32" t="str">
        <f t="shared" si="30"/>
        <v>Túi</v>
      </c>
      <c r="R129" s="36">
        <v>5</v>
      </c>
      <c r="T129" s="34">
        <f t="shared" si="31"/>
        <v>87787</v>
      </c>
      <c r="U129" s="34">
        <f t="shared" si="32"/>
        <v>438935</v>
      </c>
      <c r="X129" s="72">
        <f t="shared" si="33"/>
        <v>8</v>
      </c>
      <c r="Y129" s="35"/>
      <c r="Z129" s="34">
        <f t="shared" si="34"/>
        <v>35115</v>
      </c>
      <c r="AA129" s="80">
        <f t="shared" si="36"/>
        <v>2714</v>
      </c>
    </row>
    <row r="130" spans="1:27" ht="25.5" customHeight="1" x14ac:dyDescent="0.25">
      <c r="A130" s="91">
        <v>44886</v>
      </c>
      <c r="B130" s="78" t="str">
        <f t="shared" ref="B130:B161" si="37">IF(I130&lt;&gt;"",IF(AA130&lt;10,"PO2211/0000"&amp;AA130,IF(AA130&lt;100,"PO2211/000"&amp;AA130,IF(AA130&lt;1000,"PO2211/00"&amp;AA130,IF(AA130&lt;10000,"PO2211/0"&amp;AA130,"PO2211/00"&amp;AA130)))),"")</f>
        <v>PO2211/02714</v>
      </c>
      <c r="G130" s="24" t="s">
        <v>1984</v>
      </c>
      <c r="I130" s="24" t="s">
        <v>2067</v>
      </c>
      <c r="J130" s="60" t="str">
        <f>IF(G130&lt;&gt;"",VLOOKUP(G130,'nhân viên sale'!$A$2:$B$1595,2,0),"")</f>
        <v>HN003</v>
      </c>
      <c r="K130" s="24" t="s">
        <v>45</v>
      </c>
      <c r="L130" s="31" t="str">
        <f t="shared" ref="L130:L161" si="38">IF(K130&lt;&gt;"",VLOOKUP(K130,tenhang,2,0),"")</f>
        <v>Chả nướng 300g</v>
      </c>
      <c r="N130" s="50" t="str">
        <f t="shared" ref="N130:N161" si="39">IF(K130&lt;&gt;"","K-C6","")</f>
        <v>K-C6</v>
      </c>
      <c r="Q130" s="32" t="str">
        <f t="shared" ref="Q130:Q161" si="40">IF(K130&lt;&gt;"",VLOOKUP(K130,tenhang,3,0),"")</f>
        <v>Túi</v>
      </c>
      <c r="R130" s="36">
        <v>10</v>
      </c>
      <c r="T130" s="34">
        <f t="shared" ref="T130:T161" si="41">IF(K130&lt;&gt;"",VLOOKUP(K130,tenhang,4,0),0)</f>
        <v>70950</v>
      </c>
      <c r="U130" s="34">
        <f t="shared" ref="U130:U161" si="42">R130*T130</f>
        <v>709500</v>
      </c>
      <c r="X130" s="72">
        <f t="shared" ref="X130:X161" si="43">IF(K130&lt;&gt;"",8,"")</f>
        <v>8</v>
      </c>
      <c r="Y130" s="35"/>
      <c r="Z130" s="34">
        <f t="shared" ref="Z130:Z161" si="44">IF(K130&lt;&gt;"",ROUND(U130*X130*1%,0),"")</f>
        <v>56760</v>
      </c>
      <c r="AA130" s="80">
        <f t="shared" si="36"/>
        <v>2714</v>
      </c>
    </row>
    <row r="131" spans="1:27" ht="25.5" customHeight="1" x14ac:dyDescent="0.25">
      <c r="A131" s="91">
        <v>44886</v>
      </c>
      <c r="B131" s="78" t="str">
        <f t="shared" si="37"/>
        <v>PO2211/02714</v>
      </c>
      <c r="G131" s="24" t="s">
        <v>1984</v>
      </c>
      <c r="I131" s="24" t="s">
        <v>2067</v>
      </c>
      <c r="J131" s="60" t="str">
        <f>IF(G131&lt;&gt;"",VLOOKUP(G131,'nhân viên sale'!$A$2:$B$1595,2,0),"")</f>
        <v>HN003</v>
      </c>
      <c r="K131" s="24" t="s">
        <v>37</v>
      </c>
      <c r="L131" s="31" t="str">
        <f t="shared" si="38"/>
        <v>Chả cốm 300g</v>
      </c>
      <c r="N131" s="50" t="str">
        <f t="shared" si="39"/>
        <v>K-C6</v>
      </c>
      <c r="Q131" s="32" t="str">
        <f t="shared" si="40"/>
        <v>Túi</v>
      </c>
      <c r="R131" s="36">
        <v>10</v>
      </c>
      <c r="T131" s="34">
        <f t="shared" si="41"/>
        <v>74250</v>
      </c>
      <c r="U131" s="34">
        <f t="shared" si="42"/>
        <v>742500</v>
      </c>
      <c r="X131" s="72">
        <f t="shared" si="43"/>
        <v>8</v>
      </c>
      <c r="Y131" s="35"/>
      <c r="Z131" s="34">
        <f t="shared" si="44"/>
        <v>59400</v>
      </c>
      <c r="AA131" s="80">
        <f t="shared" si="36"/>
        <v>2714</v>
      </c>
    </row>
    <row r="132" spans="1:27" ht="25.5" customHeight="1" x14ac:dyDescent="0.25">
      <c r="A132" s="91">
        <v>44886</v>
      </c>
      <c r="B132" s="78" t="str">
        <f t="shared" si="37"/>
        <v>PO2211/02714</v>
      </c>
      <c r="G132" s="24" t="s">
        <v>1984</v>
      </c>
      <c r="I132" s="24" t="s">
        <v>2067</v>
      </c>
      <c r="J132" s="60" t="str">
        <f>IF(G132&lt;&gt;"",VLOOKUP(G132,'nhân viên sale'!$A$2:$B$1595,2,0),"")</f>
        <v>HN003</v>
      </c>
      <c r="K132" s="24" t="s">
        <v>65</v>
      </c>
      <c r="L132" s="31" t="str">
        <f t="shared" si="38"/>
        <v>Mọc Nấm Hương 250g</v>
      </c>
      <c r="N132" s="50" t="str">
        <f t="shared" si="39"/>
        <v>K-C6</v>
      </c>
      <c r="Q132" s="32" t="str">
        <f t="shared" si="40"/>
        <v>Túi</v>
      </c>
      <c r="R132" s="36">
        <v>10</v>
      </c>
      <c r="T132" s="34">
        <f t="shared" si="41"/>
        <v>46000</v>
      </c>
      <c r="U132" s="34">
        <f t="shared" si="42"/>
        <v>460000</v>
      </c>
      <c r="X132" s="72">
        <f t="shared" si="43"/>
        <v>8</v>
      </c>
      <c r="Y132" s="35"/>
      <c r="Z132" s="34">
        <f t="shared" si="44"/>
        <v>36800</v>
      </c>
      <c r="AA132" s="80">
        <f t="shared" si="36"/>
        <v>2714</v>
      </c>
    </row>
    <row r="133" spans="1:27" ht="25.5" customHeight="1" x14ac:dyDescent="0.25">
      <c r="A133" s="91">
        <v>44886</v>
      </c>
      <c r="B133" s="78" t="str">
        <f t="shared" si="37"/>
        <v>PO2211/02715</v>
      </c>
      <c r="G133" s="24" t="s">
        <v>1985</v>
      </c>
      <c r="I133" s="24" t="s">
        <v>2068</v>
      </c>
      <c r="J133" s="60" t="str">
        <f>IF(G133&lt;&gt;"",VLOOKUP(G133,'nhân viên sale'!$A$2:$B$1595,2,0),"")</f>
        <v>HN004</v>
      </c>
      <c r="K133" s="24" t="s">
        <v>30</v>
      </c>
      <c r="L133" s="31" t="str">
        <f t="shared" si="38"/>
        <v>Bắp bò muối 200g</v>
      </c>
      <c r="M133" s="86"/>
      <c r="N133" s="50" t="str">
        <f t="shared" si="39"/>
        <v>K-C6</v>
      </c>
      <c r="Q133" s="32" t="str">
        <f t="shared" si="40"/>
        <v>Túi</v>
      </c>
      <c r="R133" s="36">
        <v>5</v>
      </c>
      <c r="T133" s="34">
        <f t="shared" si="41"/>
        <v>87787</v>
      </c>
      <c r="U133" s="34">
        <f t="shared" si="42"/>
        <v>438935</v>
      </c>
      <c r="X133" s="72">
        <f t="shared" si="43"/>
        <v>8</v>
      </c>
      <c r="Y133" s="35"/>
      <c r="Z133" s="34">
        <f t="shared" si="44"/>
        <v>35115</v>
      </c>
      <c r="AA133" s="80">
        <f t="shared" si="36"/>
        <v>2715</v>
      </c>
    </row>
    <row r="134" spans="1:27" ht="25.5" customHeight="1" x14ac:dyDescent="0.25">
      <c r="A134" s="91">
        <v>44886</v>
      </c>
      <c r="B134" s="78" t="str">
        <f t="shared" si="37"/>
        <v>PO2211/02715</v>
      </c>
      <c r="G134" s="24" t="s">
        <v>1985</v>
      </c>
      <c r="I134" s="24" t="s">
        <v>2068</v>
      </c>
      <c r="J134" s="60" t="str">
        <f>IF(G134&lt;&gt;"",VLOOKUP(G134,'nhân viên sale'!$A$2:$B$1595,2,0),"")</f>
        <v>HN004</v>
      </c>
      <c r="K134" s="24" t="s">
        <v>39</v>
      </c>
      <c r="L134" s="31" t="str">
        <f t="shared" si="38"/>
        <v>Chân giò heo muối 300g</v>
      </c>
      <c r="M134" s="86"/>
      <c r="N134" s="50" t="str">
        <f t="shared" si="39"/>
        <v>K-C6</v>
      </c>
      <c r="Q134" s="32" t="str">
        <f t="shared" si="40"/>
        <v>Túi</v>
      </c>
      <c r="R134" s="36">
        <v>15</v>
      </c>
      <c r="T134" s="34">
        <f t="shared" si="41"/>
        <v>73431</v>
      </c>
      <c r="U134" s="34">
        <f t="shared" si="42"/>
        <v>1101465</v>
      </c>
      <c r="X134" s="72">
        <f t="shared" si="43"/>
        <v>8</v>
      </c>
      <c r="Y134" s="35"/>
      <c r="Z134" s="34">
        <f t="shared" si="44"/>
        <v>88117</v>
      </c>
      <c r="AA134" s="80">
        <f t="shared" si="36"/>
        <v>2715</v>
      </c>
    </row>
    <row r="135" spans="1:27" ht="25.5" customHeight="1" x14ac:dyDescent="0.25">
      <c r="A135" s="91">
        <v>44886</v>
      </c>
      <c r="B135" s="78" t="str">
        <f t="shared" si="37"/>
        <v>PO2211/02715</v>
      </c>
      <c r="G135" s="24" t="s">
        <v>1985</v>
      </c>
      <c r="I135" s="24" t="s">
        <v>2068</v>
      </c>
      <c r="J135" s="60" t="str">
        <f>IF(G135&lt;&gt;"",VLOOKUP(G135,'nhân viên sale'!$A$2:$B$1595,2,0),"")</f>
        <v>HN004</v>
      </c>
      <c r="K135" s="24" t="s">
        <v>55</v>
      </c>
      <c r="L135" s="31" t="str">
        <f t="shared" si="38"/>
        <v>Gà muối 500g</v>
      </c>
      <c r="M135" s="86"/>
      <c r="N135" s="50" t="str">
        <f t="shared" si="39"/>
        <v>K-C6</v>
      </c>
      <c r="Q135" s="32" t="str">
        <f t="shared" si="40"/>
        <v>Túi</v>
      </c>
      <c r="R135" s="36">
        <v>5</v>
      </c>
      <c r="T135" s="34">
        <f t="shared" si="41"/>
        <v>111058</v>
      </c>
      <c r="U135" s="34">
        <f t="shared" si="42"/>
        <v>555290</v>
      </c>
      <c r="X135" s="72">
        <f t="shared" si="43"/>
        <v>8</v>
      </c>
      <c r="Y135" s="35"/>
      <c r="Z135" s="34">
        <f t="shared" si="44"/>
        <v>44423</v>
      </c>
      <c r="AA135" s="80">
        <f t="shared" si="36"/>
        <v>2715</v>
      </c>
    </row>
    <row r="136" spans="1:27" ht="25.5" customHeight="1" x14ac:dyDescent="0.25">
      <c r="A136" s="91">
        <v>44886</v>
      </c>
      <c r="B136" s="78" t="str">
        <f t="shared" si="37"/>
        <v>PO2211/02715</v>
      </c>
      <c r="G136" s="24" t="s">
        <v>1985</v>
      </c>
      <c r="I136" s="24" t="s">
        <v>2068</v>
      </c>
      <c r="J136" s="60" t="str">
        <f>IF(G136&lt;&gt;"",VLOOKUP(G136,'nhân viên sale'!$A$2:$B$1595,2,0),"")</f>
        <v>HN004</v>
      </c>
      <c r="K136" s="24" t="s">
        <v>59</v>
      </c>
      <c r="L136" s="31" t="str">
        <f t="shared" si="38"/>
        <v>Giò Tai Lưỡi Xào 250g</v>
      </c>
      <c r="M136" s="86"/>
      <c r="N136" s="50" t="str">
        <f t="shared" si="39"/>
        <v>K-C6</v>
      </c>
      <c r="Q136" s="32" t="str">
        <f t="shared" si="40"/>
        <v>Túi</v>
      </c>
      <c r="R136" s="36">
        <v>5</v>
      </c>
      <c r="T136" s="34">
        <f t="shared" si="41"/>
        <v>50182</v>
      </c>
      <c r="U136" s="34">
        <f t="shared" si="42"/>
        <v>250910</v>
      </c>
      <c r="X136" s="72">
        <f t="shared" si="43"/>
        <v>8</v>
      </c>
      <c r="Y136" s="35"/>
      <c r="Z136" s="34">
        <f t="shared" si="44"/>
        <v>20073</v>
      </c>
      <c r="AA136" s="80">
        <f t="shared" si="36"/>
        <v>2715</v>
      </c>
    </row>
    <row r="137" spans="1:27" ht="25.5" customHeight="1" x14ac:dyDescent="0.25">
      <c r="A137" s="91">
        <v>44886</v>
      </c>
      <c r="B137" s="78" t="str">
        <f t="shared" si="37"/>
        <v>PO2211/02716</v>
      </c>
      <c r="G137" s="24" t="s">
        <v>1986</v>
      </c>
      <c r="I137" s="24" t="s">
        <v>2069</v>
      </c>
      <c r="J137" s="60" t="str">
        <f>IF(G137&lt;&gt;"",VLOOKUP(G137,'nhân viên sale'!$A$2:$B$1595,2,0),"")</f>
        <v>HN003</v>
      </c>
      <c r="K137" s="24" t="s">
        <v>39</v>
      </c>
      <c r="L137" s="31" t="str">
        <f t="shared" si="38"/>
        <v>Chân giò heo muối 300g</v>
      </c>
      <c r="M137" s="86"/>
      <c r="N137" s="50" t="str">
        <f t="shared" si="39"/>
        <v>K-C6</v>
      </c>
      <c r="Q137" s="32" t="str">
        <f t="shared" si="40"/>
        <v>Túi</v>
      </c>
      <c r="R137" s="36">
        <v>5</v>
      </c>
      <c r="T137" s="34">
        <f t="shared" si="41"/>
        <v>73431</v>
      </c>
      <c r="U137" s="34">
        <f t="shared" si="42"/>
        <v>367155</v>
      </c>
      <c r="X137" s="72">
        <f t="shared" si="43"/>
        <v>8</v>
      </c>
      <c r="Y137" s="35"/>
      <c r="Z137" s="34">
        <f t="shared" si="44"/>
        <v>29372</v>
      </c>
      <c r="AA137" s="80">
        <f t="shared" si="36"/>
        <v>2716</v>
      </c>
    </row>
    <row r="138" spans="1:27" ht="25.5" customHeight="1" x14ac:dyDescent="0.25">
      <c r="A138" s="91">
        <v>44886</v>
      </c>
      <c r="B138" s="78" t="str">
        <f t="shared" si="37"/>
        <v>PO2211/02716</v>
      </c>
      <c r="G138" s="24" t="s">
        <v>1986</v>
      </c>
      <c r="I138" s="24" t="s">
        <v>2069</v>
      </c>
      <c r="J138" s="60" t="str">
        <f>IF(G138&lt;&gt;"",VLOOKUP(G138,'nhân viên sale'!$A$2:$B$1595,2,0),"")</f>
        <v>HN003</v>
      </c>
      <c r="K138" s="24" t="s">
        <v>55</v>
      </c>
      <c r="L138" s="31" t="str">
        <f t="shared" si="38"/>
        <v>Gà muối 500g</v>
      </c>
      <c r="M138" s="86"/>
      <c r="N138" s="50" t="str">
        <f t="shared" si="39"/>
        <v>K-C6</v>
      </c>
      <c r="Q138" s="32" t="str">
        <f t="shared" si="40"/>
        <v>Túi</v>
      </c>
      <c r="R138" s="36">
        <v>7</v>
      </c>
      <c r="T138" s="34">
        <f t="shared" si="41"/>
        <v>111058</v>
      </c>
      <c r="U138" s="34">
        <f t="shared" si="42"/>
        <v>777406</v>
      </c>
      <c r="X138" s="72">
        <f t="shared" si="43"/>
        <v>8</v>
      </c>
      <c r="Y138" s="35"/>
      <c r="Z138" s="34">
        <f t="shared" si="44"/>
        <v>62192</v>
      </c>
      <c r="AA138" s="80">
        <f t="shared" si="36"/>
        <v>2716</v>
      </c>
    </row>
    <row r="139" spans="1:27" ht="25.5" customHeight="1" x14ac:dyDescent="0.25">
      <c r="A139" s="91">
        <v>44886</v>
      </c>
      <c r="B139" s="78" t="str">
        <f t="shared" si="37"/>
        <v>PO2211/02717</v>
      </c>
      <c r="G139" s="24" t="s">
        <v>1987</v>
      </c>
      <c r="I139" s="24" t="s">
        <v>2070</v>
      </c>
      <c r="J139" s="60" t="str">
        <f>IF(G139&lt;&gt;"",VLOOKUP(G139,'nhân viên sale'!$A$2:$B$1595,2,0),"")</f>
        <v>HN004</v>
      </c>
      <c r="K139" s="24" t="s">
        <v>55</v>
      </c>
      <c r="L139" s="31" t="str">
        <f t="shared" si="38"/>
        <v>Gà muối 500g</v>
      </c>
      <c r="M139" s="86"/>
      <c r="N139" s="50" t="str">
        <f t="shared" si="39"/>
        <v>K-C6</v>
      </c>
      <c r="Q139" s="32" t="str">
        <f t="shared" si="40"/>
        <v>Túi</v>
      </c>
      <c r="R139" s="36">
        <v>6</v>
      </c>
      <c r="T139" s="34">
        <f t="shared" si="41"/>
        <v>111058</v>
      </c>
      <c r="U139" s="34">
        <f t="shared" si="42"/>
        <v>666348</v>
      </c>
      <c r="X139" s="72">
        <f t="shared" si="43"/>
        <v>8</v>
      </c>
      <c r="Y139" s="35"/>
      <c r="Z139" s="34">
        <f t="shared" si="44"/>
        <v>53308</v>
      </c>
      <c r="AA139" s="80">
        <f t="shared" si="36"/>
        <v>2717</v>
      </c>
    </row>
    <row r="140" spans="1:27" ht="25.5" customHeight="1" x14ac:dyDescent="0.25">
      <c r="A140" s="91">
        <v>44886</v>
      </c>
      <c r="B140" s="78" t="str">
        <f t="shared" si="37"/>
        <v>PO2211/02717</v>
      </c>
      <c r="G140" s="24" t="s">
        <v>1987</v>
      </c>
      <c r="I140" s="24" t="s">
        <v>2070</v>
      </c>
      <c r="J140" s="60" t="str">
        <f>IF(G140&lt;&gt;"",VLOOKUP(G140,'nhân viên sale'!$A$2:$B$1595,2,0),"")</f>
        <v>HN004</v>
      </c>
      <c r="K140" s="24" t="s">
        <v>45</v>
      </c>
      <c r="L140" s="31" t="str">
        <f t="shared" si="38"/>
        <v>Chả nướng 300g</v>
      </c>
      <c r="M140" s="86"/>
      <c r="N140" s="50" t="str">
        <f t="shared" si="39"/>
        <v>K-C6</v>
      </c>
      <c r="Q140" s="32" t="str">
        <f t="shared" si="40"/>
        <v>Túi</v>
      </c>
      <c r="R140" s="36">
        <v>3</v>
      </c>
      <c r="T140" s="34">
        <f t="shared" si="41"/>
        <v>70950</v>
      </c>
      <c r="U140" s="34">
        <f t="shared" si="42"/>
        <v>212850</v>
      </c>
      <c r="X140" s="72">
        <f t="shared" si="43"/>
        <v>8</v>
      </c>
      <c r="Y140" s="35"/>
      <c r="Z140" s="34">
        <f t="shared" si="44"/>
        <v>17028</v>
      </c>
      <c r="AA140" s="80">
        <f t="shared" si="36"/>
        <v>2717</v>
      </c>
    </row>
    <row r="141" spans="1:27" ht="25.5" customHeight="1" x14ac:dyDescent="0.25">
      <c r="A141" s="91">
        <v>44886</v>
      </c>
      <c r="B141" s="78" t="str">
        <f t="shared" si="37"/>
        <v>PO2211/02717</v>
      </c>
      <c r="G141" s="24" t="s">
        <v>1987</v>
      </c>
      <c r="I141" s="24" t="s">
        <v>2070</v>
      </c>
      <c r="J141" s="60" t="str">
        <f>IF(G141&lt;&gt;"",VLOOKUP(G141,'nhân viên sale'!$A$2:$B$1595,2,0),"")</f>
        <v>HN004</v>
      </c>
      <c r="K141" s="24" t="s">
        <v>37</v>
      </c>
      <c r="L141" s="31" t="str">
        <f t="shared" si="38"/>
        <v>Chả cốm 300g</v>
      </c>
      <c r="M141" s="86"/>
      <c r="N141" s="50" t="str">
        <f t="shared" si="39"/>
        <v>K-C6</v>
      </c>
      <c r="Q141" s="32" t="str">
        <f t="shared" si="40"/>
        <v>Túi</v>
      </c>
      <c r="R141" s="36">
        <v>3</v>
      </c>
      <c r="T141" s="34">
        <f t="shared" si="41"/>
        <v>74250</v>
      </c>
      <c r="U141" s="34">
        <f t="shared" si="42"/>
        <v>222750</v>
      </c>
      <c r="X141" s="72">
        <f t="shared" si="43"/>
        <v>8</v>
      </c>
      <c r="Y141" s="35"/>
      <c r="Z141" s="34">
        <f t="shared" si="44"/>
        <v>17820</v>
      </c>
      <c r="AA141" s="80">
        <f t="shared" si="36"/>
        <v>2717</v>
      </c>
    </row>
    <row r="142" spans="1:27" ht="25.5" customHeight="1" x14ac:dyDescent="0.25">
      <c r="A142" s="91">
        <v>44886</v>
      </c>
      <c r="B142" s="78" t="str">
        <f t="shared" si="37"/>
        <v>PO2211/02717</v>
      </c>
      <c r="G142" s="24" t="s">
        <v>1987</v>
      </c>
      <c r="I142" s="24" t="s">
        <v>2070</v>
      </c>
      <c r="J142" s="60" t="str">
        <f>IF(G142&lt;&gt;"",VLOOKUP(G142,'nhân viên sale'!$A$2:$B$1595,2,0),"")</f>
        <v>HN004</v>
      </c>
      <c r="K142" s="24" t="s">
        <v>59</v>
      </c>
      <c r="L142" s="31" t="str">
        <f t="shared" si="38"/>
        <v>Giò Tai Lưỡi Xào 250g</v>
      </c>
      <c r="M142" s="86"/>
      <c r="N142" s="50" t="str">
        <f t="shared" si="39"/>
        <v>K-C6</v>
      </c>
      <c r="Q142" s="32" t="str">
        <f t="shared" si="40"/>
        <v>Túi</v>
      </c>
      <c r="R142" s="36">
        <v>5</v>
      </c>
      <c r="T142" s="34">
        <f t="shared" si="41"/>
        <v>50182</v>
      </c>
      <c r="U142" s="34">
        <f t="shared" si="42"/>
        <v>250910</v>
      </c>
      <c r="X142" s="72">
        <f t="shared" si="43"/>
        <v>8</v>
      </c>
      <c r="Y142" s="35"/>
      <c r="Z142" s="34">
        <f t="shared" si="44"/>
        <v>20073</v>
      </c>
      <c r="AA142" s="80">
        <f t="shared" si="36"/>
        <v>2717</v>
      </c>
    </row>
    <row r="143" spans="1:27" ht="25.5" customHeight="1" x14ac:dyDescent="0.25">
      <c r="A143" s="91">
        <v>44886</v>
      </c>
      <c r="B143" s="78" t="str">
        <f t="shared" si="37"/>
        <v>PO2211/02718</v>
      </c>
      <c r="G143" s="24" t="s">
        <v>1988</v>
      </c>
      <c r="I143" s="24" t="s">
        <v>2071</v>
      </c>
      <c r="J143" s="60" t="str">
        <f>IF(G143&lt;&gt;"",VLOOKUP(G143,'nhân viên sale'!$A$2:$B$1595,2,0),"")</f>
        <v>HN004</v>
      </c>
      <c r="K143" s="24" t="s">
        <v>37</v>
      </c>
      <c r="L143" s="31" t="str">
        <f t="shared" si="38"/>
        <v>Chả cốm 300g</v>
      </c>
      <c r="M143" s="86"/>
      <c r="N143" s="50" t="str">
        <f t="shared" si="39"/>
        <v>K-C6</v>
      </c>
      <c r="Q143" s="32" t="str">
        <f t="shared" si="40"/>
        <v>Túi</v>
      </c>
      <c r="R143" s="36">
        <v>15</v>
      </c>
      <c r="T143" s="34">
        <f t="shared" si="41"/>
        <v>74250</v>
      </c>
      <c r="U143" s="34">
        <f t="shared" si="42"/>
        <v>1113750</v>
      </c>
      <c r="X143" s="72">
        <f t="shared" si="43"/>
        <v>8</v>
      </c>
      <c r="Y143" s="35"/>
      <c r="Z143" s="34">
        <f t="shared" si="44"/>
        <v>89100</v>
      </c>
      <c r="AA143" s="80">
        <f t="shared" si="36"/>
        <v>2718</v>
      </c>
    </row>
    <row r="144" spans="1:27" ht="25.5" customHeight="1" x14ac:dyDescent="0.25">
      <c r="A144" s="91">
        <v>44886</v>
      </c>
      <c r="B144" s="78" t="str">
        <f t="shared" si="37"/>
        <v>PO2211/02718</v>
      </c>
      <c r="G144" s="24" t="s">
        <v>1988</v>
      </c>
      <c r="I144" s="24" t="s">
        <v>2071</v>
      </c>
      <c r="J144" s="60" t="str">
        <f>IF(G144&lt;&gt;"",VLOOKUP(G144,'nhân viên sale'!$A$2:$B$1595,2,0),"")</f>
        <v>HN004</v>
      </c>
      <c r="K144" s="24" t="s">
        <v>65</v>
      </c>
      <c r="L144" s="31" t="str">
        <f t="shared" si="38"/>
        <v>Mọc Nấm Hương 250g</v>
      </c>
      <c r="M144" s="86"/>
      <c r="N144" s="50" t="str">
        <f t="shared" si="39"/>
        <v>K-C6</v>
      </c>
      <c r="Q144" s="32" t="str">
        <f t="shared" si="40"/>
        <v>Túi</v>
      </c>
      <c r="R144" s="36">
        <v>5</v>
      </c>
      <c r="T144" s="34">
        <f t="shared" si="41"/>
        <v>46000</v>
      </c>
      <c r="U144" s="34">
        <f t="shared" si="42"/>
        <v>230000</v>
      </c>
      <c r="X144" s="72">
        <f t="shared" si="43"/>
        <v>8</v>
      </c>
      <c r="Y144" s="35"/>
      <c r="Z144" s="34">
        <f t="shared" si="44"/>
        <v>18400</v>
      </c>
      <c r="AA144" s="80">
        <f t="shared" si="36"/>
        <v>2718</v>
      </c>
    </row>
    <row r="145" spans="1:27" ht="25.5" customHeight="1" x14ac:dyDescent="0.25">
      <c r="A145" s="91">
        <v>44886</v>
      </c>
      <c r="B145" s="78" t="str">
        <f t="shared" si="37"/>
        <v>PO2211/02719</v>
      </c>
      <c r="G145" s="24" t="s">
        <v>1989</v>
      </c>
      <c r="I145" s="24" t="s">
        <v>2072</v>
      </c>
      <c r="J145" s="60" t="str">
        <f>IF(G145&lt;&gt;"",VLOOKUP(G145,'nhân viên sale'!$A$2:$B$1595,2,0),"")</f>
        <v>HN004</v>
      </c>
      <c r="K145" s="24" t="s">
        <v>39</v>
      </c>
      <c r="L145" s="31" t="str">
        <f t="shared" si="38"/>
        <v>Chân giò heo muối 300g</v>
      </c>
      <c r="M145" s="86"/>
      <c r="N145" s="50" t="str">
        <f t="shared" si="39"/>
        <v>K-C6</v>
      </c>
      <c r="Q145" s="32" t="str">
        <f t="shared" si="40"/>
        <v>Túi</v>
      </c>
      <c r="R145" s="36">
        <v>5</v>
      </c>
      <c r="T145" s="34">
        <f t="shared" si="41"/>
        <v>73431</v>
      </c>
      <c r="U145" s="34">
        <f t="shared" si="42"/>
        <v>367155</v>
      </c>
      <c r="X145" s="72">
        <f t="shared" si="43"/>
        <v>8</v>
      </c>
      <c r="Y145" s="35"/>
      <c r="Z145" s="34">
        <f t="shared" si="44"/>
        <v>29372</v>
      </c>
      <c r="AA145" s="80">
        <f t="shared" si="36"/>
        <v>2719</v>
      </c>
    </row>
    <row r="146" spans="1:27" ht="25.5" customHeight="1" x14ac:dyDescent="0.25">
      <c r="A146" s="91">
        <v>44886</v>
      </c>
      <c r="B146" s="78" t="str">
        <f t="shared" si="37"/>
        <v>PO2211/02719</v>
      </c>
      <c r="G146" s="24" t="s">
        <v>1989</v>
      </c>
      <c r="I146" s="24" t="s">
        <v>2072</v>
      </c>
      <c r="J146" s="60" t="str">
        <f>IF(G146&lt;&gt;"",VLOOKUP(G146,'nhân viên sale'!$A$2:$B$1595,2,0),"")</f>
        <v>HN004</v>
      </c>
      <c r="K146" s="24" t="s">
        <v>55</v>
      </c>
      <c r="L146" s="31" t="str">
        <f t="shared" si="38"/>
        <v>Gà muối 500g</v>
      </c>
      <c r="M146" s="86"/>
      <c r="N146" s="50" t="str">
        <f t="shared" si="39"/>
        <v>K-C6</v>
      </c>
      <c r="Q146" s="32" t="str">
        <f t="shared" si="40"/>
        <v>Túi</v>
      </c>
      <c r="R146" s="36">
        <v>10</v>
      </c>
      <c r="T146" s="34">
        <f t="shared" si="41"/>
        <v>111058</v>
      </c>
      <c r="U146" s="34">
        <f t="shared" si="42"/>
        <v>1110580</v>
      </c>
      <c r="X146" s="72">
        <f t="shared" si="43"/>
        <v>8</v>
      </c>
      <c r="Y146" s="35"/>
      <c r="Z146" s="34">
        <f t="shared" si="44"/>
        <v>88846</v>
      </c>
      <c r="AA146" s="80">
        <f t="shared" si="36"/>
        <v>2719</v>
      </c>
    </row>
    <row r="147" spans="1:27" ht="25.5" customHeight="1" x14ac:dyDescent="0.25">
      <c r="A147" s="91">
        <v>44886</v>
      </c>
      <c r="B147" s="78" t="str">
        <f t="shared" si="37"/>
        <v>PO2211/02719</v>
      </c>
      <c r="G147" s="24" t="s">
        <v>1989</v>
      </c>
      <c r="I147" s="24" t="s">
        <v>2072</v>
      </c>
      <c r="J147" s="60" t="str">
        <f>IF(G147&lt;&gt;"",VLOOKUP(G147,'nhân viên sale'!$A$2:$B$1595,2,0),"")</f>
        <v>HN004</v>
      </c>
      <c r="K147" s="24" t="s">
        <v>59</v>
      </c>
      <c r="L147" s="31" t="str">
        <f t="shared" si="38"/>
        <v>Giò Tai Lưỡi Xào 250g</v>
      </c>
      <c r="M147" s="86"/>
      <c r="N147" s="50" t="str">
        <f t="shared" si="39"/>
        <v>K-C6</v>
      </c>
      <c r="Q147" s="32" t="str">
        <f t="shared" si="40"/>
        <v>Túi</v>
      </c>
      <c r="R147" s="36">
        <v>3</v>
      </c>
      <c r="T147" s="34">
        <f t="shared" si="41"/>
        <v>50182</v>
      </c>
      <c r="U147" s="34">
        <f t="shared" si="42"/>
        <v>150546</v>
      </c>
      <c r="X147" s="72">
        <f t="shared" si="43"/>
        <v>8</v>
      </c>
      <c r="Y147" s="35"/>
      <c r="Z147" s="34">
        <f t="shared" si="44"/>
        <v>12044</v>
      </c>
      <c r="AA147" s="80">
        <f t="shared" ref="AA147:AA168" si="45">IF(I147&lt;&gt;"",IF(I147=I146,AA146,AA146+1),"")</f>
        <v>2719</v>
      </c>
    </row>
    <row r="148" spans="1:27" ht="25.5" customHeight="1" x14ac:dyDescent="0.25">
      <c r="A148" s="91">
        <v>44886</v>
      </c>
      <c r="B148" s="78" t="str">
        <f t="shared" si="37"/>
        <v>PO2211/02720</v>
      </c>
      <c r="G148" s="24" t="s">
        <v>1968</v>
      </c>
      <c r="I148" s="24" t="s">
        <v>2073</v>
      </c>
      <c r="J148" s="60" t="str">
        <f>IF(G148&lt;&gt;"",VLOOKUP(G148,'nhân viên sale'!$A$2:$B$1595,2,0),"")</f>
        <v>HN004</v>
      </c>
      <c r="K148" s="24" t="s">
        <v>30</v>
      </c>
      <c r="L148" s="31" t="str">
        <f t="shared" si="38"/>
        <v>Bắp bò muối 200g</v>
      </c>
      <c r="M148" s="86"/>
      <c r="N148" s="50" t="str">
        <f t="shared" si="39"/>
        <v>K-C6</v>
      </c>
      <c r="Q148" s="32" t="str">
        <f t="shared" si="40"/>
        <v>Túi</v>
      </c>
      <c r="R148" s="36">
        <v>2</v>
      </c>
      <c r="T148" s="34">
        <f t="shared" si="41"/>
        <v>87787</v>
      </c>
      <c r="U148" s="34">
        <f t="shared" si="42"/>
        <v>175574</v>
      </c>
      <c r="X148" s="72">
        <f t="shared" si="43"/>
        <v>8</v>
      </c>
      <c r="Y148" s="35"/>
      <c r="Z148" s="34">
        <f t="shared" si="44"/>
        <v>14046</v>
      </c>
      <c r="AA148" s="80">
        <f t="shared" si="45"/>
        <v>2720</v>
      </c>
    </row>
    <row r="149" spans="1:27" ht="25.5" customHeight="1" x14ac:dyDescent="0.25">
      <c r="A149" s="91">
        <v>44886</v>
      </c>
      <c r="B149" s="78" t="str">
        <f t="shared" si="37"/>
        <v>PO2211/02720</v>
      </c>
      <c r="G149" s="24" t="s">
        <v>1968</v>
      </c>
      <c r="I149" s="24" t="s">
        <v>2073</v>
      </c>
      <c r="J149" s="60" t="str">
        <f>IF(G149&lt;&gt;"",VLOOKUP(G149,'nhân viên sale'!$A$2:$B$1595,2,0),"")</f>
        <v>HN004</v>
      </c>
      <c r="K149" s="24" t="s">
        <v>39</v>
      </c>
      <c r="L149" s="31" t="str">
        <f t="shared" si="38"/>
        <v>Chân giò heo muối 300g</v>
      </c>
      <c r="M149" s="86"/>
      <c r="N149" s="50" t="str">
        <f t="shared" si="39"/>
        <v>K-C6</v>
      </c>
      <c r="Q149" s="32" t="str">
        <f t="shared" si="40"/>
        <v>Túi</v>
      </c>
      <c r="R149" s="36">
        <v>10</v>
      </c>
      <c r="T149" s="34">
        <f t="shared" si="41"/>
        <v>73431</v>
      </c>
      <c r="U149" s="34">
        <f t="shared" si="42"/>
        <v>734310</v>
      </c>
      <c r="X149" s="72">
        <f t="shared" si="43"/>
        <v>8</v>
      </c>
      <c r="Y149" s="35"/>
      <c r="Z149" s="34">
        <f t="shared" si="44"/>
        <v>58745</v>
      </c>
      <c r="AA149" s="80">
        <f t="shared" si="45"/>
        <v>2720</v>
      </c>
    </row>
    <row r="150" spans="1:27" ht="25.5" customHeight="1" x14ac:dyDescent="0.25">
      <c r="A150" s="91">
        <v>44886</v>
      </c>
      <c r="B150" s="78" t="str">
        <f t="shared" si="37"/>
        <v>PO2211/02721</v>
      </c>
      <c r="G150" s="24" t="s">
        <v>1990</v>
      </c>
      <c r="I150" s="24" t="s">
        <v>2074</v>
      </c>
      <c r="J150" s="60" t="str">
        <f>IF(G150&lt;&gt;"",VLOOKUP(G150,'nhân viên sale'!$A$2:$B$1595,2,0),"")</f>
        <v>HN004</v>
      </c>
      <c r="K150" s="24" t="s">
        <v>30</v>
      </c>
      <c r="L150" s="31" t="str">
        <f t="shared" si="38"/>
        <v>Bắp bò muối 200g</v>
      </c>
      <c r="M150" s="86"/>
      <c r="N150" s="50" t="str">
        <f t="shared" si="39"/>
        <v>K-C6</v>
      </c>
      <c r="Q150" s="32" t="str">
        <f t="shared" si="40"/>
        <v>Túi</v>
      </c>
      <c r="R150" s="36">
        <v>2</v>
      </c>
      <c r="T150" s="34">
        <f t="shared" si="41"/>
        <v>87787</v>
      </c>
      <c r="U150" s="34">
        <f t="shared" si="42"/>
        <v>175574</v>
      </c>
      <c r="X150" s="72">
        <f t="shared" si="43"/>
        <v>8</v>
      </c>
      <c r="Y150" s="35"/>
      <c r="Z150" s="34">
        <f t="shared" si="44"/>
        <v>14046</v>
      </c>
      <c r="AA150" s="80">
        <f t="shared" si="45"/>
        <v>2721</v>
      </c>
    </row>
    <row r="151" spans="1:27" ht="25.5" customHeight="1" x14ac:dyDescent="0.25">
      <c r="A151" s="91">
        <v>44886</v>
      </c>
      <c r="B151" s="78" t="str">
        <f t="shared" si="37"/>
        <v>PO2211/02721</v>
      </c>
      <c r="G151" s="24" t="s">
        <v>1990</v>
      </c>
      <c r="I151" s="24" t="s">
        <v>2074</v>
      </c>
      <c r="J151" s="60" t="str">
        <f>IF(G151&lt;&gt;"",VLOOKUP(G151,'nhân viên sale'!$A$2:$B$1595,2,0),"")</f>
        <v>HN004</v>
      </c>
      <c r="K151" s="24" t="s">
        <v>39</v>
      </c>
      <c r="L151" s="31" t="str">
        <f t="shared" si="38"/>
        <v>Chân giò heo muối 300g</v>
      </c>
      <c r="M151" s="86"/>
      <c r="N151" s="50" t="str">
        <f t="shared" si="39"/>
        <v>K-C6</v>
      </c>
      <c r="Q151" s="32" t="str">
        <f t="shared" si="40"/>
        <v>Túi</v>
      </c>
      <c r="R151" s="36">
        <v>2</v>
      </c>
      <c r="T151" s="34">
        <f t="shared" si="41"/>
        <v>73431</v>
      </c>
      <c r="U151" s="34">
        <f t="shared" si="42"/>
        <v>146862</v>
      </c>
      <c r="X151" s="72">
        <f t="shared" si="43"/>
        <v>8</v>
      </c>
      <c r="Y151" s="35"/>
      <c r="Z151" s="34">
        <f t="shared" si="44"/>
        <v>11749</v>
      </c>
      <c r="AA151" s="80">
        <f t="shared" si="45"/>
        <v>2721</v>
      </c>
    </row>
    <row r="152" spans="1:27" ht="25.5" customHeight="1" x14ac:dyDescent="0.25">
      <c r="A152" s="91">
        <v>44886</v>
      </c>
      <c r="B152" s="78" t="str">
        <f t="shared" si="37"/>
        <v>PO2211/02721</v>
      </c>
      <c r="G152" s="24" t="s">
        <v>1990</v>
      </c>
      <c r="I152" s="24" t="s">
        <v>2074</v>
      </c>
      <c r="J152" s="60" t="str">
        <f>IF(G152&lt;&gt;"",VLOOKUP(G152,'nhân viên sale'!$A$2:$B$1595,2,0),"")</f>
        <v>HN004</v>
      </c>
      <c r="K152" s="24" t="s">
        <v>55</v>
      </c>
      <c r="L152" s="31" t="str">
        <f t="shared" si="38"/>
        <v>Gà muối 500g</v>
      </c>
      <c r="M152" s="86"/>
      <c r="N152" s="50" t="str">
        <f t="shared" si="39"/>
        <v>K-C6</v>
      </c>
      <c r="Q152" s="32" t="str">
        <f t="shared" si="40"/>
        <v>Túi</v>
      </c>
      <c r="R152" s="36">
        <v>2</v>
      </c>
      <c r="T152" s="34">
        <f t="shared" si="41"/>
        <v>111058</v>
      </c>
      <c r="U152" s="34">
        <f t="shared" si="42"/>
        <v>222116</v>
      </c>
      <c r="X152" s="72">
        <f t="shared" si="43"/>
        <v>8</v>
      </c>
      <c r="Y152" s="35"/>
      <c r="Z152" s="34">
        <f t="shared" si="44"/>
        <v>17769</v>
      </c>
      <c r="AA152" s="80">
        <f t="shared" si="45"/>
        <v>2721</v>
      </c>
    </row>
    <row r="153" spans="1:27" ht="25.5" customHeight="1" x14ac:dyDescent="0.25">
      <c r="A153" s="91">
        <v>44886</v>
      </c>
      <c r="B153" s="78" t="str">
        <f t="shared" si="37"/>
        <v>PO2211/02722</v>
      </c>
      <c r="G153" s="24" t="s">
        <v>1991</v>
      </c>
      <c r="I153" s="24" t="s">
        <v>2075</v>
      </c>
      <c r="J153" s="60" t="str">
        <f>IF(G153&lt;&gt;"",VLOOKUP(G153,'nhân viên sale'!$A$2:$B$1595,2,0),"")</f>
        <v>HN004</v>
      </c>
      <c r="K153" s="24" t="s">
        <v>30</v>
      </c>
      <c r="L153" s="31" t="str">
        <f t="shared" si="38"/>
        <v>Bắp bò muối 200g</v>
      </c>
      <c r="M153" s="86"/>
      <c r="N153" s="50" t="str">
        <f t="shared" si="39"/>
        <v>K-C6</v>
      </c>
      <c r="Q153" s="32" t="str">
        <f t="shared" si="40"/>
        <v>Túi</v>
      </c>
      <c r="R153" s="36">
        <v>6</v>
      </c>
      <c r="T153" s="34">
        <f t="shared" si="41"/>
        <v>87787</v>
      </c>
      <c r="U153" s="34">
        <f t="shared" si="42"/>
        <v>526722</v>
      </c>
      <c r="X153" s="72">
        <f t="shared" si="43"/>
        <v>8</v>
      </c>
      <c r="Y153" s="35"/>
      <c r="Z153" s="34">
        <f t="shared" si="44"/>
        <v>42138</v>
      </c>
      <c r="AA153" s="80">
        <f t="shared" si="45"/>
        <v>2722</v>
      </c>
    </row>
    <row r="154" spans="1:27" ht="25.5" customHeight="1" x14ac:dyDescent="0.25">
      <c r="A154" s="91">
        <v>44886</v>
      </c>
      <c r="B154" s="78" t="str">
        <f t="shared" si="37"/>
        <v>PO2211/02722</v>
      </c>
      <c r="G154" s="24" t="s">
        <v>1991</v>
      </c>
      <c r="I154" s="24" t="s">
        <v>2075</v>
      </c>
      <c r="J154" s="60" t="str">
        <f>IF(G154&lt;&gt;"",VLOOKUP(G154,'nhân viên sale'!$A$2:$B$1595,2,0),"")</f>
        <v>HN004</v>
      </c>
      <c r="K154" s="24" t="s">
        <v>39</v>
      </c>
      <c r="L154" s="31" t="str">
        <f t="shared" si="38"/>
        <v>Chân giò heo muối 300g</v>
      </c>
      <c r="M154" s="86"/>
      <c r="N154" s="50" t="str">
        <f t="shared" si="39"/>
        <v>K-C6</v>
      </c>
      <c r="Q154" s="32" t="str">
        <f t="shared" si="40"/>
        <v>Túi</v>
      </c>
      <c r="R154" s="36">
        <v>2</v>
      </c>
      <c r="T154" s="34">
        <f t="shared" si="41"/>
        <v>73431</v>
      </c>
      <c r="U154" s="34">
        <f t="shared" si="42"/>
        <v>146862</v>
      </c>
      <c r="X154" s="72">
        <f t="shared" si="43"/>
        <v>8</v>
      </c>
      <c r="Y154" s="35"/>
      <c r="Z154" s="34">
        <f t="shared" si="44"/>
        <v>11749</v>
      </c>
      <c r="AA154" s="80">
        <f t="shared" si="45"/>
        <v>2722</v>
      </c>
    </row>
    <row r="155" spans="1:27" ht="25.5" customHeight="1" x14ac:dyDescent="0.25">
      <c r="A155" s="91">
        <v>44886</v>
      </c>
      <c r="B155" s="78" t="str">
        <f t="shared" si="37"/>
        <v>PO2211/02722</v>
      </c>
      <c r="G155" s="24" t="s">
        <v>1991</v>
      </c>
      <c r="I155" s="24" t="s">
        <v>2075</v>
      </c>
      <c r="J155" s="60" t="str">
        <f>IF(G155&lt;&gt;"",VLOOKUP(G155,'nhân viên sale'!$A$2:$B$1595,2,0),"")</f>
        <v>HN004</v>
      </c>
      <c r="K155" s="24" t="s">
        <v>55</v>
      </c>
      <c r="L155" s="31" t="str">
        <f t="shared" si="38"/>
        <v>Gà muối 500g</v>
      </c>
      <c r="M155" s="86"/>
      <c r="N155" s="50" t="str">
        <f t="shared" si="39"/>
        <v>K-C6</v>
      </c>
      <c r="Q155" s="32" t="str">
        <f t="shared" si="40"/>
        <v>Túi</v>
      </c>
      <c r="R155" s="36">
        <v>6</v>
      </c>
      <c r="T155" s="34">
        <f t="shared" si="41"/>
        <v>111058</v>
      </c>
      <c r="U155" s="34">
        <f t="shared" si="42"/>
        <v>666348</v>
      </c>
      <c r="X155" s="72">
        <f t="shared" si="43"/>
        <v>8</v>
      </c>
      <c r="Y155" s="35"/>
      <c r="Z155" s="34">
        <f t="shared" si="44"/>
        <v>53308</v>
      </c>
      <c r="AA155" s="80">
        <f t="shared" si="45"/>
        <v>2722</v>
      </c>
    </row>
    <row r="156" spans="1:27" ht="25.5" customHeight="1" x14ac:dyDescent="0.25">
      <c r="A156" s="91">
        <v>44886</v>
      </c>
      <c r="B156" s="78" t="str">
        <f t="shared" si="37"/>
        <v>PO2211/02723</v>
      </c>
      <c r="G156" s="24" t="s">
        <v>1992</v>
      </c>
      <c r="I156" s="24" t="s">
        <v>2076</v>
      </c>
      <c r="J156" s="60" t="str">
        <f>IF(G156&lt;&gt;"",VLOOKUP(G156,'nhân viên sale'!$A$2:$B$1595,2,0),"")</f>
        <v>HN004</v>
      </c>
      <c r="K156" s="24" t="s">
        <v>30</v>
      </c>
      <c r="L156" s="31" t="str">
        <f t="shared" si="38"/>
        <v>Bắp bò muối 200g</v>
      </c>
      <c r="M156" s="86"/>
      <c r="N156" s="50" t="str">
        <f t="shared" si="39"/>
        <v>K-C6</v>
      </c>
      <c r="Q156" s="32" t="str">
        <f t="shared" si="40"/>
        <v>Túi</v>
      </c>
      <c r="R156" s="36">
        <v>6</v>
      </c>
      <c r="T156" s="34">
        <f t="shared" si="41"/>
        <v>87787</v>
      </c>
      <c r="U156" s="34">
        <f t="shared" si="42"/>
        <v>526722</v>
      </c>
      <c r="X156" s="72">
        <f t="shared" si="43"/>
        <v>8</v>
      </c>
      <c r="Y156" s="35"/>
      <c r="Z156" s="34">
        <f t="shared" si="44"/>
        <v>42138</v>
      </c>
      <c r="AA156" s="80">
        <f t="shared" si="45"/>
        <v>2723</v>
      </c>
    </row>
    <row r="157" spans="1:27" ht="25.5" customHeight="1" x14ac:dyDescent="0.25">
      <c r="A157" s="91">
        <v>44886</v>
      </c>
      <c r="B157" s="78" t="str">
        <f t="shared" si="37"/>
        <v>PO2211/02723</v>
      </c>
      <c r="G157" s="24" t="s">
        <v>1992</v>
      </c>
      <c r="I157" s="24" t="s">
        <v>2076</v>
      </c>
      <c r="J157" s="60" t="str">
        <f>IF(G157&lt;&gt;"",VLOOKUP(G157,'nhân viên sale'!$A$2:$B$1595,2,0),"")</f>
        <v>HN004</v>
      </c>
      <c r="K157" s="24" t="s">
        <v>47</v>
      </c>
      <c r="L157" s="31" t="str">
        <f t="shared" si="38"/>
        <v>Đùi gà sốt cay 500g</v>
      </c>
      <c r="M157" s="86"/>
      <c r="N157" s="50" t="str">
        <f t="shared" si="39"/>
        <v>K-C6</v>
      </c>
      <c r="Q157" s="32" t="str">
        <f t="shared" si="40"/>
        <v>Túi</v>
      </c>
      <c r="R157" s="36">
        <v>1</v>
      </c>
      <c r="T157" s="34">
        <f t="shared" si="41"/>
        <v>105400</v>
      </c>
      <c r="U157" s="34">
        <f t="shared" si="42"/>
        <v>105400</v>
      </c>
      <c r="X157" s="72">
        <f t="shared" si="43"/>
        <v>8</v>
      </c>
      <c r="Y157" s="35"/>
      <c r="Z157" s="34">
        <f t="shared" si="44"/>
        <v>8432</v>
      </c>
      <c r="AA157" s="80">
        <f t="shared" si="45"/>
        <v>2723</v>
      </c>
    </row>
    <row r="158" spans="1:27" ht="25.5" customHeight="1" x14ac:dyDescent="0.25">
      <c r="A158" s="91">
        <v>44886</v>
      </c>
      <c r="B158" s="78" t="str">
        <f t="shared" si="37"/>
        <v>PO2211/02723</v>
      </c>
      <c r="G158" s="24" t="s">
        <v>1992</v>
      </c>
      <c r="I158" s="24" t="s">
        <v>2076</v>
      </c>
      <c r="J158" s="60" t="str">
        <f>IF(G158&lt;&gt;"",VLOOKUP(G158,'nhân viên sale'!$A$2:$B$1595,2,0),"")</f>
        <v>HN004</v>
      </c>
      <c r="K158" s="24" t="s">
        <v>43</v>
      </c>
      <c r="L158" s="31" t="str">
        <f t="shared" si="38"/>
        <v>Chân gà sốt cay 400g</v>
      </c>
      <c r="M158" s="86"/>
      <c r="N158" s="50" t="str">
        <f t="shared" si="39"/>
        <v>K-C6</v>
      </c>
      <c r="Q158" s="32" t="str">
        <f t="shared" si="40"/>
        <v>Túi</v>
      </c>
      <c r="R158" s="36">
        <v>1</v>
      </c>
      <c r="T158" s="34">
        <f t="shared" si="41"/>
        <v>90750</v>
      </c>
      <c r="U158" s="34">
        <f t="shared" si="42"/>
        <v>90750</v>
      </c>
      <c r="X158" s="72">
        <f t="shared" si="43"/>
        <v>8</v>
      </c>
      <c r="Y158" s="35"/>
      <c r="Z158" s="34">
        <f t="shared" si="44"/>
        <v>7260</v>
      </c>
      <c r="AA158" s="80">
        <f t="shared" si="45"/>
        <v>2723</v>
      </c>
    </row>
    <row r="159" spans="1:27" ht="25.5" customHeight="1" x14ac:dyDescent="0.25">
      <c r="A159" s="91">
        <v>44886</v>
      </c>
      <c r="B159" s="78" t="str">
        <f t="shared" si="37"/>
        <v>PO2211/02724</v>
      </c>
      <c r="G159" s="24" t="s">
        <v>1993</v>
      </c>
      <c r="I159" s="24" t="s">
        <v>2077</v>
      </c>
      <c r="J159" s="60" t="str">
        <f>IF(G159&lt;&gt;"",VLOOKUP(G159,'nhân viên sale'!$A$2:$B$1595,2,0),"")</f>
        <v>HN004</v>
      </c>
      <c r="K159" s="24" t="s">
        <v>30</v>
      </c>
      <c r="L159" s="31" t="str">
        <f t="shared" si="38"/>
        <v>Bắp bò muối 200g</v>
      </c>
      <c r="M159" s="86"/>
      <c r="N159" s="50" t="str">
        <f t="shared" si="39"/>
        <v>K-C6</v>
      </c>
      <c r="Q159" s="32" t="str">
        <f t="shared" si="40"/>
        <v>Túi</v>
      </c>
      <c r="R159" s="36">
        <v>2</v>
      </c>
      <c r="T159" s="34">
        <f t="shared" si="41"/>
        <v>87787</v>
      </c>
      <c r="U159" s="34">
        <f t="shared" si="42"/>
        <v>175574</v>
      </c>
      <c r="X159" s="72">
        <f t="shared" si="43"/>
        <v>8</v>
      </c>
      <c r="Y159" s="35"/>
      <c r="Z159" s="34">
        <f t="shared" si="44"/>
        <v>14046</v>
      </c>
      <c r="AA159" s="80">
        <f t="shared" si="45"/>
        <v>2724</v>
      </c>
    </row>
    <row r="160" spans="1:27" ht="25.5" customHeight="1" x14ac:dyDescent="0.25">
      <c r="A160" s="91">
        <v>44886</v>
      </c>
      <c r="B160" s="78" t="str">
        <f t="shared" si="37"/>
        <v>PO2211/02724</v>
      </c>
      <c r="G160" s="24" t="s">
        <v>1993</v>
      </c>
      <c r="I160" s="24" t="s">
        <v>2077</v>
      </c>
      <c r="J160" s="60" t="str">
        <f>IF(G160&lt;&gt;"",VLOOKUP(G160,'nhân viên sale'!$A$2:$B$1595,2,0),"")</f>
        <v>HN004</v>
      </c>
      <c r="K160" s="24" t="s">
        <v>39</v>
      </c>
      <c r="L160" s="31" t="str">
        <f t="shared" si="38"/>
        <v>Chân giò heo muối 300g</v>
      </c>
      <c r="M160" s="86"/>
      <c r="N160" s="50" t="str">
        <f t="shared" si="39"/>
        <v>K-C6</v>
      </c>
      <c r="Q160" s="32" t="str">
        <f t="shared" si="40"/>
        <v>Túi</v>
      </c>
      <c r="R160" s="36">
        <v>4</v>
      </c>
      <c r="T160" s="34">
        <f t="shared" si="41"/>
        <v>73431</v>
      </c>
      <c r="U160" s="34">
        <f t="shared" si="42"/>
        <v>293724</v>
      </c>
      <c r="X160" s="72">
        <f t="shared" si="43"/>
        <v>8</v>
      </c>
      <c r="Y160" s="35"/>
      <c r="Z160" s="34">
        <f t="shared" si="44"/>
        <v>23498</v>
      </c>
      <c r="AA160" s="80">
        <f t="shared" si="45"/>
        <v>2724</v>
      </c>
    </row>
    <row r="161" spans="1:27" ht="25.5" customHeight="1" x14ac:dyDescent="0.25">
      <c r="A161" s="91">
        <v>44886</v>
      </c>
      <c r="B161" s="78" t="str">
        <f t="shared" si="37"/>
        <v>PO2211/02724</v>
      </c>
      <c r="G161" s="24" t="s">
        <v>1993</v>
      </c>
      <c r="I161" s="24" t="s">
        <v>2077</v>
      </c>
      <c r="J161" s="60" t="str">
        <f>IF(G161&lt;&gt;"",VLOOKUP(G161,'nhân viên sale'!$A$2:$B$1595,2,0),"")</f>
        <v>HN004</v>
      </c>
      <c r="K161" s="24" t="s">
        <v>55</v>
      </c>
      <c r="L161" s="31" t="str">
        <f t="shared" si="38"/>
        <v>Gà muối 500g</v>
      </c>
      <c r="N161" s="50" t="str">
        <f t="shared" si="39"/>
        <v>K-C6</v>
      </c>
      <c r="Q161" s="32" t="str">
        <f t="shared" si="40"/>
        <v>Túi</v>
      </c>
      <c r="R161" s="36">
        <v>2</v>
      </c>
      <c r="T161" s="34">
        <f t="shared" si="41"/>
        <v>111058</v>
      </c>
      <c r="U161" s="34">
        <f t="shared" si="42"/>
        <v>222116</v>
      </c>
      <c r="X161" s="72">
        <f t="shared" si="43"/>
        <v>8</v>
      </c>
      <c r="Y161" s="35"/>
      <c r="Z161" s="34">
        <f t="shared" si="44"/>
        <v>17769</v>
      </c>
      <c r="AA161" s="80">
        <f t="shared" si="45"/>
        <v>2724</v>
      </c>
    </row>
    <row r="162" spans="1:27" ht="25.5" customHeight="1" x14ac:dyDescent="0.25">
      <c r="A162" s="91">
        <v>44886</v>
      </c>
      <c r="B162" s="78" t="str">
        <f t="shared" ref="B162:B168" si="46">IF(I162&lt;&gt;"",IF(AA162&lt;10,"PO2211/0000"&amp;AA162,IF(AA162&lt;100,"PO2211/000"&amp;AA162,IF(AA162&lt;1000,"PO2211/00"&amp;AA162,IF(AA162&lt;10000,"PO2211/0"&amp;AA162,"PO2211/00"&amp;AA162)))),"")</f>
        <v>PO2211/02724</v>
      </c>
      <c r="G162" s="24" t="s">
        <v>1993</v>
      </c>
      <c r="I162" s="24" t="s">
        <v>2077</v>
      </c>
      <c r="J162" s="60" t="str">
        <f>IF(G162&lt;&gt;"",VLOOKUP(G162,'nhân viên sale'!$A$2:$B$1595,2,0),"")</f>
        <v>HN004</v>
      </c>
      <c r="K162" s="24" t="s">
        <v>45</v>
      </c>
      <c r="L162" s="31" t="str">
        <f t="shared" ref="L162:L168" si="47">IF(K162&lt;&gt;"",VLOOKUP(K162,tenhang,2,0),"")</f>
        <v>Chả nướng 300g</v>
      </c>
      <c r="N162" s="50" t="str">
        <f t="shared" ref="N162:N168" si="48">IF(K162&lt;&gt;"","K-C6","")</f>
        <v>K-C6</v>
      </c>
      <c r="Q162" s="32" t="str">
        <f t="shared" ref="Q162:Q168" si="49">IF(K162&lt;&gt;"",VLOOKUP(K162,tenhang,3,0),"")</f>
        <v>Túi</v>
      </c>
      <c r="R162" s="36">
        <v>1</v>
      </c>
      <c r="T162" s="34">
        <f t="shared" ref="T162:T168" si="50">IF(K162&lt;&gt;"",VLOOKUP(K162,tenhang,4,0),0)</f>
        <v>70950</v>
      </c>
      <c r="U162" s="34">
        <f t="shared" ref="U162:U168" si="51">R162*T162</f>
        <v>70950</v>
      </c>
      <c r="X162" s="72">
        <f t="shared" ref="X162:X168" si="52">IF(K162&lt;&gt;"",8,"")</f>
        <v>8</v>
      </c>
      <c r="Y162" s="35"/>
      <c r="Z162" s="34">
        <f t="shared" ref="Z162:Z168" si="53">IF(K162&lt;&gt;"",ROUND(U162*X162*1%,0),"")</f>
        <v>5676</v>
      </c>
      <c r="AA162" s="80">
        <f t="shared" si="45"/>
        <v>2724</v>
      </c>
    </row>
    <row r="163" spans="1:27" ht="25.5" customHeight="1" x14ac:dyDescent="0.25">
      <c r="A163" s="91">
        <v>44886</v>
      </c>
      <c r="B163" s="78" t="str">
        <f t="shared" si="46"/>
        <v>PO2211/02724</v>
      </c>
      <c r="G163" s="24" t="s">
        <v>1993</v>
      </c>
      <c r="I163" s="24" t="s">
        <v>2077</v>
      </c>
      <c r="J163" s="60" t="str">
        <f>IF(G163&lt;&gt;"",VLOOKUP(G163,'nhân viên sale'!$A$2:$B$1595,2,0),"")</f>
        <v>HN004</v>
      </c>
      <c r="K163" s="24" t="s">
        <v>37</v>
      </c>
      <c r="L163" s="31" t="str">
        <f t="shared" si="47"/>
        <v>Chả cốm 300g</v>
      </c>
      <c r="N163" s="50" t="str">
        <f t="shared" si="48"/>
        <v>K-C6</v>
      </c>
      <c r="Q163" s="32" t="str">
        <f t="shared" si="49"/>
        <v>Túi</v>
      </c>
      <c r="R163" s="36">
        <v>2</v>
      </c>
      <c r="T163" s="34">
        <f t="shared" si="50"/>
        <v>74250</v>
      </c>
      <c r="U163" s="34">
        <f t="shared" si="51"/>
        <v>148500</v>
      </c>
      <c r="X163" s="72">
        <f t="shared" si="52"/>
        <v>8</v>
      </c>
      <c r="Y163" s="35"/>
      <c r="Z163" s="34">
        <f t="shared" si="53"/>
        <v>11880</v>
      </c>
      <c r="AA163" s="80">
        <f t="shared" si="45"/>
        <v>2724</v>
      </c>
    </row>
    <row r="164" spans="1:27" ht="25.5" customHeight="1" x14ac:dyDescent="0.25">
      <c r="A164" s="91">
        <v>44886</v>
      </c>
      <c r="B164" s="78" t="str">
        <f t="shared" si="46"/>
        <v>PO2211/02724</v>
      </c>
      <c r="G164" s="24" t="s">
        <v>1993</v>
      </c>
      <c r="I164" s="24" t="s">
        <v>2077</v>
      </c>
      <c r="J164" s="60" t="str">
        <f>IF(G164&lt;&gt;"",VLOOKUP(G164,'nhân viên sale'!$A$2:$B$1595,2,0),"")</f>
        <v>HN004</v>
      </c>
      <c r="K164" s="24" t="s">
        <v>47</v>
      </c>
      <c r="L164" s="31" t="str">
        <f t="shared" si="47"/>
        <v>Đùi gà sốt cay 500g</v>
      </c>
      <c r="N164" s="50" t="str">
        <f t="shared" si="48"/>
        <v>K-C6</v>
      </c>
      <c r="Q164" s="32" t="str">
        <f t="shared" si="49"/>
        <v>Túi</v>
      </c>
      <c r="R164" s="36">
        <v>1</v>
      </c>
      <c r="T164" s="34">
        <f t="shared" si="50"/>
        <v>105400</v>
      </c>
      <c r="U164" s="34">
        <f t="shared" si="51"/>
        <v>105400</v>
      </c>
      <c r="X164" s="72">
        <f t="shared" si="52"/>
        <v>8</v>
      </c>
      <c r="Y164" s="35"/>
      <c r="Z164" s="34">
        <f t="shared" si="53"/>
        <v>8432</v>
      </c>
      <c r="AA164" s="80">
        <f t="shared" si="45"/>
        <v>2724</v>
      </c>
    </row>
    <row r="165" spans="1:27" ht="25.5" customHeight="1" x14ac:dyDescent="0.25">
      <c r="A165" s="91">
        <v>44886</v>
      </c>
      <c r="B165" s="78" t="str">
        <f t="shared" si="46"/>
        <v>PO2211/02724</v>
      </c>
      <c r="G165" s="24" t="s">
        <v>1993</v>
      </c>
      <c r="I165" s="24" t="s">
        <v>2077</v>
      </c>
      <c r="J165" s="60" t="str">
        <f>IF(G165&lt;&gt;"",VLOOKUP(G165,'nhân viên sale'!$A$2:$B$1595,2,0),"")</f>
        <v>HN004</v>
      </c>
      <c r="K165" s="24" t="s">
        <v>43</v>
      </c>
      <c r="L165" s="31" t="str">
        <f t="shared" si="47"/>
        <v>Chân gà sốt cay 400g</v>
      </c>
      <c r="M165" s="86"/>
      <c r="N165" s="50" t="str">
        <f t="shared" si="48"/>
        <v>K-C6</v>
      </c>
      <c r="Q165" s="32" t="str">
        <f t="shared" si="49"/>
        <v>Túi</v>
      </c>
      <c r="R165" s="36">
        <v>2</v>
      </c>
      <c r="T165" s="34">
        <f t="shared" si="50"/>
        <v>90750</v>
      </c>
      <c r="U165" s="34">
        <f t="shared" si="51"/>
        <v>181500</v>
      </c>
      <c r="X165" s="72">
        <f t="shared" si="52"/>
        <v>8</v>
      </c>
      <c r="Y165" s="35"/>
      <c r="Z165" s="34">
        <f t="shared" si="53"/>
        <v>14520</v>
      </c>
      <c r="AA165" s="80">
        <f t="shared" si="45"/>
        <v>2724</v>
      </c>
    </row>
    <row r="166" spans="1:27" ht="25.5" customHeight="1" x14ac:dyDescent="0.25">
      <c r="A166" s="91">
        <v>44886</v>
      </c>
      <c r="B166" s="78" t="str">
        <f t="shared" si="46"/>
        <v>PO2211/02725</v>
      </c>
      <c r="G166" s="24" t="s">
        <v>1994</v>
      </c>
      <c r="I166" s="24" t="s">
        <v>2078</v>
      </c>
      <c r="J166" s="60" t="str">
        <f>IF(G166&lt;&gt;"",VLOOKUP(G166,'nhân viên sale'!$A$2:$B$1595,2,0),"")</f>
        <v>HN004</v>
      </c>
      <c r="K166" s="24" t="s">
        <v>30</v>
      </c>
      <c r="L166" s="31" t="str">
        <f t="shared" si="47"/>
        <v>Bắp bò muối 200g</v>
      </c>
      <c r="M166" s="86"/>
      <c r="N166" s="50" t="str">
        <f t="shared" si="48"/>
        <v>K-C6</v>
      </c>
      <c r="Q166" s="32" t="str">
        <f t="shared" si="49"/>
        <v>Túi</v>
      </c>
      <c r="R166" s="36">
        <v>2</v>
      </c>
      <c r="T166" s="34">
        <f t="shared" si="50"/>
        <v>87787</v>
      </c>
      <c r="U166" s="34">
        <f t="shared" si="51"/>
        <v>175574</v>
      </c>
      <c r="X166" s="72">
        <f t="shared" si="52"/>
        <v>8</v>
      </c>
      <c r="Y166" s="35"/>
      <c r="Z166" s="34">
        <f t="shared" si="53"/>
        <v>14046</v>
      </c>
      <c r="AA166" s="80">
        <f t="shared" si="45"/>
        <v>2725</v>
      </c>
    </row>
    <row r="167" spans="1:27" ht="25.5" customHeight="1" x14ac:dyDescent="0.25">
      <c r="A167" s="91">
        <v>44886</v>
      </c>
      <c r="B167" s="78" t="str">
        <f t="shared" si="46"/>
        <v>PO2211/02725</v>
      </c>
      <c r="G167" s="24" t="s">
        <v>1994</v>
      </c>
      <c r="I167" s="24" t="s">
        <v>2078</v>
      </c>
      <c r="J167" s="60" t="str">
        <f>IF(G167&lt;&gt;"",VLOOKUP(G167,'nhân viên sale'!$A$2:$B$1595,2,0),"")</f>
        <v>HN004</v>
      </c>
      <c r="K167" s="24" t="s">
        <v>39</v>
      </c>
      <c r="L167" s="31" t="str">
        <f t="shared" si="47"/>
        <v>Chân giò heo muối 300g</v>
      </c>
      <c r="M167" s="86"/>
      <c r="N167" s="50" t="str">
        <f t="shared" si="48"/>
        <v>K-C6</v>
      </c>
      <c r="Q167" s="32" t="str">
        <f t="shared" si="49"/>
        <v>Túi</v>
      </c>
      <c r="R167" s="36">
        <v>2</v>
      </c>
      <c r="T167" s="34">
        <f t="shared" si="50"/>
        <v>73431</v>
      </c>
      <c r="U167" s="34">
        <f t="shared" si="51"/>
        <v>146862</v>
      </c>
      <c r="X167" s="72">
        <f t="shared" si="52"/>
        <v>8</v>
      </c>
      <c r="Y167" s="35"/>
      <c r="Z167" s="34">
        <f t="shared" si="53"/>
        <v>11749</v>
      </c>
      <c r="AA167" s="80">
        <f t="shared" si="45"/>
        <v>2725</v>
      </c>
    </row>
    <row r="168" spans="1:27" ht="25.5" customHeight="1" x14ac:dyDescent="0.25">
      <c r="A168" s="91">
        <v>44886</v>
      </c>
      <c r="B168" s="78" t="str">
        <f t="shared" si="46"/>
        <v>PO2211/02725</v>
      </c>
      <c r="G168" s="24" t="s">
        <v>1994</v>
      </c>
      <c r="I168" s="24" t="s">
        <v>2078</v>
      </c>
      <c r="J168" s="60" t="str">
        <f>IF(G168&lt;&gt;"",VLOOKUP(G168,'nhân viên sale'!$A$2:$B$1595,2,0),"")</f>
        <v>HN004</v>
      </c>
      <c r="K168" s="24" t="s">
        <v>55</v>
      </c>
      <c r="L168" s="31" t="str">
        <f t="shared" si="47"/>
        <v>Gà muối 500g</v>
      </c>
      <c r="M168" s="86"/>
      <c r="N168" s="50" t="str">
        <f t="shared" si="48"/>
        <v>K-C6</v>
      </c>
      <c r="Q168" s="32" t="str">
        <f t="shared" si="49"/>
        <v>Túi</v>
      </c>
      <c r="R168" s="36">
        <v>2</v>
      </c>
      <c r="T168" s="34">
        <f t="shared" si="50"/>
        <v>111058</v>
      </c>
      <c r="U168" s="34">
        <f t="shared" si="51"/>
        <v>222116</v>
      </c>
      <c r="X168" s="72">
        <f t="shared" si="52"/>
        <v>8</v>
      </c>
      <c r="Y168" s="35"/>
      <c r="Z168" s="34">
        <f t="shared" si="53"/>
        <v>17769</v>
      </c>
      <c r="AA168" s="80">
        <f t="shared" si="45"/>
        <v>2725</v>
      </c>
    </row>
    <row r="169" spans="1:27" ht="25.5" customHeight="1" x14ac:dyDescent="0.25">
      <c r="A169" s="91">
        <v>44886</v>
      </c>
      <c r="B169" s="78" t="str">
        <f t="shared" ref="B169:B194" si="54">IF(I169&lt;&gt;"",IF(AA169&lt;10,"PO2211/0000"&amp;AA169,IF(AA169&lt;100,"PO2211/000"&amp;AA169,IF(AA169&lt;1000,"PO2211/00"&amp;AA169,IF(AA169&lt;10000,"PO2211/0"&amp;AA169,"PO2211/00"&amp;AA169)))),"")</f>
        <v>PO2211/02725</v>
      </c>
      <c r="G169" s="24" t="s">
        <v>1994</v>
      </c>
      <c r="I169" s="24" t="s">
        <v>2078</v>
      </c>
      <c r="J169" s="60" t="str">
        <f>IF(G169&lt;&gt;"",VLOOKUP(G169,'nhân viên sale'!$A$2:$B$1595,2,0),"")</f>
        <v>HN004</v>
      </c>
      <c r="K169" s="24" t="s">
        <v>45</v>
      </c>
      <c r="L169" s="31" t="str">
        <f t="shared" ref="L169:L193" si="55">IF(K169&lt;&gt;"",VLOOKUP(K169,tenhang,2,0),"")</f>
        <v>Chả nướng 300g</v>
      </c>
      <c r="N169" s="50" t="str">
        <f t="shared" ref="N169:N194" si="56">IF(K169&lt;&gt;"","K-C6","")</f>
        <v>K-C6</v>
      </c>
      <c r="Q169" s="32" t="str">
        <f t="shared" ref="Q169:Q193" si="57">IF(K169&lt;&gt;"",VLOOKUP(K169,tenhang,3,0),"")</f>
        <v>Túi</v>
      </c>
      <c r="R169" s="36">
        <v>2</v>
      </c>
      <c r="T169" s="34">
        <f t="shared" ref="T169:T195" si="58">IF(K169&lt;&gt;"",VLOOKUP(K169,tenhang,4,0),0)</f>
        <v>70950</v>
      </c>
      <c r="U169" s="34">
        <f t="shared" ref="U169:U195" si="59">R169*T169</f>
        <v>141900</v>
      </c>
      <c r="X169" s="72">
        <f t="shared" ref="X169:X194" si="60">IF(K169&lt;&gt;"",8,"")</f>
        <v>8</v>
      </c>
      <c r="Y169" s="35"/>
      <c r="Z169" s="34">
        <f t="shared" ref="Z169:Z194" si="61">IF(K169&lt;&gt;"",ROUND(U169*X169*1%,0),"")</f>
        <v>11352</v>
      </c>
      <c r="AA169" s="80">
        <f t="shared" ref="AA169:AA195" si="62">IF(I169&lt;&gt;"",IF(I169=I168,AA168,AA168+1),"")</f>
        <v>2725</v>
      </c>
    </row>
    <row r="170" spans="1:27" ht="25.5" customHeight="1" x14ac:dyDescent="0.25">
      <c r="A170" s="91">
        <v>44886</v>
      </c>
      <c r="B170" s="78" t="str">
        <f t="shared" si="54"/>
        <v>PO2211/02725</v>
      </c>
      <c r="G170" s="24" t="s">
        <v>1994</v>
      </c>
      <c r="I170" s="24" t="s">
        <v>2078</v>
      </c>
      <c r="J170" s="60" t="str">
        <f>IF(G170&lt;&gt;"",VLOOKUP(G170,'nhân viên sale'!$A$2:$B$1595,2,0),"")</f>
        <v>HN004</v>
      </c>
      <c r="K170" s="24" t="s">
        <v>37</v>
      </c>
      <c r="L170" s="31" t="str">
        <f t="shared" si="55"/>
        <v>Chả cốm 300g</v>
      </c>
      <c r="N170" s="50" t="str">
        <f t="shared" si="56"/>
        <v>K-C6</v>
      </c>
      <c r="Q170" s="32" t="str">
        <f t="shared" si="57"/>
        <v>Túi</v>
      </c>
      <c r="R170" s="36">
        <v>2</v>
      </c>
      <c r="T170" s="34">
        <f t="shared" si="58"/>
        <v>74250</v>
      </c>
      <c r="U170" s="34">
        <f t="shared" si="59"/>
        <v>148500</v>
      </c>
      <c r="X170" s="72">
        <f t="shared" si="60"/>
        <v>8</v>
      </c>
      <c r="Y170" s="35"/>
      <c r="Z170" s="34">
        <f t="shared" si="61"/>
        <v>11880</v>
      </c>
      <c r="AA170" s="80">
        <f t="shared" si="62"/>
        <v>2725</v>
      </c>
    </row>
    <row r="171" spans="1:27" ht="25.5" customHeight="1" x14ac:dyDescent="0.25">
      <c r="A171" s="91">
        <v>44886</v>
      </c>
      <c r="B171" s="78" t="str">
        <f t="shared" si="54"/>
        <v>PO2211/02725</v>
      </c>
      <c r="G171" s="24" t="s">
        <v>1994</v>
      </c>
      <c r="I171" s="24" t="s">
        <v>2078</v>
      </c>
      <c r="J171" s="60" t="str">
        <f>IF(G171&lt;&gt;"",VLOOKUP(G171,'nhân viên sale'!$A$2:$B$1595,2,0),"")</f>
        <v>HN004</v>
      </c>
      <c r="K171" s="24" t="s">
        <v>47</v>
      </c>
      <c r="L171" s="31" t="str">
        <f t="shared" si="55"/>
        <v>Đùi gà sốt cay 500g</v>
      </c>
      <c r="N171" s="50" t="str">
        <f t="shared" si="56"/>
        <v>K-C6</v>
      </c>
      <c r="Q171" s="32" t="str">
        <f t="shared" si="57"/>
        <v>Túi</v>
      </c>
      <c r="R171" s="36">
        <v>2</v>
      </c>
      <c r="T171" s="34">
        <f t="shared" si="58"/>
        <v>105400</v>
      </c>
      <c r="U171" s="34">
        <f t="shared" si="59"/>
        <v>210800</v>
      </c>
      <c r="X171" s="72">
        <f t="shared" si="60"/>
        <v>8</v>
      </c>
      <c r="Y171" s="35"/>
      <c r="Z171" s="34">
        <f t="shared" si="61"/>
        <v>16864</v>
      </c>
      <c r="AA171" s="80">
        <f t="shared" si="62"/>
        <v>2725</v>
      </c>
    </row>
    <row r="172" spans="1:27" ht="25.5" customHeight="1" x14ac:dyDescent="0.25">
      <c r="A172" s="91">
        <v>44886</v>
      </c>
      <c r="B172" s="78" t="str">
        <f t="shared" si="54"/>
        <v>PO2211/02725</v>
      </c>
      <c r="G172" s="24" t="s">
        <v>1994</v>
      </c>
      <c r="I172" s="24" t="s">
        <v>2078</v>
      </c>
      <c r="J172" s="60" t="str">
        <f>IF(G172&lt;&gt;"",VLOOKUP(G172,'nhân viên sale'!$A$2:$B$1595,2,0),"")</f>
        <v>HN004</v>
      </c>
      <c r="K172" s="24" t="s">
        <v>43</v>
      </c>
      <c r="L172" s="31" t="str">
        <f t="shared" si="55"/>
        <v>Chân gà sốt cay 400g</v>
      </c>
      <c r="N172" s="50" t="str">
        <f t="shared" si="56"/>
        <v>K-C6</v>
      </c>
      <c r="Q172" s="32" t="str">
        <f t="shared" si="57"/>
        <v>Túi</v>
      </c>
      <c r="R172" s="36">
        <v>2</v>
      </c>
      <c r="T172" s="34">
        <f t="shared" si="58"/>
        <v>90750</v>
      </c>
      <c r="U172" s="34">
        <f t="shared" si="59"/>
        <v>181500</v>
      </c>
      <c r="X172" s="72">
        <f t="shared" si="60"/>
        <v>8</v>
      </c>
      <c r="Y172" s="35"/>
      <c r="Z172" s="34">
        <f t="shared" si="61"/>
        <v>14520</v>
      </c>
      <c r="AA172" s="80">
        <f t="shared" si="62"/>
        <v>2725</v>
      </c>
    </row>
    <row r="173" spans="1:27" ht="25.5" customHeight="1" x14ac:dyDescent="0.25">
      <c r="A173" s="91">
        <v>44886</v>
      </c>
      <c r="B173" s="78" t="str">
        <f t="shared" si="54"/>
        <v>PO2211/02726</v>
      </c>
      <c r="G173" s="24" t="s">
        <v>1995</v>
      </c>
      <c r="I173" s="24" t="s">
        <v>2079</v>
      </c>
      <c r="J173" s="60" t="str">
        <f>IF(G173&lt;&gt;"",VLOOKUP(G173,'nhân viên sale'!$A$2:$B$1595,2,0),"")</f>
        <v>HN004</v>
      </c>
      <c r="K173" s="24" t="s">
        <v>39</v>
      </c>
      <c r="L173" s="31" t="str">
        <f t="shared" si="55"/>
        <v>Chân giò heo muối 300g</v>
      </c>
      <c r="N173" s="50" t="str">
        <f t="shared" si="56"/>
        <v>K-C6</v>
      </c>
      <c r="Q173" s="32" t="str">
        <f t="shared" si="57"/>
        <v>Túi</v>
      </c>
      <c r="R173" s="36">
        <v>2</v>
      </c>
      <c r="T173" s="34">
        <f t="shared" si="58"/>
        <v>73431</v>
      </c>
      <c r="U173" s="34">
        <f t="shared" si="59"/>
        <v>146862</v>
      </c>
      <c r="X173" s="72">
        <f t="shared" si="60"/>
        <v>8</v>
      </c>
      <c r="Y173" s="35"/>
      <c r="Z173" s="34">
        <f t="shared" si="61"/>
        <v>11749</v>
      </c>
      <c r="AA173" s="80">
        <f t="shared" si="62"/>
        <v>2726</v>
      </c>
    </row>
    <row r="174" spans="1:27" ht="25.5" customHeight="1" x14ac:dyDescent="0.25">
      <c r="A174" s="91">
        <v>44886</v>
      </c>
      <c r="B174" s="78" t="str">
        <f t="shared" si="54"/>
        <v>PO2211/02726</v>
      </c>
      <c r="G174" s="24" t="s">
        <v>1995</v>
      </c>
      <c r="I174" s="24" t="s">
        <v>2079</v>
      </c>
      <c r="J174" s="60" t="str">
        <f>IF(G174&lt;&gt;"",VLOOKUP(G174,'nhân viên sale'!$A$2:$B$1595,2,0),"")</f>
        <v>HN004</v>
      </c>
      <c r="K174" s="24" t="s">
        <v>55</v>
      </c>
      <c r="L174" s="31" t="str">
        <f t="shared" si="55"/>
        <v>Gà muối 500g</v>
      </c>
      <c r="N174" s="50" t="str">
        <f t="shared" si="56"/>
        <v>K-C6</v>
      </c>
      <c r="Q174" s="32" t="str">
        <f t="shared" si="57"/>
        <v>Túi</v>
      </c>
      <c r="R174" s="36">
        <v>4</v>
      </c>
      <c r="T174" s="34">
        <f t="shared" si="58"/>
        <v>111058</v>
      </c>
      <c r="U174" s="34">
        <f t="shared" si="59"/>
        <v>444232</v>
      </c>
      <c r="X174" s="72">
        <f t="shared" si="60"/>
        <v>8</v>
      </c>
      <c r="Y174" s="35"/>
      <c r="Z174" s="34">
        <f t="shared" si="61"/>
        <v>35539</v>
      </c>
      <c r="AA174" s="80">
        <f t="shared" si="62"/>
        <v>2726</v>
      </c>
    </row>
    <row r="175" spans="1:27" ht="25.5" customHeight="1" x14ac:dyDescent="0.25">
      <c r="A175" s="91">
        <v>44886</v>
      </c>
      <c r="B175" s="78" t="str">
        <f t="shared" si="54"/>
        <v>PO2211/02727</v>
      </c>
      <c r="G175" s="24" t="s">
        <v>1996</v>
      </c>
      <c r="I175" s="24" t="s">
        <v>2080</v>
      </c>
      <c r="J175" s="60" t="str">
        <f>IF(G175&lt;&gt;"",VLOOKUP(G175,'nhân viên sale'!$A$2:$B$1595,2,0),"")</f>
        <v>HN004</v>
      </c>
      <c r="K175" s="24" t="s">
        <v>30</v>
      </c>
      <c r="L175" s="31" t="str">
        <f t="shared" si="55"/>
        <v>Bắp bò muối 200g</v>
      </c>
      <c r="N175" s="50" t="str">
        <f t="shared" si="56"/>
        <v>K-C6</v>
      </c>
      <c r="Q175" s="32" t="str">
        <f t="shared" si="57"/>
        <v>Túi</v>
      </c>
      <c r="R175" s="36">
        <v>2</v>
      </c>
      <c r="T175" s="34">
        <f t="shared" si="58"/>
        <v>87787</v>
      </c>
      <c r="U175" s="34">
        <f t="shared" si="59"/>
        <v>175574</v>
      </c>
      <c r="X175" s="72">
        <f t="shared" si="60"/>
        <v>8</v>
      </c>
      <c r="Y175" s="35"/>
      <c r="Z175" s="34">
        <f t="shared" si="61"/>
        <v>14046</v>
      </c>
      <c r="AA175" s="80">
        <f t="shared" si="62"/>
        <v>2727</v>
      </c>
    </row>
    <row r="176" spans="1:27" ht="25.5" customHeight="1" x14ac:dyDescent="0.25">
      <c r="A176" s="91">
        <v>44886</v>
      </c>
      <c r="B176" s="78" t="str">
        <f t="shared" si="54"/>
        <v>PO2211/02727</v>
      </c>
      <c r="G176" s="24" t="s">
        <v>1996</v>
      </c>
      <c r="I176" s="24" t="s">
        <v>2080</v>
      </c>
      <c r="J176" s="60" t="str">
        <f>IF(G176&lt;&gt;"",VLOOKUP(G176,'nhân viên sale'!$A$2:$B$1595,2,0),"")</f>
        <v>HN004</v>
      </c>
      <c r="K176" s="24" t="s">
        <v>55</v>
      </c>
      <c r="L176" s="31" t="str">
        <f t="shared" si="55"/>
        <v>Gà muối 500g</v>
      </c>
      <c r="N176" s="50" t="str">
        <f t="shared" si="56"/>
        <v>K-C6</v>
      </c>
      <c r="Q176" s="32" t="str">
        <f t="shared" si="57"/>
        <v>Túi</v>
      </c>
      <c r="R176" s="36">
        <v>2</v>
      </c>
      <c r="T176" s="34">
        <f t="shared" si="58"/>
        <v>111058</v>
      </c>
      <c r="U176" s="34">
        <f t="shared" si="59"/>
        <v>222116</v>
      </c>
      <c r="X176" s="72">
        <f t="shared" si="60"/>
        <v>8</v>
      </c>
      <c r="Y176" s="35"/>
      <c r="Z176" s="34">
        <f t="shared" si="61"/>
        <v>17769</v>
      </c>
      <c r="AA176" s="80">
        <f t="shared" si="62"/>
        <v>2727</v>
      </c>
    </row>
    <row r="177" spans="1:27" ht="25.5" customHeight="1" x14ac:dyDescent="0.25">
      <c r="A177" s="91">
        <v>44886</v>
      </c>
      <c r="B177" s="78" t="str">
        <f t="shared" si="54"/>
        <v>PO2211/02727</v>
      </c>
      <c r="G177" s="24" t="s">
        <v>1996</v>
      </c>
      <c r="I177" s="24" t="s">
        <v>2080</v>
      </c>
      <c r="J177" s="60" t="str">
        <f>IF(G177&lt;&gt;"",VLOOKUP(G177,'nhân viên sale'!$A$2:$B$1595,2,0),"")</f>
        <v>HN004</v>
      </c>
      <c r="K177" s="24" t="s">
        <v>45</v>
      </c>
      <c r="L177" s="31" t="str">
        <f t="shared" si="55"/>
        <v>Chả nướng 300g</v>
      </c>
      <c r="N177" s="50" t="str">
        <f t="shared" si="56"/>
        <v>K-C6</v>
      </c>
      <c r="Q177" s="32" t="str">
        <f t="shared" si="57"/>
        <v>Túi</v>
      </c>
      <c r="R177" s="36">
        <v>1</v>
      </c>
      <c r="T177" s="34">
        <f t="shared" si="58"/>
        <v>70950</v>
      </c>
      <c r="U177" s="34">
        <f t="shared" si="59"/>
        <v>70950</v>
      </c>
      <c r="X177" s="72">
        <f t="shared" si="60"/>
        <v>8</v>
      </c>
      <c r="Y177" s="35"/>
      <c r="Z177" s="34">
        <f t="shared" si="61"/>
        <v>5676</v>
      </c>
      <c r="AA177" s="80">
        <f t="shared" si="62"/>
        <v>2727</v>
      </c>
    </row>
    <row r="178" spans="1:27" ht="25.5" customHeight="1" x14ac:dyDescent="0.25">
      <c r="A178" s="91">
        <v>44886</v>
      </c>
      <c r="B178" s="78" t="str">
        <f t="shared" si="54"/>
        <v>PO2211/02727</v>
      </c>
      <c r="G178" s="24" t="s">
        <v>1996</v>
      </c>
      <c r="I178" s="24" t="s">
        <v>2080</v>
      </c>
      <c r="J178" s="60" t="str">
        <f>IF(G178&lt;&gt;"",VLOOKUP(G178,'nhân viên sale'!$A$2:$B$1595,2,0),"")</f>
        <v>HN004</v>
      </c>
      <c r="K178" s="24" t="s">
        <v>37</v>
      </c>
      <c r="L178" s="31" t="str">
        <f t="shared" si="55"/>
        <v>Chả cốm 300g</v>
      </c>
      <c r="N178" s="50" t="str">
        <f t="shared" si="56"/>
        <v>K-C6</v>
      </c>
      <c r="Q178" s="32" t="str">
        <f t="shared" si="57"/>
        <v>Túi</v>
      </c>
      <c r="R178" s="36">
        <v>2</v>
      </c>
      <c r="T178" s="34">
        <f t="shared" si="58"/>
        <v>74250</v>
      </c>
      <c r="U178" s="34">
        <f t="shared" si="59"/>
        <v>148500</v>
      </c>
      <c r="X178" s="72">
        <f t="shared" si="60"/>
        <v>8</v>
      </c>
      <c r="Y178" s="35"/>
      <c r="Z178" s="34">
        <f t="shared" si="61"/>
        <v>11880</v>
      </c>
      <c r="AA178" s="80">
        <f t="shared" si="62"/>
        <v>2727</v>
      </c>
    </row>
    <row r="179" spans="1:27" ht="25.5" customHeight="1" x14ac:dyDescent="0.25">
      <c r="A179" s="91">
        <v>44886</v>
      </c>
      <c r="B179" s="78" t="str">
        <f t="shared" si="54"/>
        <v>PO2211/02727</v>
      </c>
      <c r="G179" s="24" t="s">
        <v>1996</v>
      </c>
      <c r="I179" s="24" t="s">
        <v>2080</v>
      </c>
      <c r="J179" s="60" t="str">
        <f>IF(G179&lt;&gt;"",VLOOKUP(G179,'nhân viên sale'!$A$2:$B$1595,2,0),"")</f>
        <v>HN004</v>
      </c>
      <c r="K179" s="24" t="s">
        <v>47</v>
      </c>
      <c r="L179" s="31" t="str">
        <f t="shared" si="55"/>
        <v>Đùi gà sốt cay 500g</v>
      </c>
      <c r="N179" s="50" t="str">
        <f t="shared" si="56"/>
        <v>K-C6</v>
      </c>
      <c r="Q179" s="32" t="str">
        <f t="shared" si="57"/>
        <v>Túi</v>
      </c>
      <c r="R179" s="36">
        <v>1</v>
      </c>
      <c r="T179" s="34">
        <f t="shared" si="58"/>
        <v>105400</v>
      </c>
      <c r="U179" s="34">
        <f t="shared" si="59"/>
        <v>105400</v>
      </c>
      <c r="X179" s="72">
        <f t="shared" si="60"/>
        <v>8</v>
      </c>
      <c r="Y179" s="35"/>
      <c r="Z179" s="34">
        <f t="shared" si="61"/>
        <v>8432</v>
      </c>
      <c r="AA179" s="80">
        <f t="shared" si="62"/>
        <v>2727</v>
      </c>
    </row>
    <row r="180" spans="1:27" ht="25.5" customHeight="1" x14ac:dyDescent="0.25">
      <c r="A180" s="91">
        <v>44886</v>
      </c>
      <c r="B180" s="78" t="str">
        <f t="shared" si="54"/>
        <v>PO2211/02727</v>
      </c>
      <c r="G180" s="24" t="s">
        <v>1996</v>
      </c>
      <c r="I180" s="24" t="s">
        <v>2080</v>
      </c>
      <c r="J180" s="60" t="str">
        <f>IF(G180&lt;&gt;"",VLOOKUP(G180,'nhân viên sale'!$A$2:$B$1595,2,0),"")</f>
        <v>HN004</v>
      </c>
      <c r="K180" s="24" t="s">
        <v>43</v>
      </c>
      <c r="L180" s="31" t="str">
        <f t="shared" si="55"/>
        <v>Chân gà sốt cay 400g</v>
      </c>
      <c r="N180" s="50" t="str">
        <f t="shared" si="56"/>
        <v>K-C6</v>
      </c>
      <c r="Q180" s="32" t="str">
        <f t="shared" si="57"/>
        <v>Túi</v>
      </c>
      <c r="R180" s="36">
        <v>2</v>
      </c>
      <c r="T180" s="34">
        <f t="shared" si="58"/>
        <v>90750</v>
      </c>
      <c r="U180" s="34">
        <f t="shared" si="59"/>
        <v>181500</v>
      </c>
      <c r="X180" s="72">
        <f t="shared" si="60"/>
        <v>8</v>
      </c>
      <c r="Y180" s="35"/>
      <c r="Z180" s="34">
        <f t="shared" si="61"/>
        <v>14520</v>
      </c>
      <c r="AA180" s="80">
        <f t="shared" si="62"/>
        <v>2727</v>
      </c>
    </row>
    <row r="181" spans="1:27" ht="25.5" customHeight="1" x14ac:dyDescent="0.25">
      <c r="A181" s="91">
        <v>44886</v>
      </c>
      <c r="B181" s="78" t="str">
        <f t="shared" si="54"/>
        <v>PO2211/02728</v>
      </c>
      <c r="G181" s="24" t="s">
        <v>1997</v>
      </c>
      <c r="I181" s="24" t="s">
        <v>2081</v>
      </c>
      <c r="J181" s="60" t="str">
        <f>IF(G181&lt;&gt;"",VLOOKUP(G181,'nhân viên sale'!$A$2:$B$1595,2,0),"")</f>
        <v>HN004</v>
      </c>
      <c r="K181" s="24" t="s">
        <v>39</v>
      </c>
      <c r="L181" s="31" t="str">
        <f t="shared" si="55"/>
        <v>Chân giò heo muối 300g</v>
      </c>
      <c r="N181" s="50" t="str">
        <f t="shared" si="56"/>
        <v>K-C6</v>
      </c>
      <c r="Q181" s="32" t="str">
        <f t="shared" si="57"/>
        <v>Túi</v>
      </c>
      <c r="R181" s="36">
        <v>2</v>
      </c>
      <c r="T181" s="34">
        <f t="shared" si="58"/>
        <v>73431</v>
      </c>
      <c r="U181" s="34">
        <f t="shared" si="59"/>
        <v>146862</v>
      </c>
      <c r="X181" s="72">
        <f t="shared" si="60"/>
        <v>8</v>
      </c>
      <c r="Y181" s="35"/>
      <c r="Z181" s="34">
        <f t="shared" si="61"/>
        <v>11749</v>
      </c>
      <c r="AA181" s="80">
        <f t="shared" si="62"/>
        <v>2728</v>
      </c>
    </row>
    <row r="182" spans="1:27" ht="25.5" customHeight="1" x14ac:dyDescent="0.25">
      <c r="A182" s="91">
        <v>44886</v>
      </c>
      <c r="B182" s="78" t="str">
        <f t="shared" si="54"/>
        <v>PO2211/02728</v>
      </c>
      <c r="G182" s="24" t="s">
        <v>1997</v>
      </c>
      <c r="I182" s="24" t="s">
        <v>2081</v>
      </c>
      <c r="J182" s="60" t="str">
        <f>IF(G182&lt;&gt;"",VLOOKUP(G182,'nhân viên sale'!$A$2:$B$1595,2,0),"")</f>
        <v>HN004</v>
      </c>
      <c r="K182" s="24" t="s">
        <v>55</v>
      </c>
      <c r="L182" s="31" t="str">
        <f t="shared" si="55"/>
        <v>Gà muối 500g</v>
      </c>
      <c r="N182" s="50" t="str">
        <f t="shared" si="56"/>
        <v>K-C6</v>
      </c>
      <c r="Q182" s="32" t="str">
        <f t="shared" si="57"/>
        <v>Túi</v>
      </c>
      <c r="R182" s="36">
        <v>4</v>
      </c>
      <c r="T182" s="34">
        <f t="shared" si="58"/>
        <v>111058</v>
      </c>
      <c r="U182" s="34">
        <f t="shared" si="59"/>
        <v>444232</v>
      </c>
      <c r="X182" s="72">
        <f t="shared" si="60"/>
        <v>8</v>
      </c>
      <c r="Y182" s="35"/>
      <c r="Z182" s="34">
        <f t="shared" si="61"/>
        <v>35539</v>
      </c>
      <c r="AA182" s="80">
        <f t="shared" si="62"/>
        <v>2728</v>
      </c>
    </row>
    <row r="183" spans="1:27" ht="25.5" customHeight="1" x14ac:dyDescent="0.25">
      <c r="A183" s="91">
        <v>44886</v>
      </c>
      <c r="B183" s="78" t="str">
        <f t="shared" si="54"/>
        <v>PO2211/02729</v>
      </c>
      <c r="G183" s="24" t="s">
        <v>1998</v>
      </c>
      <c r="I183" s="24" t="s">
        <v>2082</v>
      </c>
      <c r="J183" s="60" t="str">
        <f>IF(G183&lt;&gt;"",VLOOKUP(G183,'nhân viên sale'!$A$2:$B$1595,2,0),"")</f>
        <v>HN004</v>
      </c>
      <c r="K183" s="24" t="s">
        <v>55</v>
      </c>
      <c r="L183" s="31" t="str">
        <f t="shared" si="55"/>
        <v>Gà muối 500g</v>
      </c>
      <c r="N183" s="50" t="str">
        <f t="shared" si="56"/>
        <v>K-C6</v>
      </c>
      <c r="Q183" s="32" t="str">
        <f t="shared" si="57"/>
        <v>Túi</v>
      </c>
      <c r="R183" s="36">
        <v>2</v>
      </c>
      <c r="T183" s="34">
        <f t="shared" si="58"/>
        <v>111058</v>
      </c>
      <c r="U183" s="34">
        <f t="shared" si="59"/>
        <v>222116</v>
      </c>
      <c r="X183" s="72">
        <f t="shared" si="60"/>
        <v>8</v>
      </c>
      <c r="Y183" s="35"/>
      <c r="Z183" s="34">
        <f t="shared" si="61"/>
        <v>17769</v>
      </c>
      <c r="AA183" s="80">
        <f t="shared" si="62"/>
        <v>2729</v>
      </c>
    </row>
    <row r="184" spans="1:27" ht="25.5" customHeight="1" x14ac:dyDescent="0.25">
      <c r="A184" s="91">
        <v>44886</v>
      </c>
      <c r="B184" s="78" t="str">
        <f t="shared" si="54"/>
        <v>PO2211/02729</v>
      </c>
      <c r="G184" s="24" t="s">
        <v>1998</v>
      </c>
      <c r="I184" s="24" t="s">
        <v>2082</v>
      </c>
      <c r="J184" s="60" t="str">
        <f>IF(G184&lt;&gt;"",VLOOKUP(G184,'nhân viên sale'!$A$2:$B$1595,2,0),"")</f>
        <v>HN004</v>
      </c>
      <c r="K184" s="24" t="s">
        <v>45</v>
      </c>
      <c r="L184" s="31" t="str">
        <f t="shared" si="55"/>
        <v>Chả nướng 300g</v>
      </c>
      <c r="N184" s="50" t="str">
        <f t="shared" si="56"/>
        <v>K-C6</v>
      </c>
      <c r="Q184" s="32" t="str">
        <f t="shared" si="57"/>
        <v>Túi</v>
      </c>
      <c r="R184" s="36">
        <v>1</v>
      </c>
      <c r="T184" s="34">
        <f t="shared" si="58"/>
        <v>70950</v>
      </c>
      <c r="U184" s="34">
        <f t="shared" si="59"/>
        <v>70950</v>
      </c>
      <c r="X184" s="72">
        <f t="shared" si="60"/>
        <v>8</v>
      </c>
      <c r="Y184" s="35"/>
      <c r="Z184" s="34">
        <f t="shared" si="61"/>
        <v>5676</v>
      </c>
      <c r="AA184" s="80">
        <f t="shared" si="62"/>
        <v>2729</v>
      </c>
    </row>
    <row r="185" spans="1:27" ht="25.5" customHeight="1" x14ac:dyDescent="0.25">
      <c r="A185" s="91">
        <v>44886</v>
      </c>
      <c r="B185" s="78" t="str">
        <f t="shared" si="54"/>
        <v>PO2211/02729</v>
      </c>
      <c r="G185" s="24" t="s">
        <v>1998</v>
      </c>
      <c r="I185" s="24" t="s">
        <v>2082</v>
      </c>
      <c r="J185" s="60" t="str">
        <f>IF(G185&lt;&gt;"",VLOOKUP(G185,'nhân viên sale'!$A$2:$B$1595,2,0),"")</f>
        <v>HN004</v>
      </c>
      <c r="K185" s="24" t="s">
        <v>37</v>
      </c>
      <c r="L185" s="31" t="str">
        <f t="shared" si="55"/>
        <v>Chả cốm 300g</v>
      </c>
      <c r="N185" s="50" t="str">
        <f t="shared" si="56"/>
        <v>K-C6</v>
      </c>
      <c r="Q185" s="32" t="str">
        <f t="shared" si="57"/>
        <v>Túi</v>
      </c>
      <c r="R185" s="36">
        <v>2</v>
      </c>
      <c r="T185" s="34">
        <f t="shared" si="58"/>
        <v>74250</v>
      </c>
      <c r="U185" s="34">
        <f t="shared" si="59"/>
        <v>148500</v>
      </c>
      <c r="X185" s="72">
        <f t="shared" si="60"/>
        <v>8</v>
      </c>
      <c r="Y185" s="35"/>
      <c r="Z185" s="34">
        <f t="shared" si="61"/>
        <v>11880</v>
      </c>
      <c r="AA185" s="80">
        <f t="shared" si="62"/>
        <v>2729</v>
      </c>
    </row>
    <row r="186" spans="1:27" ht="25.5" customHeight="1" x14ac:dyDescent="0.25">
      <c r="A186" s="91">
        <v>44886</v>
      </c>
      <c r="B186" s="78" t="str">
        <f t="shared" si="54"/>
        <v>PO2211/02729</v>
      </c>
      <c r="G186" s="24" t="s">
        <v>1998</v>
      </c>
      <c r="I186" s="24" t="s">
        <v>2082</v>
      </c>
      <c r="J186" s="60" t="str">
        <f>IF(G186&lt;&gt;"",VLOOKUP(G186,'nhân viên sale'!$A$2:$B$1595,2,0),"")</f>
        <v>HN004</v>
      </c>
      <c r="K186" s="24" t="s">
        <v>47</v>
      </c>
      <c r="L186" s="31" t="str">
        <f t="shared" si="55"/>
        <v>Đùi gà sốt cay 500g</v>
      </c>
      <c r="N186" s="50" t="str">
        <f t="shared" si="56"/>
        <v>K-C6</v>
      </c>
      <c r="Q186" s="32" t="str">
        <f t="shared" si="57"/>
        <v>Túi</v>
      </c>
      <c r="R186" s="36">
        <v>1</v>
      </c>
      <c r="T186" s="34">
        <f t="shared" si="58"/>
        <v>105400</v>
      </c>
      <c r="U186" s="34">
        <f t="shared" si="59"/>
        <v>105400</v>
      </c>
      <c r="X186" s="72">
        <f t="shared" si="60"/>
        <v>8</v>
      </c>
      <c r="Y186" s="35"/>
      <c r="Z186" s="34">
        <f t="shared" si="61"/>
        <v>8432</v>
      </c>
      <c r="AA186" s="80">
        <f t="shared" si="62"/>
        <v>2729</v>
      </c>
    </row>
    <row r="187" spans="1:27" ht="25.5" customHeight="1" x14ac:dyDescent="0.25">
      <c r="A187" s="91">
        <v>44886</v>
      </c>
      <c r="B187" s="78" t="str">
        <f t="shared" si="54"/>
        <v>PO2211/02729</v>
      </c>
      <c r="G187" s="24" t="s">
        <v>1998</v>
      </c>
      <c r="I187" s="24" t="s">
        <v>2082</v>
      </c>
      <c r="J187" s="60" t="str">
        <f>IF(G187&lt;&gt;"",VLOOKUP(G187,'nhân viên sale'!$A$2:$B$1595,2,0),"")</f>
        <v>HN004</v>
      </c>
      <c r="K187" s="24" t="s">
        <v>43</v>
      </c>
      <c r="L187" s="31" t="str">
        <f t="shared" si="55"/>
        <v>Chân gà sốt cay 400g</v>
      </c>
      <c r="N187" s="50" t="str">
        <f t="shared" si="56"/>
        <v>K-C6</v>
      </c>
      <c r="Q187" s="32" t="str">
        <f t="shared" si="57"/>
        <v>Túi</v>
      </c>
      <c r="R187" s="36">
        <v>2</v>
      </c>
      <c r="T187" s="34">
        <f t="shared" si="58"/>
        <v>90750</v>
      </c>
      <c r="U187" s="34">
        <f t="shared" si="59"/>
        <v>181500</v>
      </c>
      <c r="X187" s="72">
        <f t="shared" si="60"/>
        <v>8</v>
      </c>
      <c r="Y187" s="35"/>
      <c r="Z187" s="34">
        <f t="shared" si="61"/>
        <v>14520</v>
      </c>
      <c r="AA187" s="80">
        <f t="shared" si="62"/>
        <v>2729</v>
      </c>
    </row>
    <row r="188" spans="1:27" ht="25.5" customHeight="1" x14ac:dyDescent="0.25">
      <c r="A188" s="91">
        <v>44886</v>
      </c>
      <c r="B188" s="78" t="str">
        <f t="shared" si="54"/>
        <v>PO2211/02730</v>
      </c>
      <c r="G188" s="24" t="s">
        <v>1999</v>
      </c>
      <c r="I188" s="24" t="s">
        <v>2083</v>
      </c>
      <c r="J188" s="60" t="str">
        <f>IF(G188&lt;&gt;"",VLOOKUP(G188,'nhân viên sale'!$A$2:$B$1595,2,0),"")</f>
        <v>HN004</v>
      </c>
      <c r="K188" s="24" t="s">
        <v>30</v>
      </c>
      <c r="L188" s="31" t="str">
        <f t="shared" si="55"/>
        <v>Bắp bò muối 200g</v>
      </c>
      <c r="N188" s="50" t="str">
        <f t="shared" si="56"/>
        <v>K-C6</v>
      </c>
      <c r="Q188" s="32" t="str">
        <f t="shared" si="57"/>
        <v>Túi</v>
      </c>
      <c r="R188" s="36">
        <v>2</v>
      </c>
      <c r="T188" s="34">
        <f t="shared" si="58"/>
        <v>87787</v>
      </c>
      <c r="U188" s="34">
        <f t="shared" si="59"/>
        <v>175574</v>
      </c>
      <c r="X188" s="72">
        <f t="shared" si="60"/>
        <v>8</v>
      </c>
      <c r="Y188" s="35"/>
      <c r="Z188" s="34">
        <f t="shared" si="61"/>
        <v>14046</v>
      </c>
      <c r="AA188" s="80">
        <f t="shared" si="62"/>
        <v>2730</v>
      </c>
    </row>
    <row r="189" spans="1:27" ht="25.5" customHeight="1" x14ac:dyDescent="0.25">
      <c r="A189" s="91">
        <v>44886</v>
      </c>
      <c r="B189" s="78" t="str">
        <f t="shared" si="54"/>
        <v>PO2211/02730</v>
      </c>
      <c r="G189" s="24" t="s">
        <v>1999</v>
      </c>
      <c r="I189" s="24" t="s">
        <v>2083</v>
      </c>
      <c r="J189" s="60" t="str">
        <f>IF(G189&lt;&gt;"",VLOOKUP(G189,'nhân viên sale'!$A$2:$B$1595,2,0),"")</f>
        <v>HN004</v>
      </c>
      <c r="K189" s="24" t="s">
        <v>39</v>
      </c>
      <c r="L189" s="31" t="str">
        <f t="shared" si="55"/>
        <v>Chân giò heo muối 300g</v>
      </c>
      <c r="N189" s="50" t="str">
        <f t="shared" si="56"/>
        <v>K-C6</v>
      </c>
      <c r="Q189" s="32" t="str">
        <f t="shared" si="57"/>
        <v>Túi</v>
      </c>
      <c r="R189" s="36">
        <v>2</v>
      </c>
      <c r="T189" s="34">
        <f t="shared" si="58"/>
        <v>73431</v>
      </c>
      <c r="U189" s="34">
        <f t="shared" si="59"/>
        <v>146862</v>
      </c>
      <c r="X189" s="72">
        <f t="shared" si="60"/>
        <v>8</v>
      </c>
      <c r="Y189" s="35"/>
      <c r="Z189" s="34">
        <f t="shared" si="61"/>
        <v>11749</v>
      </c>
      <c r="AA189" s="80">
        <f t="shared" si="62"/>
        <v>2730</v>
      </c>
    </row>
    <row r="190" spans="1:27" ht="25.5" customHeight="1" x14ac:dyDescent="0.25">
      <c r="A190" s="91">
        <v>44886</v>
      </c>
      <c r="B190" s="78" t="str">
        <f t="shared" si="54"/>
        <v>PO2211/02730</v>
      </c>
      <c r="G190" s="24" t="s">
        <v>1999</v>
      </c>
      <c r="I190" s="24" t="s">
        <v>2083</v>
      </c>
      <c r="J190" s="60" t="str">
        <f>IF(G190&lt;&gt;"",VLOOKUP(G190,'nhân viên sale'!$A$2:$B$1595,2,0),"")</f>
        <v>HN004</v>
      </c>
      <c r="K190" s="24" t="s">
        <v>55</v>
      </c>
      <c r="L190" s="31" t="str">
        <f t="shared" si="55"/>
        <v>Gà muối 500g</v>
      </c>
      <c r="N190" s="50" t="str">
        <f t="shared" si="56"/>
        <v>K-C6</v>
      </c>
      <c r="Q190" s="32" t="str">
        <f t="shared" si="57"/>
        <v>Túi</v>
      </c>
      <c r="R190" s="36">
        <v>4</v>
      </c>
      <c r="T190" s="34">
        <f t="shared" si="58"/>
        <v>111058</v>
      </c>
      <c r="U190" s="34">
        <f t="shared" si="59"/>
        <v>444232</v>
      </c>
      <c r="X190" s="72">
        <f t="shared" si="60"/>
        <v>8</v>
      </c>
      <c r="Y190" s="35"/>
      <c r="Z190" s="34">
        <f t="shared" si="61"/>
        <v>35539</v>
      </c>
      <c r="AA190" s="80">
        <f t="shared" si="62"/>
        <v>2730</v>
      </c>
    </row>
    <row r="191" spans="1:27" ht="25.5" customHeight="1" x14ac:dyDescent="0.25">
      <c r="A191" s="91">
        <v>44886</v>
      </c>
      <c r="B191" s="78" t="str">
        <f t="shared" si="54"/>
        <v>PO2211/02731</v>
      </c>
      <c r="G191" s="24" t="s">
        <v>2000</v>
      </c>
      <c r="I191" s="24" t="s">
        <v>2084</v>
      </c>
      <c r="J191" s="60" t="str">
        <f>IF(G191&lt;&gt;"",VLOOKUP(G191,'nhân viên sale'!$A$2:$B$1595,2,0),"")</f>
        <v>HN004</v>
      </c>
      <c r="K191" s="24" t="s">
        <v>30</v>
      </c>
      <c r="L191" s="31" t="str">
        <f t="shared" si="55"/>
        <v>Bắp bò muối 200g</v>
      </c>
      <c r="N191" s="50" t="str">
        <f t="shared" si="56"/>
        <v>K-C6</v>
      </c>
      <c r="Q191" s="32" t="str">
        <f t="shared" si="57"/>
        <v>Túi</v>
      </c>
      <c r="R191" s="36">
        <v>2</v>
      </c>
      <c r="T191" s="34">
        <f t="shared" si="58"/>
        <v>87787</v>
      </c>
      <c r="U191" s="34">
        <f t="shared" si="59"/>
        <v>175574</v>
      </c>
      <c r="X191" s="72">
        <f t="shared" si="60"/>
        <v>8</v>
      </c>
      <c r="Y191" s="35"/>
      <c r="Z191" s="34">
        <f t="shared" si="61"/>
        <v>14046</v>
      </c>
      <c r="AA191" s="80">
        <f t="shared" si="62"/>
        <v>2731</v>
      </c>
    </row>
    <row r="192" spans="1:27" ht="25.5" customHeight="1" x14ac:dyDescent="0.25">
      <c r="A192" s="91">
        <v>44886</v>
      </c>
      <c r="B192" s="78" t="str">
        <f t="shared" si="54"/>
        <v>PO2211/02731</v>
      </c>
      <c r="G192" s="24" t="s">
        <v>2000</v>
      </c>
      <c r="I192" s="24" t="s">
        <v>2084</v>
      </c>
      <c r="J192" s="60" t="str">
        <f>IF(G192&lt;&gt;"",VLOOKUP(G192,'nhân viên sale'!$A$2:$B$1595,2,0),"")</f>
        <v>HN004</v>
      </c>
      <c r="K192" s="24" t="s">
        <v>39</v>
      </c>
      <c r="L192" s="31" t="str">
        <f t="shared" si="55"/>
        <v>Chân giò heo muối 300g</v>
      </c>
      <c r="N192" s="50" t="str">
        <f t="shared" si="56"/>
        <v>K-C6</v>
      </c>
      <c r="Q192" s="32" t="str">
        <f t="shared" si="57"/>
        <v>Túi</v>
      </c>
      <c r="R192" s="36">
        <v>8</v>
      </c>
      <c r="T192" s="34">
        <f t="shared" si="58"/>
        <v>73431</v>
      </c>
      <c r="U192" s="34">
        <f t="shared" si="59"/>
        <v>587448</v>
      </c>
      <c r="X192" s="72">
        <f t="shared" si="60"/>
        <v>8</v>
      </c>
      <c r="Y192" s="35"/>
      <c r="Z192" s="34">
        <f t="shared" si="61"/>
        <v>46996</v>
      </c>
      <c r="AA192" s="80">
        <f t="shared" si="62"/>
        <v>2731</v>
      </c>
    </row>
    <row r="193" spans="1:27" ht="25.5" customHeight="1" x14ac:dyDescent="0.25">
      <c r="A193" s="91">
        <v>44886</v>
      </c>
      <c r="B193" s="78" t="str">
        <f t="shared" si="54"/>
        <v>PO2211/02731</v>
      </c>
      <c r="G193" s="24" t="s">
        <v>2000</v>
      </c>
      <c r="I193" s="24" t="s">
        <v>2084</v>
      </c>
      <c r="J193" s="60" t="str">
        <f>IF(G193&lt;&gt;"",VLOOKUP(G193,'nhân viên sale'!$A$2:$B$1595,2,0),"")</f>
        <v>HN004</v>
      </c>
      <c r="K193" s="24" t="s">
        <v>55</v>
      </c>
      <c r="L193" s="31" t="str">
        <f t="shared" si="55"/>
        <v>Gà muối 500g</v>
      </c>
      <c r="N193" s="50" t="str">
        <f t="shared" si="56"/>
        <v>K-C6</v>
      </c>
      <c r="Q193" s="32" t="str">
        <f t="shared" si="57"/>
        <v>Túi</v>
      </c>
      <c r="R193" s="36">
        <v>2</v>
      </c>
      <c r="T193" s="34">
        <f t="shared" si="58"/>
        <v>111058</v>
      </c>
      <c r="U193" s="34">
        <f t="shared" si="59"/>
        <v>222116</v>
      </c>
      <c r="X193" s="72">
        <f t="shared" si="60"/>
        <v>8</v>
      </c>
      <c r="Y193" s="35"/>
      <c r="Z193" s="34">
        <f t="shared" si="61"/>
        <v>17769</v>
      </c>
      <c r="AA193" s="80">
        <f t="shared" si="62"/>
        <v>2731</v>
      </c>
    </row>
    <row r="194" spans="1:27" ht="25.5" customHeight="1" x14ac:dyDescent="0.25">
      <c r="A194" s="91">
        <v>44886</v>
      </c>
      <c r="B194" s="78" t="str">
        <f t="shared" si="54"/>
        <v>PO2211/02731</v>
      </c>
      <c r="G194" s="24" t="s">
        <v>2000</v>
      </c>
      <c r="I194" s="24" t="s">
        <v>2084</v>
      </c>
      <c r="J194" s="60" t="str">
        <f>IF(G194&lt;&gt;"",VLOOKUP(G194,'nhân viên sale'!$A$2:$B$1595,2,0),"")</f>
        <v>HN004</v>
      </c>
      <c r="K194" s="24" t="s">
        <v>45</v>
      </c>
      <c r="L194" s="31" t="str">
        <f t="shared" ref="L194:L257" si="63">IF(K194&lt;&gt;"",VLOOKUP(K194,tenhang,2,0),"")</f>
        <v>Chả nướng 300g</v>
      </c>
      <c r="N194" s="50" t="str">
        <f t="shared" si="56"/>
        <v>K-C6</v>
      </c>
      <c r="Q194" s="32" t="str">
        <f t="shared" ref="Q194:Q257" si="64">IF(K194&lt;&gt;"",VLOOKUP(K194,tenhang,3,0),"")</f>
        <v>Túi</v>
      </c>
      <c r="R194" s="36">
        <v>1</v>
      </c>
      <c r="T194" s="34">
        <f t="shared" si="58"/>
        <v>70950</v>
      </c>
      <c r="U194" s="34">
        <f t="shared" si="59"/>
        <v>70950</v>
      </c>
      <c r="X194" s="72">
        <f t="shared" si="60"/>
        <v>8</v>
      </c>
      <c r="Y194" s="35"/>
      <c r="Z194" s="34">
        <f t="shared" si="61"/>
        <v>5676</v>
      </c>
      <c r="AA194" s="80">
        <f t="shared" si="62"/>
        <v>2731</v>
      </c>
    </row>
    <row r="195" spans="1:27" ht="25.5" customHeight="1" x14ac:dyDescent="0.25">
      <c r="A195" s="91">
        <v>44886</v>
      </c>
      <c r="B195" s="78" t="str">
        <f t="shared" ref="B195:B258" si="65">IF(I195&lt;&gt;"",IF(AA195&lt;10,"PO2211/0000"&amp;AA195,IF(AA195&lt;100,"PO2211/000"&amp;AA195,IF(AA195&lt;1000,"PO2211/00"&amp;AA195,IF(AA195&lt;10000,"PO2211/0"&amp;AA195,"PO2211/00"&amp;AA195)))),"")</f>
        <v>PO2211/02731</v>
      </c>
      <c r="G195" s="24" t="s">
        <v>2000</v>
      </c>
      <c r="I195" s="24" t="s">
        <v>2084</v>
      </c>
      <c r="J195" s="60" t="str">
        <f>IF(G195&lt;&gt;"",VLOOKUP(G195,'nhân viên sale'!$A$2:$B$1595,2,0),"")</f>
        <v>HN004</v>
      </c>
      <c r="K195" s="24" t="s">
        <v>37</v>
      </c>
      <c r="L195" s="31" t="str">
        <f t="shared" si="63"/>
        <v>Chả cốm 300g</v>
      </c>
      <c r="N195" s="50" t="str">
        <f t="shared" ref="N195:N258" si="66">IF(K195&lt;&gt;"","K-C6","")</f>
        <v>K-C6</v>
      </c>
      <c r="Q195" s="32" t="str">
        <f t="shared" si="64"/>
        <v>Túi</v>
      </c>
      <c r="R195" s="36">
        <v>2</v>
      </c>
      <c r="T195" s="34">
        <f t="shared" si="58"/>
        <v>74250</v>
      </c>
      <c r="U195" s="34">
        <f t="shared" si="59"/>
        <v>148500</v>
      </c>
      <c r="X195" s="72">
        <f t="shared" ref="X195:X258" si="67">IF(K195&lt;&gt;"",8,"")</f>
        <v>8</v>
      </c>
      <c r="Y195" s="35"/>
      <c r="Z195" s="34">
        <f t="shared" ref="Z195:Z258" si="68">IF(K195&lt;&gt;"",ROUND(U195*X195*1%,0),"")</f>
        <v>11880</v>
      </c>
      <c r="AA195" s="80">
        <f t="shared" si="62"/>
        <v>2731</v>
      </c>
    </row>
    <row r="196" spans="1:27" ht="25.5" customHeight="1" x14ac:dyDescent="0.25">
      <c r="A196" s="91">
        <v>44886</v>
      </c>
      <c r="B196" s="78" t="str">
        <f t="shared" si="65"/>
        <v>PO2211/02731</v>
      </c>
      <c r="G196" s="24" t="s">
        <v>2000</v>
      </c>
      <c r="I196" s="24" t="s">
        <v>2084</v>
      </c>
      <c r="J196" s="60" t="str">
        <f>IF(G196&lt;&gt;"",VLOOKUP(G196,'nhân viên sale'!$A$2:$B$1595,2,0),"")</f>
        <v>HN004</v>
      </c>
      <c r="K196" s="24" t="s">
        <v>47</v>
      </c>
      <c r="L196" s="31" t="str">
        <f t="shared" si="63"/>
        <v>Đùi gà sốt cay 500g</v>
      </c>
      <c r="N196" s="50" t="str">
        <f t="shared" si="66"/>
        <v>K-C6</v>
      </c>
      <c r="Q196" s="32" t="str">
        <f t="shared" si="64"/>
        <v>Túi</v>
      </c>
      <c r="R196" s="36">
        <v>1</v>
      </c>
      <c r="T196" s="34">
        <f t="shared" ref="T196:T259" si="69">IF(K196&lt;&gt;"",VLOOKUP(K196,tenhang,4,0),0)</f>
        <v>105400</v>
      </c>
      <c r="U196" s="34">
        <f t="shared" ref="U196:U259" si="70">R196*T196</f>
        <v>105400</v>
      </c>
      <c r="X196" s="72">
        <f t="shared" si="67"/>
        <v>8</v>
      </c>
      <c r="Y196" s="35"/>
      <c r="Z196" s="34">
        <f t="shared" si="68"/>
        <v>8432</v>
      </c>
      <c r="AA196" s="80">
        <f t="shared" ref="AA196:AA259" si="71">IF(I196&lt;&gt;"",IF(I196=I195,AA195,AA195+1),"")</f>
        <v>2731</v>
      </c>
    </row>
    <row r="197" spans="1:27" ht="25.5" customHeight="1" x14ac:dyDescent="0.25">
      <c r="A197" s="91">
        <v>44886</v>
      </c>
      <c r="B197" s="78" t="str">
        <f t="shared" si="65"/>
        <v>PO2211/02731</v>
      </c>
      <c r="G197" s="24" t="s">
        <v>2000</v>
      </c>
      <c r="I197" s="24" t="s">
        <v>2084</v>
      </c>
      <c r="J197" s="60" t="str">
        <f>IF(G197&lt;&gt;"",VLOOKUP(G197,'nhân viên sale'!$A$2:$B$1595,2,0),"")</f>
        <v>HN004</v>
      </c>
      <c r="K197" s="24" t="s">
        <v>43</v>
      </c>
      <c r="L197" s="31" t="str">
        <f t="shared" si="63"/>
        <v>Chân gà sốt cay 400g</v>
      </c>
      <c r="N197" s="50" t="str">
        <f t="shared" si="66"/>
        <v>K-C6</v>
      </c>
      <c r="Q197" s="32" t="str">
        <f t="shared" si="64"/>
        <v>Túi</v>
      </c>
      <c r="R197" s="36">
        <v>2</v>
      </c>
      <c r="T197" s="34">
        <f t="shared" si="69"/>
        <v>90750</v>
      </c>
      <c r="U197" s="34">
        <f t="shared" si="70"/>
        <v>181500</v>
      </c>
      <c r="X197" s="72">
        <f t="shared" si="67"/>
        <v>8</v>
      </c>
      <c r="Y197" s="35"/>
      <c r="Z197" s="34">
        <f t="shared" si="68"/>
        <v>14520</v>
      </c>
      <c r="AA197" s="80">
        <f t="shared" si="71"/>
        <v>2731</v>
      </c>
    </row>
    <row r="198" spans="1:27" ht="25.5" customHeight="1" x14ac:dyDescent="0.25">
      <c r="A198" s="91">
        <v>44886</v>
      </c>
      <c r="B198" s="78" t="str">
        <f t="shared" si="65"/>
        <v>PO2211/02732</v>
      </c>
      <c r="G198" s="24" t="s">
        <v>1947</v>
      </c>
      <c r="I198" s="24" t="s">
        <v>2085</v>
      </c>
      <c r="J198" s="60" t="str">
        <f>IF(G198&lt;&gt;"",VLOOKUP(G198,'nhân viên sale'!$A$2:$B$1595,2,0),"")</f>
        <v>HN004</v>
      </c>
      <c r="K198" s="24" t="s">
        <v>30</v>
      </c>
      <c r="L198" s="31" t="str">
        <f t="shared" si="63"/>
        <v>Bắp bò muối 200g</v>
      </c>
      <c r="N198" s="50" t="str">
        <f t="shared" si="66"/>
        <v>K-C6</v>
      </c>
      <c r="Q198" s="32" t="str">
        <f t="shared" si="64"/>
        <v>Túi</v>
      </c>
      <c r="R198" s="36">
        <v>2</v>
      </c>
      <c r="T198" s="34">
        <f t="shared" si="69"/>
        <v>87787</v>
      </c>
      <c r="U198" s="34">
        <f t="shared" si="70"/>
        <v>175574</v>
      </c>
      <c r="X198" s="72">
        <f t="shared" si="67"/>
        <v>8</v>
      </c>
      <c r="Y198" s="35"/>
      <c r="Z198" s="34">
        <f t="shared" si="68"/>
        <v>14046</v>
      </c>
      <c r="AA198" s="80">
        <f t="shared" si="71"/>
        <v>2732</v>
      </c>
    </row>
    <row r="199" spans="1:27" ht="25.5" customHeight="1" x14ac:dyDescent="0.25">
      <c r="A199" s="91">
        <v>44886</v>
      </c>
      <c r="B199" s="78" t="str">
        <f t="shared" si="65"/>
        <v>PO2211/02732</v>
      </c>
      <c r="G199" s="24" t="s">
        <v>1947</v>
      </c>
      <c r="I199" s="24" t="s">
        <v>2085</v>
      </c>
      <c r="J199" s="60" t="str">
        <f>IF(G199&lt;&gt;"",VLOOKUP(G199,'nhân viên sale'!$A$2:$B$1595,2,0),"")</f>
        <v>HN004</v>
      </c>
      <c r="K199" s="24" t="s">
        <v>55</v>
      </c>
      <c r="L199" s="31" t="str">
        <f t="shared" si="63"/>
        <v>Gà muối 500g</v>
      </c>
      <c r="N199" s="50" t="str">
        <f t="shared" si="66"/>
        <v>K-C6</v>
      </c>
      <c r="Q199" s="32" t="str">
        <f t="shared" si="64"/>
        <v>Túi</v>
      </c>
      <c r="R199" s="36">
        <v>2</v>
      </c>
      <c r="T199" s="34">
        <f t="shared" si="69"/>
        <v>111058</v>
      </c>
      <c r="U199" s="34">
        <f t="shared" si="70"/>
        <v>222116</v>
      </c>
      <c r="X199" s="72">
        <f t="shared" si="67"/>
        <v>8</v>
      </c>
      <c r="Y199" s="35"/>
      <c r="Z199" s="34">
        <f t="shared" si="68"/>
        <v>17769</v>
      </c>
      <c r="AA199" s="80">
        <f t="shared" si="71"/>
        <v>2732</v>
      </c>
    </row>
    <row r="200" spans="1:27" ht="25.5" customHeight="1" x14ac:dyDescent="0.25">
      <c r="A200" s="91">
        <v>44886</v>
      </c>
      <c r="B200" s="78" t="str">
        <f t="shared" si="65"/>
        <v>PO2211/02732</v>
      </c>
      <c r="G200" s="24" t="s">
        <v>1947</v>
      </c>
      <c r="I200" s="24" t="s">
        <v>2085</v>
      </c>
      <c r="J200" s="60" t="str">
        <f>IF(G200&lt;&gt;"",VLOOKUP(G200,'nhân viên sale'!$A$2:$B$1595,2,0),"")</f>
        <v>HN004</v>
      </c>
      <c r="K200" s="24" t="s">
        <v>47</v>
      </c>
      <c r="L200" s="31" t="str">
        <f t="shared" si="63"/>
        <v>Đùi gà sốt cay 500g</v>
      </c>
      <c r="N200" s="50" t="str">
        <f t="shared" si="66"/>
        <v>K-C6</v>
      </c>
      <c r="Q200" s="32" t="str">
        <f t="shared" si="64"/>
        <v>Túi</v>
      </c>
      <c r="R200" s="36">
        <v>1</v>
      </c>
      <c r="T200" s="34">
        <f t="shared" si="69"/>
        <v>105400</v>
      </c>
      <c r="U200" s="34">
        <f t="shared" si="70"/>
        <v>105400</v>
      </c>
      <c r="X200" s="72">
        <f t="shared" si="67"/>
        <v>8</v>
      </c>
      <c r="Y200" s="35"/>
      <c r="Z200" s="34">
        <f t="shared" si="68"/>
        <v>8432</v>
      </c>
      <c r="AA200" s="80">
        <f t="shared" si="71"/>
        <v>2732</v>
      </c>
    </row>
    <row r="201" spans="1:27" ht="25.5" customHeight="1" x14ac:dyDescent="0.25">
      <c r="A201" s="91">
        <v>44886</v>
      </c>
      <c r="B201" s="78" t="str">
        <f t="shared" si="65"/>
        <v>PO2211/02732</v>
      </c>
      <c r="G201" s="24" t="s">
        <v>1947</v>
      </c>
      <c r="I201" s="24" t="s">
        <v>2085</v>
      </c>
      <c r="J201" s="60" t="str">
        <f>IF(G201&lt;&gt;"",VLOOKUP(G201,'nhân viên sale'!$A$2:$B$1595,2,0),"")</f>
        <v>HN004</v>
      </c>
      <c r="K201" s="24" t="s">
        <v>43</v>
      </c>
      <c r="L201" s="31" t="str">
        <f t="shared" si="63"/>
        <v>Chân gà sốt cay 400g</v>
      </c>
      <c r="N201" s="50" t="str">
        <f t="shared" si="66"/>
        <v>K-C6</v>
      </c>
      <c r="Q201" s="32" t="str">
        <f t="shared" si="64"/>
        <v>Túi</v>
      </c>
      <c r="R201" s="36">
        <v>2</v>
      </c>
      <c r="T201" s="34">
        <f t="shared" si="69"/>
        <v>90750</v>
      </c>
      <c r="U201" s="34">
        <f t="shared" si="70"/>
        <v>181500</v>
      </c>
      <c r="X201" s="72">
        <f t="shared" si="67"/>
        <v>8</v>
      </c>
      <c r="Y201" s="35"/>
      <c r="Z201" s="34">
        <f t="shared" si="68"/>
        <v>14520</v>
      </c>
      <c r="AA201" s="80">
        <f t="shared" si="71"/>
        <v>2732</v>
      </c>
    </row>
    <row r="202" spans="1:27" ht="25.5" customHeight="1" x14ac:dyDescent="0.25">
      <c r="A202" s="91">
        <v>44886</v>
      </c>
      <c r="B202" s="78" t="str">
        <f t="shared" si="65"/>
        <v>PO2211/02733</v>
      </c>
      <c r="G202" s="24" t="s">
        <v>2001</v>
      </c>
      <c r="I202" s="24" t="s">
        <v>2086</v>
      </c>
      <c r="J202" s="60" t="str">
        <f>IF(G202&lt;&gt;"",VLOOKUP(G202,'nhân viên sale'!$A$2:$B$1595,2,0),"")</f>
        <v>HN004</v>
      </c>
      <c r="K202" s="24" t="s">
        <v>30</v>
      </c>
      <c r="L202" s="31" t="str">
        <f t="shared" si="63"/>
        <v>Bắp bò muối 200g</v>
      </c>
      <c r="N202" s="50" t="str">
        <f t="shared" si="66"/>
        <v>K-C6</v>
      </c>
      <c r="Q202" s="32" t="str">
        <f t="shared" si="64"/>
        <v>Túi</v>
      </c>
      <c r="R202" s="36">
        <v>11</v>
      </c>
      <c r="T202" s="34">
        <f t="shared" si="69"/>
        <v>87787</v>
      </c>
      <c r="U202" s="34">
        <f t="shared" si="70"/>
        <v>965657</v>
      </c>
      <c r="X202" s="72">
        <f t="shared" si="67"/>
        <v>8</v>
      </c>
      <c r="Y202" s="35"/>
      <c r="Z202" s="34">
        <f t="shared" si="68"/>
        <v>77253</v>
      </c>
      <c r="AA202" s="80">
        <f t="shared" si="71"/>
        <v>2733</v>
      </c>
    </row>
    <row r="203" spans="1:27" ht="25.5" customHeight="1" x14ac:dyDescent="0.25">
      <c r="A203" s="91">
        <v>44886</v>
      </c>
      <c r="B203" s="78" t="str">
        <f t="shared" si="65"/>
        <v>PO2211/02733</v>
      </c>
      <c r="G203" s="24" t="s">
        <v>2001</v>
      </c>
      <c r="I203" s="24" t="s">
        <v>2086</v>
      </c>
      <c r="J203" s="60" t="str">
        <f>IF(G203&lt;&gt;"",VLOOKUP(G203,'nhân viên sale'!$A$2:$B$1595,2,0),"")</f>
        <v>HN004</v>
      </c>
      <c r="K203" s="24" t="s">
        <v>39</v>
      </c>
      <c r="L203" s="31" t="str">
        <f t="shared" si="63"/>
        <v>Chân giò heo muối 300g</v>
      </c>
      <c r="N203" s="50" t="str">
        <f t="shared" si="66"/>
        <v>K-C6</v>
      </c>
      <c r="Q203" s="32" t="str">
        <f t="shared" si="64"/>
        <v>Túi</v>
      </c>
      <c r="R203" s="36">
        <v>15</v>
      </c>
      <c r="T203" s="34">
        <f t="shared" si="69"/>
        <v>73431</v>
      </c>
      <c r="U203" s="34">
        <f t="shared" si="70"/>
        <v>1101465</v>
      </c>
      <c r="X203" s="72">
        <f t="shared" si="67"/>
        <v>8</v>
      </c>
      <c r="Y203" s="35"/>
      <c r="Z203" s="34">
        <f t="shared" si="68"/>
        <v>88117</v>
      </c>
      <c r="AA203" s="80">
        <f t="shared" si="71"/>
        <v>2733</v>
      </c>
    </row>
    <row r="204" spans="1:27" ht="25.5" customHeight="1" x14ac:dyDescent="0.25">
      <c r="A204" s="91">
        <v>44886</v>
      </c>
      <c r="B204" s="78" t="str">
        <f t="shared" si="65"/>
        <v>PO2211/02733</v>
      </c>
      <c r="G204" s="24" t="s">
        <v>2001</v>
      </c>
      <c r="I204" s="24" t="s">
        <v>2086</v>
      </c>
      <c r="J204" s="60" t="str">
        <f>IF(G204&lt;&gt;"",VLOOKUP(G204,'nhân viên sale'!$A$2:$B$1595,2,0),"")</f>
        <v>HN004</v>
      </c>
      <c r="K204" s="24" t="s">
        <v>37</v>
      </c>
      <c r="L204" s="31" t="str">
        <f t="shared" si="63"/>
        <v>Chả cốm 300g</v>
      </c>
      <c r="N204" s="50" t="str">
        <f t="shared" si="66"/>
        <v>K-C6</v>
      </c>
      <c r="Q204" s="32" t="str">
        <f t="shared" si="64"/>
        <v>Túi</v>
      </c>
      <c r="R204" s="36">
        <v>10</v>
      </c>
      <c r="T204" s="34">
        <f t="shared" si="69"/>
        <v>74250</v>
      </c>
      <c r="U204" s="34">
        <f t="shared" si="70"/>
        <v>742500</v>
      </c>
      <c r="X204" s="72">
        <f t="shared" si="67"/>
        <v>8</v>
      </c>
      <c r="Y204" s="35"/>
      <c r="Z204" s="34">
        <f t="shared" si="68"/>
        <v>59400</v>
      </c>
      <c r="AA204" s="80">
        <f t="shared" si="71"/>
        <v>2733</v>
      </c>
    </row>
    <row r="205" spans="1:27" ht="25.5" customHeight="1" x14ac:dyDescent="0.25">
      <c r="A205" s="91">
        <v>44886</v>
      </c>
      <c r="B205" s="78" t="str">
        <f t="shared" si="65"/>
        <v>PO2211/02733</v>
      </c>
      <c r="G205" s="24" t="s">
        <v>2001</v>
      </c>
      <c r="I205" s="24" t="s">
        <v>2086</v>
      </c>
      <c r="J205" s="60" t="str">
        <f>IF(G205&lt;&gt;"",VLOOKUP(G205,'nhân viên sale'!$A$2:$B$1595,2,0),"")</f>
        <v>HN004</v>
      </c>
      <c r="K205" s="24" t="s">
        <v>47</v>
      </c>
      <c r="L205" s="31" t="str">
        <f t="shared" si="63"/>
        <v>Đùi gà sốt cay 500g</v>
      </c>
      <c r="N205" s="50" t="str">
        <f t="shared" si="66"/>
        <v>K-C6</v>
      </c>
      <c r="Q205" s="32" t="str">
        <f t="shared" si="64"/>
        <v>Túi</v>
      </c>
      <c r="R205" s="36">
        <v>5</v>
      </c>
      <c r="T205" s="34">
        <f t="shared" si="69"/>
        <v>105400</v>
      </c>
      <c r="U205" s="34">
        <f t="shared" si="70"/>
        <v>527000</v>
      </c>
      <c r="X205" s="72">
        <f t="shared" si="67"/>
        <v>8</v>
      </c>
      <c r="Y205" s="35"/>
      <c r="Z205" s="34">
        <f t="shared" si="68"/>
        <v>42160</v>
      </c>
      <c r="AA205" s="80">
        <f t="shared" si="71"/>
        <v>2733</v>
      </c>
    </row>
    <row r="206" spans="1:27" ht="25.5" customHeight="1" x14ac:dyDescent="0.25">
      <c r="A206" s="91">
        <v>44886</v>
      </c>
      <c r="B206" s="78" t="str">
        <f t="shared" si="65"/>
        <v>PO2211/02733</v>
      </c>
      <c r="G206" s="24" t="s">
        <v>2001</v>
      </c>
      <c r="I206" s="24" t="s">
        <v>2086</v>
      </c>
      <c r="J206" s="60" t="str">
        <f>IF(G206&lt;&gt;"",VLOOKUP(G206,'nhân viên sale'!$A$2:$B$1595,2,0),"")</f>
        <v>HN004</v>
      </c>
      <c r="K206" s="24" t="s">
        <v>43</v>
      </c>
      <c r="L206" s="31" t="str">
        <f t="shared" si="63"/>
        <v>Chân gà sốt cay 400g</v>
      </c>
      <c r="N206" s="50" t="str">
        <f t="shared" si="66"/>
        <v>K-C6</v>
      </c>
      <c r="Q206" s="32" t="str">
        <f t="shared" si="64"/>
        <v>Túi</v>
      </c>
      <c r="R206" s="36">
        <v>5</v>
      </c>
      <c r="T206" s="34">
        <f t="shared" si="69"/>
        <v>90750</v>
      </c>
      <c r="U206" s="34">
        <f t="shared" si="70"/>
        <v>453750</v>
      </c>
      <c r="X206" s="72">
        <f t="shared" si="67"/>
        <v>8</v>
      </c>
      <c r="Y206" s="35"/>
      <c r="Z206" s="34">
        <f t="shared" si="68"/>
        <v>36300</v>
      </c>
      <c r="AA206" s="80">
        <f t="shared" si="71"/>
        <v>2733</v>
      </c>
    </row>
    <row r="207" spans="1:27" ht="25.5" customHeight="1" x14ac:dyDescent="0.25">
      <c r="A207" s="91">
        <v>44886</v>
      </c>
      <c r="B207" s="78" t="str">
        <f t="shared" si="65"/>
        <v>PO2211/02733</v>
      </c>
      <c r="G207" s="24" t="s">
        <v>2001</v>
      </c>
      <c r="I207" s="24" t="s">
        <v>2086</v>
      </c>
      <c r="J207" s="60" t="str">
        <f>IF(G207&lt;&gt;"",VLOOKUP(G207,'nhân viên sale'!$A$2:$B$1595,2,0),"")</f>
        <v>HN004</v>
      </c>
      <c r="K207" s="24" t="s">
        <v>59</v>
      </c>
      <c r="L207" s="31" t="str">
        <f t="shared" si="63"/>
        <v>Giò Tai Lưỡi Xào 250g</v>
      </c>
      <c r="N207" s="50" t="str">
        <f t="shared" si="66"/>
        <v>K-C6</v>
      </c>
      <c r="Q207" s="32" t="str">
        <f t="shared" si="64"/>
        <v>Túi</v>
      </c>
      <c r="R207" s="36">
        <v>10</v>
      </c>
      <c r="T207" s="34">
        <f t="shared" si="69"/>
        <v>50182</v>
      </c>
      <c r="U207" s="34">
        <f t="shared" si="70"/>
        <v>501820</v>
      </c>
      <c r="X207" s="72">
        <f t="shared" si="67"/>
        <v>8</v>
      </c>
      <c r="Y207" s="35"/>
      <c r="Z207" s="34">
        <f t="shared" si="68"/>
        <v>40146</v>
      </c>
      <c r="AA207" s="80">
        <f t="shared" si="71"/>
        <v>2733</v>
      </c>
    </row>
    <row r="208" spans="1:27" ht="25.5" customHeight="1" x14ac:dyDescent="0.25">
      <c r="A208" s="91">
        <v>44886</v>
      </c>
      <c r="B208" s="78" t="str">
        <f t="shared" si="65"/>
        <v>PO2211/02733</v>
      </c>
      <c r="G208" s="24" t="s">
        <v>2001</v>
      </c>
      <c r="I208" s="24" t="s">
        <v>2086</v>
      </c>
      <c r="J208" s="60" t="str">
        <f>IF(G208&lt;&gt;"",VLOOKUP(G208,'nhân viên sale'!$A$2:$B$1595,2,0),"")</f>
        <v>HN004</v>
      </c>
      <c r="K208" s="24" t="s">
        <v>65</v>
      </c>
      <c r="L208" s="31" t="str">
        <f t="shared" si="63"/>
        <v>Mọc Nấm Hương 250g</v>
      </c>
      <c r="N208" s="50" t="str">
        <f t="shared" si="66"/>
        <v>K-C6</v>
      </c>
      <c r="Q208" s="32" t="str">
        <f t="shared" si="64"/>
        <v>Túi</v>
      </c>
      <c r="R208" s="36">
        <v>10</v>
      </c>
      <c r="T208" s="34">
        <f t="shared" si="69"/>
        <v>46000</v>
      </c>
      <c r="U208" s="34">
        <f t="shared" si="70"/>
        <v>460000</v>
      </c>
      <c r="X208" s="72">
        <f t="shared" si="67"/>
        <v>8</v>
      </c>
      <c r="Y208" s="35"/>
      <c r="Z208" s="34">
        <f t="shared" si="68"/>
        <v>36800</v>
      </c>
      <c r="AA208" s="80">
        <f t="shared" si="71"/>
        <v>2733</v>
      </c>
    </row>
    <row r="209" spans="1:27" ht="25.5" customHeight="1" x14ac:dyDescent="0.25">
      <c r="A209" s="91">
        <v>44886</v>
      </c>
      <c r="B209" s="78" t="str">
        <f t="shared" si="65"/>
        <v>PO2211/02734</v>
      </c>
      <c r="G209" s="24" t="s">
        <v>1953</v>
      </c>
      <c r="I209" s="24" t="s">
        <v>2087</v>
      </c>
      <c r="J209" s="60" t="str">
        <f>IF(G209&lt;&gt;"",VLOOKUP(G209,'nhân viên sale'!$A$2:$B$1595,2,0),"")</f>
        <v>HN004</v>
      </c>
      <c r="K209" s="24" t="s">
        <v>39</v>
      </c>
      <c r="L209" s="31" t="str">
        <f t="shared" si="63"/>
        <v>Chân giò heo muối 300g</v>
      </c>
      <c r="N209" s="50" t="str">
        <f t="shared" si="66"/>
        <v>K-C6</v>
      </c>
      <c r="Q209" s="32" t="str">
        <f t="shared" si="64"/>
        <v>Túi</v>
      </c>
      <c r="R209" s="36">
        <v>10</v>
      </c>
      <c r="T209" s="34">
        <f t="shared" si="69"/>
        <v>73431</v>
      </c>
      <c r="U209" s="34">
        <f t="shared" si="70"/>
        <v>734310</v>
      </c>
      <c r="X209" s="72">
        <f t="shared" si="67"/>
        <v>8</v>
      </c>
      <c r="Y209" s="35"/>
      <c r="Z209" s="34">
        <f t="shared" si="68"/>
        <v>58745</v>
      </c>
      <c r="AA209" s="80">
        <f t="shared" si="71"/>
        <v>2734</v>
      </c>
    </row>
    <row r="210" spans="1:27" ht="25.5" customHeight="1" x14ac:dyDescent="0.25">
      <c r="A210" s="91">
        <v>44886</v>
      </c>
      <c r="B210" s="78" t="str">
        <f t="shared" si="65"/>
        <v>PO2211/02734</v>
      </c>
      <c r="G210" s="24" t="s">
        <v>1953</v>
      </c>
      <c r="I210" s="24" t="s">
        <v>2087</v>
      </c>
      <c r="J210" s="60" t="str">
        <f>IF(G210&lt;&gt;"",VLOOKUP(G210,'nhân viên sale'!$A$2:$B$1595,2,0),"")</f>
        <v>HN004</v>
      </c>
      <c r="K210" s="24" t="s">
        <v>55</v>
      </c>
      <c r="L210" s="31" t="str">
        <f t="shared" si="63"/>
        <v>Gà muối 500g</v>
      </c>
      <c r="N210" s="50" t="str">
        <f t="shared" si="66"/>
        <v>K-C6</v>
      </c>
      <c r="Q210" s="32" t="str">
        <f t="shared" si="64"/>
        <v>Túi</v>
      </c>
      <c r="R210" s="36">
        <v>5</v>
      </c>
      <c r="T210" s="34">
        <f t="shared" si="69"/>
        <v>111058</v>
      </c>
      <c r="U210" s="34">
        <f t="shared" si="70"/>
        <v>555290</v>
      </c>
      <c r="X210" s="72">
        <f t="shared" si="67"/>
        <v>8</v>
      </c>
      <c r="Y210" s="35"/>
      <c r="Z210" s="34">
        <f t="shared" si="68"/>
        <v>44423</v>
      </c>
      <c r="AA210" s="80">
        <f t="shared" si="71"/>
        <v>2734</v>
      </c>
    </row>
    <row r="211" spans="1:27" ht="25.5" customHeight="1" x14ac:dyDescent="0.25">
      <c r="A211" s="91">
        <v>44886</v>
      </c>
      <c r="B211" s="78" t="str">
        <f t="shared" si="65"/>
        <v>PO2211/02734</v>
      </c>
      <c r="G211" s="24" t="s">
        <v>1953</v>
      </c>
      <c r="I211" s="24" t="s">
        <v>2087</v>
      </c>
      <c r="J211" s="60" t="str">
        <f>IF(G211&lt;&gt;"",VLOOKUP(G211,'nhân viên sale'!$A$2:$B$1595,2,0),"")</f>
        <v>HN004</v>
      </c>
      <c r="K211" s="24" t="s">
        <v>59</v>
      </c>
      <c r="L211" s="31" t="str">
        <f t="shared" si="63"/>
        <v>Giò Tai Lưỡi Xào 250g</v>
      </c>
      <c r="N211" s="50" t="str">
        <f t="shared" si="66"/>
        <v>K-C6</v>
      </c>
      <c r="Q211" s="32" t="str">
        <f t="shared" si="64"/>
        <v>Túi</v>
      </c>
      <c r="R211" s="36">
        <v>10</v>
      </c>
      <c r="T211" s="34">
        <f t="shared" si="69"/>
        <v>50182</v>
      </c>
      <c r="U211" s="34">
        <f t="shared" si="70"/>
        <v>501820</v>
      </c>
      <c r="X211" s="72">
        <f t="shared" si="67"/>
        <v>8</v>
      </c>
      <c r="Y211" s="35"/>
      <c r="Z211" s="34">
        <f t="shared" si="68"/>
        <v>40146</v>
      </c>
      <c r="AA211" s="80">
        <f t="shared" si="71"/>
        <v>2734</v>
      </c>
    </row>
    <row r="212" spans="1:27" ht="25.5" customHeight="1" x14ac:dyDescent="0.25">
      <c r="A212" s="91">
        <v>44886</v>
      </c>
      <c r="B212" s="78" t="str">
        <f t="shared" si="65"/>
        <v>PO2211/02734</v>
      </c>
      <c r="G212" s="24" t="s">
        <v>1953</v>
      </c>
      <c r="I212" s="24" t="s">
        <v>2087</v>
      </c>
      <c r="J212" s="60" t="str">
        <f>IF(G212&lt;&gt;"",VLOOKUP(G212,'nhân viên sale'!$A$2:$B$1595,2,0),"")</f>
        <v>HN004</v>
      </c>
      <c r="K212" s="24" t="s">
        <v>65</v>
      </c>
      <c r="L212" s="31" t="str">
        <f t="shared" si="63"/>
        <v>Mọc Nấm Hương 250g</v>
      </c>
      <c r="N212" s="50" t="str">
        <f t="shared" si="66"/>
        <v>K-C6</v>
      </c>
      <c r="Q212" s="32" t="str">
        <f t="shared" si="64"/>
        <v>Túi</v>
      </c>
      <c r="R212" s="36">
        <v>10</v>
      </c>
      <c r="T212" s="34">
        <f t="shared" si="69"/>
        <v>46000</v>
      </c>
      <c r="U212" s="34">
        <f t="shared" si="70"/>
        <v>460000</v>
      </c>
      <c r="X212" s="72">
        <f t="shared" si="67"/>
        <v>8</v>
      </c>
      <c r="Y212" s="35"/>
      <c r="Z212" s="34">
        <f t="shared" si="68"/>
        <v>36800</v>
      </c>
      <c r="AA212" s="80">
        <f t="shared" si="71"/>
        <v>2734</v>
      </c>
    </row>
    <row r="213" spans="1:27" ht="25.5" customHeight="1" x14ac:dyDescent="0.25">
      <c r="A213" s="91">
        <v>44886</v>
      </c>
      <c r="B213" s="78" t="str">
        <f t="shared" si="65"/>
        <v>PO2211/02735</v>
      </c>
      <c r="G213" s="24" t="s">
        <v>2002</v>
      </c>
      <c r="I213" s="24" t="s">
        <v>2088</v>
      </c>
      <c r="J213" s="60" t="str">
        <f>IF(G213&lt;&gt;"",VLOOKUP(G213,'nhân viên sale'!$A$2:$B$1595,2,0),"")</f>
        <v>HN003</v>
      </c>
      <c r="K213" s="24" t="s">
        <v>39</v>
      </c>
      <c r="L213" s="31" t="str">
        <f t="shared" si="63"/>
        <v>Chân giò heo muối 300g</v>
      </c>
      <c r="N213" s="50" t="str">
        <f t="shared" si="66"/>
        <v>K-C6</v>
      </c>
      <c r="Q213" s="32" t="str">
        <f t="shared" si="64"/>
        <v>Túi</v>
      </c>
      <c r="R213" s="36">
        <v>30</v>
      </c>
      <c r="T213" s="34">
        <f t="shared" si="69"/>
        <v>73431</v>
      </c>
      <c r="U213" s="34">
        <f t="shared" si="70"/>
        <v>2202930</v>
      </c>
      <c r="X213" s="72">
        <f t="shared" si="67"/>
        <v>8</v>
      </c>
      <c r="Y213" s="35"/>
      <c r="Z213" s="34">
        <f t="shared" si="68"/>
        <v>176234</v>
      </c>
      <c r="AA213" s="80">
        <f t="shared" si="71"/>
        <v>2735</v>
      </c>
    </row>
    <row r="214" spans="1:27" ht="25.5" customHeight="1" x14ac:dyDescent="0.25">
      <c r="A214" s="91">
        <v>44886</v>
      </c>
      <c r="B214" s="78" t="str">
        <f t="shared" si="65"/>
        <v>PO2211/02735</v>
      </c>
      <c r="G214" s="24" t="s">
        <v>2002</v>
      </c>
      <c r="I214" s="24" t="s">
        <v>2088</v>
      </c>
      <c r="J214" s="60" t="str">
        <f>IF(G214&lt;&gt;"",VLOOKUP(G214,'nhân viên sale'!$A$2:$B$1595,2,0),"")</f>
        <v>HN003</v>
      </c>
      <c r="K214" s="24" t="s">
        <v>55</v>
      </c>
      <c r="L214" s="31" t="str">
        <f t="shared" si="63"/>
        <v>Gà muối 500g</v>
      </c>
      <c r="N214" s="50" t="str">
        <f t="shared" si="66"/>
        <v>K-C6</v>
      </c>
      <c r="Q214" s="32" t="str">
        <f t="shared" si="64"/>
        <v>Túi</v>
      </c>
      <c r="R214" s="36">
        <v>10</v>
      </c>
      <c r="T214" s="34">
        <f t="shared" si="69"/>
        <v>111058</v>
      </c>
      <c r="U214" s="34">
        <f t="shared" si="70"/>
        <v>1110580</v>
      </c>
      <c r="X214" s="72">
        <f t="shared" si="67"/>
        <v>8</v>
      </c>
      <c r="Y214" s="35"/>
      <c r="Z214" s="34">
        <f t="shared" si="68"/>
        <v>88846</v>
      </c>
      <c r="AA214" s="80">
        <f t="shared" si="71"/>
        <v>2735</v>
      </c>
    </row>
    <row r="215" spans="1:27" ht="25.5" customHeight="1" x14ac:dyDescent="0.25">
      <c r="A215" s="91">
        <v>44886</v>
      </c>
      <c r="B215" s="78" t="str">
        <f t="shared" si="65"/>
        <v>PO2211/02736</v>
      </c>
      <c r="G215" s="24" t="s">
        <v>2003</v>
      </c>
      <c r="I215" s="24" t="s">
        <v>2089</v>
      </c>
      <c r="J215" s="60" t="str">
        <f>IF(G215&lt;&gt;"",VLOOKUP(G215,'nhân viên sale'!$A$2:$B$1595,2,0),"")</f>
        <v>HN003</v>
      </c>
      <c r="K215" s="24" t="s">
        <v>39</v>
      </c>
      <c r="L215" s="31" t="str">
        <f t="shared" si="63"/>
        <v>Chân giò heo muối 300g</v>
      </c>
      <c r="N215" s="50" t="str">
        <f t="shared" si="66"/>
        <v>K-C6</v>
      </c>
      <c r="Q215" s="32" t="str">
        <f t="shared" si="64"/>
        <v>Túi</v>
      </c>
      <c r="R215" s="36">
        <v>20</v>
      </c>
      <c r="T215" s="34">
        <f t="shared" si="69"/>
        <v>73431</v>
      </c>
      <c r="U215" s="34">
        <f t="shared" si="70"/>
        <v>1468620</v>
      </c>
      <c r="X215" s="72">
        <f t="shared" si="67"/>
        <v>8</v>
      </c>
      <c r="Y215" s="35"/>
      <c r="Z215" s="34">
        <f t="shared" si="68"/>
        <v>117490</v>
      </c>
      <c r="AA215" s="80">
        <f t="shared" si="71"/>
        <v>2736</v>
      </c>
    </row>
    <row r="216" spans="1:27" ht="25.5" customHeight="1" x14ac:dyDescent="0.25">
      <c r="A216" s="91">
        <v>44886</v>
      </c>
      <c r="B216" s="78" t="str">
        <f t="shared" si="65"/>
        <v>PO2211/02736</v>
      </c>
      <c r="G216" s="24" t="s">
        <v>2003</v>
      </c>
      <c r="I216" s="24" t="s">
        <v>2089</v>
      </c>
      <c r="J216" s="60" t="str">
        <f>IF(G216&lt;&gt;"",VLOOKUP(G216,'nhân viên sale'!$A$2:$B$1595,2,0),"")</f>
        <v>HN003</v>
      </c>
      <c r="K216" s="24" t="s">
        <v>55</v>
      </c>
      <c r="L216" s="31" t="str">
        <f t="shared" si="63"/>
        <v>Gà muối 500g</v>
      </c>
      <c r="N216" s="50" t="str">
        <f t="shared" si="66"/>
        <v>K-C6</v>
      </c>
      <c r="Q216" s="32" t="str">
        <f t="shared" si="64"/>
        <v>Túi</v>
      </c>
      <c r="R216" s="36">
        <v>20</v>
      </c>
      <c r="T216" s="34">
        <f t="shared" si="69"/>
        <v>111058</v>
      </c>
      <c r="U216" s="34">
        <f t="shared" si="70"/>
        <v>2221160</v>
      </c>
      <c r="X216" s="72">
        <f t="shared" si="67"/>
        <v>8</v>
      </c>
      <c r="Y216" s="35"/>
      <c r="Z216" s="34">
        <f t="shared" si="68"/>
        <v>177693</v>
      </c>
      <c r="AA216" s="80">
        <f t="shared" si="71"/>
        <v>2736</v>
      </c>
    </row>
    <row r="217" spans="1:27" ht="25.5" customHeight="1" x14ac:dyDescent="0.25">
      <c r="A217" s="91">
        <v>44886</v>
      </c>
      <c r="B217" s="78" t="str">
        <f t="shared" si="65"/>
        <v>PO2211/02737</v>
      </c>
      <c r="G217" s="24" t="s">
        <v>2004</v>
      </c>
      <c r="I217" s="24" t="s">
        <v>2090</v>
      </c>
      <c r="J217" s="60" t="str">
        <f>IF(G217&lt;&gt;"",VLOOKUP(G217,'nhân viên sale'!$A$2:$B$1595,2,0),"")</f>
        <v>HN003</v>
      </c>
      <c r="K217" s="24" t="s">
        <v>39</v>
      </c>
      <c r="L217" s="31" t="str">
        <f t="shared" si="63"/>
        <v>Chân giò heo muối 300g</v>
      </c>
      <c r="N217" s="50" t="str">
        <f t="shared" si="66"/>
        <v>K-C6</v>
      </c>
      <c r="Q217" s="32" t="str">
        <f t="shared" si="64"/>
        <v>Túi</v>
      </c>
      <c r="R217" s="36">
        <v>20</v>
      </c>
      <c r="T217" s="34">
        <f t="shared" si="69"/>
        <v>73431</v>
      </c>
      <c r="U217" s="34">
        <f t="shared" si="70"/>
        <v>1468620</v>
      </c>
      <c r="X217" s="72">
        <f t="shared" si="67"/>
        <v>8</v>
      </c>
      <c r="Y217" s="35"/>
      <c r="Z217" s="34">
        <f t="shared" si="68"/>
        <v>117490</v>
      </c>
      <c r="AA217" s="80">
        <f t="shared" si="71"/>
        <v>2737</v>
      </c>
    </row>
    <row r="218" spans="1:27" ht="25.5" customHeight="1" x14ac:dyDescent="0.25">
      <c r="A218" s="91">
        <v>44886</v>
      </c>
      <c r="B218" s="78" t="str">
        <f t="shared" si="65"/>
        <v>PO2211/02737</v>
      </c>
      <c r="G218" s="24" t="s">
        <v>2004</v>
      </c>
      <c r="I218" s="24" t="s">
        <v>2090</v>
      </c>
      <c r="J218" s="60" t="str">
        <f>IF(G218&lt;&gt;"",VLOOKUP(G218,'nhân viên sale'!$A$2:$B$1595,2,0),"")</f>
        <v>HN003</v>
      </c>
      <c r="K218" s="24" t="s">
        <v>55</v>
      </c>
      <c r="L218" s="31" t="str">
        <f t="shared" si="63"/>
        <v>Gà muối 500g</v>
      </c>
      <c r="N218" s="50" t="str">
        <f t="shared" si="66"/>
        <v>K-C6</v>
      </c>
      <c r="Q218" s="32" t="str">
        <f t="shared" si="64"/>
        <v>Túi</v>
      </c>
      <c r="R218" s="36">
        <v>50</v>
      </c>
      <c r="T218" s="34">
        <f t="shared" si="69"/>
        <v>111058</v>
      </c>
      <c r="U218" s="34">
        <f t="shared" si="70"/>
        <v>5552900</v>
      </c>
      <c r="X218" s="72">
        <f t="shared" si="67"/>
        <v>8</v>
      </c>
      <c r="Y218" s="35"/>
      <c r="Z218" s="34">
        <f t="shared" si="68"/>
        <v>444232</v>
      </c>
      <c r="AA218" s="80">
        <f t="shared" si="71"/>
        <v>2737</v>
      </c>
    </row>
    <row r="219" spans="1:27" ht="25.5" customHeight="1" x14ac:dyDescent="0.25">
      <c r="A219" s="91">
        <v>44886</v>
      </c>
      <c r="B219" s="78" t="str">
        <f t="shared" si="65"/>
        <v>PO2211/02738</v>
      </c>
      <c r="G219" s="24" t="s">
        <v>1983</v>
      </c>
      <c r="I219" s="24" t="s">
        <v>2091</v>
      </c>
      <c r="J219" s="60" t="str">
        <f>IF(G219&lt;&gt;"",VLOOKUP(G219,'nhân viên sale'!$A$2:$B$1595,2,0),"")</f>
        <v>HN003</v>
      </c>
      <c r="K219" s="24" t="s">
        <v>39</v>
      </c>
      <c r="L219" s="31" t="str">
        <f t="shared" si="63"/>
        <v>Chân giò heo muối 300g</v>
      </c>
      <c r="N219" s="50" t="str">
        <f t="shared" si="66"/>
        <v>K-C6</v>
      </c>
      <c r="Q219" s="32" t="str">
        <f t="shared" si="64"/>
        <v>Túi</v>
      </c>
      <c r="R219" s="36">
        <v>60</v>
      </c>
      <c r="T219" s="34">
        <f t="shared" si="69"/>
        <v>73431</v>
      </c>
      <c r="U219" s="34">
        <f t="shared" si="70"/>
        <v>4405860</v>
      </c>
      <c r="X219" s="72">
        <f t="shared" si="67"/>
        <v>8</v>
      </c>
      <c r="Y219" s="35"/>
      <c r="Z219" s="34">
        <f t="shared" si="68"/>
        <v>352469</v>
      </c>
      <c r="AA219" s="80">
        <f t="shared" si="71"/>
        <v>2738</v>
      </c>
    </row>
    <row r="220" spans="1:27" ht="25.5" customHeight="1" x14ac:dyDescent="0.25">
      <c r="A220" s="91">
        <v>44886</v>
      </c>
      <c r="B220" s="78" t="str">
        <f t="shared" si="65"/>
        <v>PO2211/02738</v>
      </c>
      <c r="G220" s="24" t="s">
        <v>1983</v>
      </c>
      <c r="I220" s="24" t="s">
        <v>2091</v>
      </c>
      <c r="J220" s="60" t="str">
        <f>IF(G220&lt;&gt;"",VLOOKUP(G220,'nhân viên sale'!$A$2:$B$1595,2,0),"")</f>
        <v>HN003</v>
      </c>
      <c r="K220" s="24" t="s">
        <v>55</v>
      </c>
      <c r="L220" s="31" t="str">
        <f t="shared" si="63"/>
        <v>Gà muối 500g</v>
      </c>
      <c r="N220" s="50" t="str">
        <f t="shared" si="66"/>
        <v>K-C6</v>
      </c>
      <c r="Q220" s="32" t="str">
        <f t="shared" si="64"/>
        <v>Túi</v>
      </c>
      <c r="R220" s="36">
        <v>10</v>
      </c>
      <c r="T220" s="34">
        <f t="shared" si="69"/>
        <v>111058</v>
      </c>
      <c r="U220" s="34">
        <f t="shared" si="70"/>
        <v>1110580</v>
      </c>
      <c r="X220" s="72">
        <f t="shared" si="67"/>
        <v>8</v>
      </c>
      <c r="Y220" s="35"/>
      <c r="Z220" s="34">
        <f t="shared" si="68"/>
        <v>88846</v>
      </c>
      <c r="AA220" s="80">
        <f t="shared" si="71"/>
        <v>2738</v>
      </c>
    </row>
    <row r="221" spans="1:27" ht="25.5" customHeight="1" x14ac:dyDescent="0.25">
      <c r="A221" s="91">
        <v>44886</v>
      </c>
      <c r="B221" s="78" t="str">
        <f t="shared" si="65"/>
        <v>PO2211/02739</v>
      </c>
      <c r="G221" s="24" t="s">
        <v>2005</v>
      </c>
      <c r="I221" s="24" t="s">
        <v>2092</v>
      </c>
      <c r="J221" s="60" t="str">
        <f>IF(G221&lt;&gt;"",VLOOKUP(G221,'nhân viên sale'!$A$2:$B$1595,2,0),"")</f>
        <v>HN003</v>
      </c>
      <c r="K221" s="24" t="s">
        <v>39</v>
      </c>
      <c r="L221" s="31" t="str">
        <f t="shared" si="63"/>
        <v>Chân giò heo muối 300g</v>
      </c>
      <c r="N221" s="50" t="str">
        <f t="shared" si="66"/>
        <v>K-C6</v>
      </c>
      <c r="Q221" s="32" t="str">
        <f t="shared" si="64"/>
        <v>Túi</v>
      </c>
      <c r="R221" s="36">
        <v>30</v>
      </c>
      <c r="T221" s="34">
        <f t="shared" si="69"/>
        <v>73431</v>
      </c>
      <c r="U221" s="34">
        <f t="shared" si="70"/>
        <v>2202930</v>
      </c>
      <c r="X221" s="72">
        <f t="shared" si="67"/>
        <v>8</v>
      </c>
      <c r="Y221" s="35"/>
      <c r="Z221" s="34">
        <f t="shared" si="68"/>
        <v>176234</v>
      </c>
      <c r="AA221" s="80">
        <f t="shared" si="71"/>
        <v>2739</v>
      </c>
    </row>
    <row r="222" spans="1:27" ht="25.5" customHeight="1" x14ac:dyDescent="0.25">
      <c r="A222" s="91">
        <v>44886</v>
      </c>
      <c r="B222" s="78" t="str">
        <f t="shared" si="65"/>
        <v>PO2211/02739</v>
      </c>
      <c r="G222" s="24" t="s">
        <v>2005</v>
      </c>
      <c r="I222" s="24" t="s">
        <v>2092</v>
      </c>
      <c r="J222" s="60" t="str">
        <f>IF(G222&lt;&gt;"",VLOOKUP(G222,'nhân viên sale'!$A$2:$B$1595,2,0),"")</f>
        <v>HN003</v>
      </c>
      <c r="K222" s="24" t="s">
        <v>55</v>
      </c>
      <c r="L222" s="31" t="str">
        <f t="shared" si="63"/>
        <v>Gà muối 500g</v>
      </c>
      <c r="N222" s="50" t="str">
        <f t="shared" si="66"/>
        <v>K-C6</v>
      </c>
      <c r="Q222" s="32" t="str">
        <f t="shared" si="64"/>
        <v>Túi</v>
      </c>
      <c r="R222" s="36">
        <v>60</v>
      </c>
      <c r="T222" s="34">
        <f t="shared" si="69"/>
        <v>111058</v>
      </c>
      <c r="U222" s="34">
        <f t="shared" si="70"/>
        <v>6663480</v>
      </c>
      <c r="X222" s="72">
        <f t="shared" si="67"/>
        <v>8</v>
      </c>
      <c r="Y222" s="35"/>
      <c r="Z222" s="34">
        <f t="shared" si="68"/>
        <v>533078</v>
      </c>
      <c r="AA222" s="80">
        <f t="shared" si="71"/>
        <v>2739</v>
      </c>
    </row>
    <row r="223" spans="1:27" ht="25.5" customHeight="1" x14ac:dyDescent="0.25">
      <c r="A223" s="91">
        <v>44886</v>
      </c>
      <c r="B223" s="78" t="str">
        <f t="shared" si="65"/>
        <v>PO2211/02740</v>
      </c>
      <c r="G223" s="24" t="s">
        <v>2006</v>
      </c>
      <c r="I223" s="24" t="s">
        <v>2093</v>
      </c>
      <c r="J223" s="60" t="str">
        <f>IF(G223&lt;&gt;"",VLOOKUP(G223,'nhân viên sale'!$A$2:$B$1595,2,0),"")</f>
        <v>HN003</v>
      </c>
      <c r="K223" s="24" t="s">
        <v>30</v>
      </c>
      <c r="L223" s="31" t="str">
        <f t="shared" si="63"/>
        <v>Bắp bò muối 200g</v>
      </c>
      <c r="N223" s="50" t="str">
        <f t="shared" si="66"/>
        <v>K-C6</v>
      </c>
      <c r="Q223" s="32" t="str">
        <f t="shared" si="64"/>
        <v>Túi</v>
      </c>
      <c r="R223" s="36">
        <v>5</v>
      </c>
      <c r="T223" s="34">
        <f t="shared" si="69"/>
        <v>87787</v>
      </c>
      <c r="U223" s="34">
        <f t="shared" si="70"/>
        <v>438935</v>
      </c>
      <c r="X223" s="72">
        <f t="shared" si="67"/>
        <v>8</v>
      </c>
      <c r="Y223" s="35"/>
      <c r="Z223" s="34">
        <f t="shared" si="68"/>
        <v>35115</v>
      </c>
      <c r="AA223" s="80">
        <f t="shared" si="71"/>
        <v>2740</v>
      </c>
    </row>
    <row r="224" spans="1:27" ht="25.5" customHeight="1" x14ac:dyDescent="0.25">
      <c r="A224" s="91">
        <v>44886</v>
      </c>
      <c r="B224" s="78" t="str">
        <f t="shared" si="65"/>
        <v>PO2211/02740</v>
      </c>
      <c r="G224" s="24" t="s">
        <v>2006</v>
      </c>
      <c r="I224" s="24" t="s">
        <v>2093</v>
      </c>
      <c r="J224" s="60" t="str">
        <f>IF(G224&lt;&gt;"",VLOOKUP(G224,'nhân viên sale'!$A$2:$B$1595,2,0),"")</f>
        <v>HN003</v>
      </c>
      <c r="K224" s="24" t="s">
        <v>55</v>
      </c>
      <c r="L224" s="31" t="str">
        <f t="shared" si="63"/>
        <v>Gà muối 500g</v>
      </c>
      <c r="N224" s="50" t="str">
        <f t="shared" si="66"/>
        <v>K-C6</v>
      </c>
      <c r="Q224" s="32" t="str">
        <f t="shared" si="64"/>
        <v>Túi</v>
      </c>
      <c r="R224" s="36">
        <v>10</v>
      </c>
      <c r="T224" s="34">
        <f t="shared" si="69"/>
        <v>111058</v>
      </c>
      <c r="U224" s="34">
        <f t="shared" si="70"/>
        <v>1110580</v>
      </c>
      <c r="X224" s="72">
        <f t="shared" si="67"/>
        <v>8</v>
      </c>
      <c r="Y224" s="35"/>
      <c r="Z224" s="34">
        <f t="shared" si="68"/>
        <v>88846</v>
      </c>
      <c r="AA224" s="80">
        <f t="shared" si="71"/>
        <v>2740</v>
      </c>
    </row>
    <row r="225" spans="1:27" ht="25.5" customHeight="1" x14ac:dyDescent="0.25">
      <c r="A225" s="91">
        <v>44886</v>
      </c>
      <c r="B225" s="78" t="str">
        <f t="shared" si="65"/>
        <v>PO2211/02741</v>
      </c>
      <c r="G225" s="24" t="s">
        <v>2007</v>
      </c>
      <c r="I225" s="24" t="s">
        <v>2094</v>
      </c>
      <c r="J225" s="60" t="str">
        <f>IF(G225&lt;&gt;"",VLOOKUP(G225,'nhân viên sale'!$A$2:$B$1595,2,0),"")</f>
        <v>HN004</v>
      </c>
      <c r="K225" s="24" t="s">
        <v>55</v>
      </c>
      <c r="L225" s="31" t="str">
        <f t="shared" si="63"/>
        <v>Gà muối 500g</v>
      </c>
      <c r="N225" s="50" t="str">
        <f t="shared" si="66"/>
        <v>K-C6</v>
      </c>
      <c r="Q225" s="32" t="str">
        <f t="shared" si="64"/>
        <v>Túi</v>
      </c>
      <c r="R225" s="36">
        <v>11</v>
      </c>
      <c r="T225" s="34">
        <f t="shared" si="69"/>
        <v>111058</v>
      </c>
      <c r="U225" s="34">
        <f t="shared" si="70"/>
        <v>1221638</v>
      </c>
      <c r="X225" s="72">
        <f t="shared" si="67"/>
        <v>8</v>
      </c>
      <c r="Y225" s="35"/>
      <c r="Z225" s="34">
        <f t="shared" si="68"/>
        <v>97731</v>
      </c>
      <c r="AA225" s="80">
        <f t="shared" si="71"/>
        <v>2741</v>
      </c>
    </row>
    <row r="226" spans="1:27" ht="25.5" customHeight="1" x14ac:dyDescent="0.25">
      <c r="A226" s="91">
        <v>44886</v>
      </c>
      <c r="B226" s="78" t="str">
        <f t="shared" si="65"/>
        <v>PO2211/02741</v>
      </c>
      <c r="G226" s="24" t="s">
        <v>2007</v>
      </c>
      <c r="I226" s="24" t="s">
        <v>2094</v>
      </c>
      <c r="J226" s="60" t="str">
        <f>IF(G226&lt;&gt;"",VLOOKUP(G226,'nhân viên sale'!$A$2:$B$1595,2,0),"")</f>
        <v>HN004</v>
      </c>
      <c r="K226" s="24" t="s">
        <v>39</v>
      </c>
      <c r="L226" s="31" t="str">
        <f t="shared" si="63"/>
        <v>Chân giò heo muối 300g</v>
      </c>
      <c r="N226" s="50" t="str">
        <f t="shared" si="66"/>
        <v>K-C6</v>
      </c>
      <c r="Q226" s="32" t="str">
        <f t="shared" si="64"/>
        <v>Túi</v>
      </c>
      <c r="R226" s="36">
        <v>3</v>
      </c>
      <c r="T226" s="34">
        <f t="shared" si="69"/>
        <v>73431</v>
      </c>
      <c r="U226" s="34">
        <f t="shared" si="70"/>
        <v>220293</v>
      </c>
      <c r="X226" s="72">
        <f t="shared" si="67"/>
        <v>8</v>
      </c>
      <c r="Y226" s="35"/>
      <c r="Z226" s="34">
        <f t="shared" si="68"/>
        <v>17623</v>
      </c>
      <c r="AA226" s="80">
        <f t="shared" si="71"/>
        <v>2741</v>
      </c>
    </row>
    <row r="227" spans="1:27" ht="25.5" customHeight="1" x14ac:dyDescent="0.25">
      <c r="A227" s="91">
        <v>44886</v>
      </c>
      <c r="B227" s="78" t="str">
        <f t="shared" si="65"/>
        <v>PO2211/02742</v>
      </c>
      <c r="G227" s="24" t="s">
        <v>2008</v>
      </c>
      <c r="I227" s="24" t="s">
        <v>2095</v>
      </c>
      <c r="J227" s="60" t="str">
        <f>IF(G227&lt;&gt;"",VLOOKUP(G227,'nhân viên sale'!$A$2:$B$1595,2,0),"")</f>
        <v>HN004</v>
      </c>
      <c r="K227" s="24" t="s">
        <v>39</v>
      </c>
      <c r="L227" s="31" t="str">
        <f t="shared" si="63"/>
        <v>Chân giò heo muối 300g</v>
      </c>
      <c r="N227" s="50" t="str">
        <f t="shared" si="66"/>
        <v>K-C6</v>
      </c>
      <c r="Q227" s="32" t="str">
        <f t="shared" si="64"/>
        <v>Túi</v>
      </c>
      <c r="R227" s="36">
        <v>10</v>
      </c>
      <c r="T227" s="34">
        <f t="shared" si="69"/>
        <v>73431</v>
      </c>
      <c r="U227" s="34">
        <f t="shared" si="70"/>
        <v>734310</v>
      </c>
      <c r="X227" s="72">
        <f t="shared" si="67"/>
        <v>8</v>
      </c>
      <c r="Y227" s="35"/>
      <c r="Z227" s="34">
        <f t="shared" si="68"/>
        <v>58745</v>
      </c>
      <c r="AA227" s="80">
        <f t="shared" si="71"/>
        <v>2742</v>
      </c>
    </row>
    <row r="228" spans="1:27" ht="25.5" customHeight="1" x14ac:dyDescent="0.25">
      <c r="A228" s="91">
        <v>44886</v>
      </c>
      <c r="B228" s="78" t="str">
        <f t="shared" si="65"/>
        <v>PO2211/02742</v>
      </c>
      <c r="G228" s="24" t="s">
        <v>2008</v>
      </c>
      <c r="I228" s="24" t="s">
        <v>2095</v>
      </c>
      <c r="J228" s="60" t="str">
        <f>IF(G228&lt;&gt;"",VLOOKUP(G228,'nhân viên sale'!$A$2:$B$1595,2,0),"")</f>
        <v>HN004</v>
      </c>
      <c r="K228" s="24" t="s">
        <v>47</v>
      </c>
      <c r="L228" s="31" t="str">
        <f t="shared" si="63"/>
        <v>Đùi gà sốt cay 500g</v>
      </c>
      <c r="N228" s="50" t="str">
        <f t="shared" si="66"/>
        <v>K-C6</v>
      </c>
      <c r="Q228" s="32" t="str">
        <f t="shared" si="64"/>
        <v>Túi</v>
      </c>
      <c r="R228" s="36">
        <v>5</v>
      </c>
      <c r="T228" s="34">
        <f t="shared" si="69"/>
        <v>105400</v>
      </c>
      <c r="U228" s="34">
        <f t="shared" si="70"/>
        <v>527000</v>
      </c>
      <c r="X228" s="72">
        <f t="shared" si="67"/>
        <v>8</v>
      </c>
      <c r="Y228" s="35"/>
      <c r="Z228" s="34">
        <f t="shared" si="68"/>
        <v>42160</v>
      </c>
      <c r="AA228" s="80">
        <f t="shared" si="71"/>
        <v>2742</v>
      </c>
    </row>
    <row r="229" spans="1:27" ht="25.5" customHeight="1" x14ac:dyDescent="0.25">
      <c r="A229" s="91">
        <v>44886</v>
      </c>
      <c r="B229" s="78" t="str">
        <f t="shared" si="65"/>
        <v>PO2211/02742</v>
      </c>
      <c r="G229" s="24" t="s">
        <v>2008</v>
      </c>
      <c r="I229" s="24" t="s">
        <v>2095</v>
      </c>
      <c r="J229" s="60" t="str">
        <f>IF(G229&lt;&gt;"",VLOOKUP(G229,'nhân viên sale'!$A$2:$B$1595,2,0),"")</f>
        <v>HN004</v>
      </c>
      <c r="K229" s="24" t="s">
        <v>43</v>
      </c>
      <c r="L229" s="31" t="str">
        <f t="shared" si="63"/>
        <v>Chân gà sốt cay 400g</v>
      </c>
      <c r="N229" s="50" t="str">
        <f t="shared" si="66"/>
        <v>K-C6</v>
      </c>
      <c r="Q229" s="32" t="str">
        <f t="shared" si="64"/>
        <v>Túi</v>
      </c>
      <c r="R229" s="36">
        <v>5</v>
      </c>
      <c r="T229" s="34">
        <f t="shared" si="69"/>
        <v>90750</v>
      </c>
      <c r="U229" s="34">
        <f t="shared" si="70"/>
        <v>453750</v>
      </c>
      <c r="X229" s="72">
        <f t="shared" si="67"/>
        <v>8</v>
      </c>
      <c r="Y229" s="35"/>
      <c r="Z229" s="34">
        <f t="shared" si="68"/>
        <v>36300</v>
      </c>
      <c r="AA229" s="80">
        <f t="shared" si="71"/>
        <v>2742</v>
      </c>
    </row>
    <row r="230" spans="1:27" ht="25.5" customHeight="1" x14ac:dyDescent="0.25">
      <c r="A230" s="91">
        <v>44886</v>
      </c>
      <c r="B230" s="78" t="str">
        <f t="shared" si="65"/>
        <v>PO2211/02742</v>
      </c>
      <c r="G230" s="24" t="s">
        <v>2008</v>
      </c>
      <c r="I230" s="24" t="s">
        <v>2095</v>
      </c>
      <c r="J230" s="60" t="str">
        <f>IF(G230&lt;&gt;"",VLOOKUP(G230,'nhân viên sale'!$A$2:$B$1595,2,0),"")</f>
        <v>HN004</v>
      </c>
      <c r="K230" s="24" t="s">
        <v>59</v>
      </c>
      <c r="L230" s="31" t="str">
        <f t="shared" si="63"/>
        <v>Giò Tai Lưỡi Xào 250g</v>
      </c>
      <c r="N230" s="50" t="str">
        <f t="shared" si="66"/>
        <v>K-C6</v>
      </c>
      <c r="Q230" s="32" t="str">
        <f t="shared" si="64"/>
        <v>Túi</v>
      </c>
      <c r="R230" s="36">
        <v>10</v>
      </c>
      <c r="T230" s="34">
        <f t="shared" si="69"/>
        <v>50182</v>
      </c>
      <c r="U230" s="34">
        <f t="shared" si="70"/>
        <v>501820</v>
      </c>
      <c r="X230" s="72">
        <f t="shared" si="67"/>
        <v>8</v>
      </c>
      <c r="Y230" s="35"/>
      <c r="Z230" s="34">
        <f t="shared" si="68"/>
        <v>40146</v>
      </c>
      <c r="AA230" s="80">
        <f t="shared" si="71"/>
        <v>2742</v>
      </c>
    </row>
    <row r="231" spans="1:27" ht="25.5" customHeight="1" x14ac:dyDescent="0.25">
      <c r="A231" s="91">
        <v>44886</v>
      </c>
      <c r="B231" s="78" t="str">
        <f t="shared" si="65"/>
        <v>PO2211/02742</v>
      </c>
      <c r="G231" s="24" t="s">
        <v>2008</v>
      </c>
      <c r="I231" s="24" t="s">
        <v>2095</v>
      </c>
      <c r="J231" s="60" t="str">
        <f>IF(G231&lt;&gt;"",VLOOKUP(G231,'nhân viên sale'!$A$2:$B$1595,2,0),"")</f>
        <v>HN004</v>
      </c>
      <c r="K231" s="24" t="s">
        <v>65</v>
      </c>
      <c r="L231" s="31" t="str">
        <f t="shared" si="63"/>
        <v>Mọc Nấm Hương 250g</v>
      </c>
      <c r="N231" s="50" t="str">
        <f t="shared" si="66"/>
        <v>K-C6</v>
      </c>
      <c r="Q231" s="32" t="str">
        <f t="shared" si="64"/>
        <v>Túi</v>
      </c>
      <c r="R231" s="36">
        <v>20</v>
      </c>
      <c r="T231" s="34">
        <f t="shared" si="69"/>
        <v>46000</v>
      </c>
      <c r="U231" s="34">
        <f t="shared" si="70"/>
        <v>920000</v>
      </c>
      <c r="X231" s="72">
        <f t="shared" si="67"/>
        <v>8</v>
      </c>
      <c r="Y231" s="35"/>
      <c r="Z231" s="34">
        <f t="shared" si="68"/>
        <v>73600</v>
      </c>
      <c r="AA231" s="80">
        <f t="shared" si="71"/>
        <v>2742</v>
      </c>
    </row>
    <row r="232" spans="1:27" ht="25.5" customHeight="1" x14ac:dyDescent="0.25">
      <c r="A232" s="91">
        <v>44886</v>
      </c>
      <c r="B232" s="78" t="str">
        <f t="shared" si="65"/>
        <v>PO2211/02743</v>
      </c>
      <c r="G232" s="24" t="s">
        <v>2009</v>
      </c>
      <c r="I232" s="24" t="s">
        <v>2096</v>
      </c>
      <c r="J232" s="60" t="str">
        <f>IF(G232&lt;&gt;"",VLOOKUP(G232,'nhân viên sale'!$A$2:$B$1595,2,0),"")</f>
        <v>HN004</v>
      </c>
      <c r="K232" s="24" t="s">
        <v>59</v>
      </c>
      <c r="L232" s="31" t="str">
        <f t="shared" si="63"/>
        <v>Giò Tai Lưỡi Xào 250g</v>
      </c>
      <c r="N232" s="50" t="str">
        <f t="shared" si="66"/>
        <v>K-C6</v>
      </c>
      <c r="Q232" s="32" t="str">
        <f t="shared" si="64"/>
        <v>Túi</v>
      </c>
      <c r="R232" s="36">
        <v>7</v>
      </c>
      <c r="T232" s="34">
        <f t="shared" si="69"/>
        <v>50182</v>
      </c>
      <c r="U232" s="34">
        <f t="shared" si="70"/>
        <v>351274</v>
      </c>
      <c r="X232" s="72">
        <f t="shared" si="67"/>
        <v>8</v>
      </c>
      <c r="Y232" s="35"/>
      <c r="Z232" s="34">
        <f t="shared" si="68"/>
        <v>28102</v>
      </c>
      <c r="AA232" s="80">
        <f t="shared" si="71"/>
        <v>2743</v>
      </c>
    </row>
    <row r="233" spans="1:27" ht="25.5" customHeight="1" x14ac:dyDescent="0.25">
      <c r="A233" s="91">
        <v>44886</v>
      </c>
      <c r="B233" s="78" t="str">
        <f t="shared" si="65"/>
        <v>PO2211/02743</v>
      </c>
      <c r="G233" s="24" t="s">
        <v>2009</v>
      </c>
      <c r="I233" s="24" t="s">
        <v>2096</v>
      </c>
      <c r="J233" s="60" t="str">
        <f>IF(G233&lt;&gt;"",VLOOKUP(G233,'nhân viên sale'!$A$2:$B$1595,2,0),"")</f>
        <v>HN004</v>
      </c>
      <c r="K233" s="24" t="s">
        <v>59</v>
      </c>
      <c r="L233" s="31" t="str">
        <f t="shared" si="63"/>
        <v>Giò Tai Lưỡi Xào 250g</v>
      </c>
      <c r="N233" s="50" t="str">
        <f t="shared" si="66"/>
        <v>K-C6</v>
      </c>
      <c r="Q233" s="32" t="str">
        <f t="shared" si="64"/>
        <v>Túi</v>
      </c>
      <c r="R233" s="36">
        <v>7</v>
      </c>
      <c r="T233" s="34">
        <f t="shared" si="69"/>
        <v>50182</v>
      </c>
      <c r="U233" s="34">
        <f t="shared" si="70"/>
        <v>351274</v>
      </c>
      <c r="X233" s="72">
        <f t="shared" si="67"/>
        <v>8</v>
      </c>
      <c r="Y233" s="35"/>
      <c r="Z233" s="34">
        <f t="shared" si="68"/>
        <v>28102</v>
      </c>
      <c r="AA233" s="80">
        <f t="shared" si="71"/>
        <v>2743</v>
      </c>
    </row>
    <row r="234" spans="1:27" ht="25.5" customHeight="1" x14ac:dyDescent="0.25">
      <c r="A234" s="91">
        <v>44886</v>
      </c>
      <c r="B234" s="78" t="str">
        <f t="shared" si="65"/>
        <v>PO2211/02743</v>
      </c>
      <c r="G234" s="24" t="s">
        <v>2009</v>
      </c>
      <c r="I234" s="24" t="s">
        <v>2096</v>
      </c>
      <c r="J234" s="60" t="str">
        <f>IF(G234&lt;&gt;"",VLOOKUP(G234,'nhân viên sale'!$A$2:$B$1595,2,0),"")</f>
        <v>HN004</v>
      </c>
      <c r="K234" s="24" t="s">
        <v>65</v>
      </c>
      <c r="L234" s="31" t="str">
        <f t="shared" si="63"/>
        <v>Mọc Nấm Hương 250g</v>
      </c>
      <c r="N234" s="50" t="str">
        <f t="shared" si="66"/>
        <v>K-C6</v>
      </c>
      <c r="Q234" s="32" t="str">
        <f t="shared" si="64"/>
        <v>Túi</v>
      </c>
      <c r="R234" s="36">
        <v>5</v>
      </c>
      <c r="T234" s="34">
        <f t="shared" si="69"/>
        <v>46000</v>
      </c>
      <c r="U234" s="34">
        <f t="shared" si="70"/>
        <v>230000</v>
      </c>
      <c r="X234" s="72">
        <f t="shared" si="67"/>
        <v>8</v>
      </c>
      <c r="Y234" s="35"/>
      <c r="Z234" s="34">
        <f t="shared" si="68"/>
        <v>18400</v>
      </c>
      <c r="AA234" s="80">
        <f t="shared" si="71"/>
        <v>2743</v>
      </c>
    </row>
    <row r="235" spans="1:27" ht="25.5" customHeight="1" x14ac:dyDescent="0.25">
      <c r="A235" s="91">
        <v>44886</v>
      </c>
      <c r="B235" s="78" t="str">
        <f t="shared" si="65"/>
        <v>PO2211/02744</v>
      </c>
      <c r="G235" s="24" t="s">
        <v>2010</v>
      </c>
      <c r="I235" s="24" t="s">
        <v>2097</v>
      </c>
      <c r="J235" s="60" t="str">
        <f>IF(G235&lt;&gt;"",VLOOKUP(G235,'nhân viên sale'!$A$2:$B$1595,2,0),"")</f>
        <v>HN004</v>
      </c>
      <c r="K235" s="24" t="s">
        <v>55</v>
      </c>
      <c r="L235" s="31" t="str">
        <f t="shared" si="63"/>
        <v>Gà muối 500g</v>
      </c>
      <c r="N235" s="50" t="str">
        <f t="shared" si="66"/>
        <v>K-C6</v>
      </c>
      <c r="Q235" s="32" t="str">
        <f t="shared" si="64"/>
        <v>Túi</v>
      </c>
      <c r="R235" s="36">
        <v>10</v>
      </c>
      <c r="T235" s="34">
        <f t="shared" si="69"/>
        <v>111058</v>
      </c>
      <c r="U235" s="34">
        <f t="shared" si="70"/>
        <v>1110580</v>
      </c>
      <c r="X235" s="72">
        <f t="shared" si="67"/>
        <v>8</v>
      </c>
      <c r="Y235" s="35"/>
      <c r="Z235" s="34">
        <f t="shared" si="68"/>
        <v>88846</v>
      </c>
      <c r="AA235" s="80">
        <f t="shared" si="71"/>
        <v>2744</v>
      </c>
    </row>
    <row r="236" spans="1:27" ht="25.5" customHeight="1" x14ac:dyDescent="0.25">
      <c r="A236" s="91">
        <v>44886</v>
      </c>
      <c r="B236" s="78" t="str">
        <f t="shared" si="65"/>
        <v>PO2211/02745</v>
      </c>
      <c r="G236" s="24" t="s">
        <v>2011</v>
      </c>
      <c r="I236" s="24" t="s">
        <v>2098</v>
      </c>
      <c r="J236" s="60" t="str">
        <f>IF(G236&lt;&gt;"",VLOOKUP(G236,'nhân viên sale'!$A$2:$B$1595,2,0),"")</f>
        <v>HN003</v>
      </c>
      <c r="K236" s="24" t="s">
        <v>59</v>
      </c>
      <c r="L236" s="31" t="str">
        <f t="shared" si="63"/>
        <v>Giò Tai Lưỡi Xào 250g</v>
      </c>
      <c r="N236" s="50" t="str">
        <f t="shared" si="66"/>
        <v>K-C6</v>
      </c>
      <c r="Q236" s="32" t="str">
        <f t="shared" si="64"/>
        <v>Túi</v>
      </c>
      <c r="R236" s="36">
        <v>10</v>
      </c>
      <c r="T236" s="34">
        <f t="shared" si="69"/>
        <v>50182</v>
      </c>
      <c r="U236" s="34">
        <f t="shared" si="70"/>
        <v>501820</v>
      </c>
      <c r="X236" s="72">
        <f t="shared" si="67"/>
        <v>8</v>
      </c>
      <c r="Y236" s="35"/>
      <c r="Z236" s="34">
        <f t="shared" si="68"/>
        <v>40146</v>
      </c>
      <c r="AA236" s="80">
        <f t="shared" si="71"/>
        <v>2745</v>
      </c>
    </row>
    <row r="237" spans="1:27" ht="25.5" customHeight="1" x14ac:dyDescent="0.25">
      <c r="A237" s="91">
        <v>44886</v>
      </c>
      <c r="B237" s="78" t="str">
        <f t="shared" si="65"/>
        <v>PO2211/02745</v>
      </c>
      <c r="G237" s="24" t="s">
        <v>2011</v>
      </c>
      <c r="I237" s="24" t="s">
        <v>2098</v>
      </c>
      <c r="J237" s="60" t="str">
        <f>IF(G237&lt;&gt;"",VLOOKUP(G237,'nhân viên sale'!$A$2:$B$1595,2,0),"")</f>
        <v>HN003</v>
      </c>
      <c r="K237" s="24" t="s">
        <v>65</v>
      </c>
      <c r="L237" s="31" t="str">
        <f t="shared" si="63"/>
        <v>Mọc Nấm Hương 250g</v>
      </c>
      <c r="N237" s="50" t="str">
        <f t="shared" si="66"/>
        <v>K-C6</v>
      </c>
      <c r="Q237" s="32" t="str">
        <f t="shared" si="64"/>
        <v>Túi</v>
      </c>
      <c r="R237" s="36">
        <v>10</v>
      </c>
      <c r="T237" s="34">
        <f t="shared" si="69"/>
        <v>46000</v>
      </c>
      <c r="U237" s="34">
        <f t="shared" si="70"/>
        <v>460000</v>
      </c>
      <c r="X237" s="72">
        <f t="shared" si="67"/>
        <v>8</v>
      </c>
      <c r="Y237" s="35"/>
      <c r="Z237" s="34">
        <f t="shared" si="68"/>
        <v>36800</v>
      </c>
      <c r="AA237" s="80">
        <f t="shared" si="71"/>
        <v>2745</v>
      </c>
    </row>
    <row r="238" spans="1:27" ht="25.5" customHeight="1" x14ac:dyDescent="0.25">
      <c r="A238" s="91">
        <v>44886</v>
      </c>
      <c r="B238" s="78" t="str">
        <f t="shared" si="65"/>
        <v>PO2211/02746</v>
      </c>
      <c r="G238" s="24" t="s">
        <v>2012</v>
      </c>
      <c r="I238" s="24" t="s">
        <v>2099</v>
      </c>
      <c r="J238" s="60" t="str">
        <f>IF(G238&lt;&gt;"",VLOOKUP(G238,'nhân viên sale'!$A$2:$B$1595,2,0),"")</f>
        <v>HN004</v>
      </c>
      <c r="K238" s="24" t="s">
        <v>59</v>
      </c>
      <c r="L238" s="31" t="str">
        <f t="shared" si="63"/>
        <v>Giò Tai Lưỡi Xào 250g</v>
      </c>
      <c r="N238" s="50" t="str">
        <f t="shared" si="66"/>
        <v>K-C6</v>
      </c>
      <c r="Q238" s="32" t="str">
        <f t="shared" si="64"/>
        <v>Túi</v>
      </c>
      <c r="R238" s="36">
        <v>6</v>
      </c>
      <c r="T238" s="34">
        <f t="shared" si="69"/>
        <v>50182</v>
      </c>
      <c r="U238" s="34">
        <f t="shared" si="70"/>
        <v>301092</v>
      </c>
      <c r="X238" s="72">
        <f t="shared" si="67"/>
        <v>8</v>
      </c>
      <c r="Y238" s="35"/>
      <c r="Z238" s="34">
        <f t="shared" si="68"/>
        <v>24087</v>
      </c>
      <c r="AA238" s="80">
        <f t="shared" si="71"/>
        <v>2746</v>
      </c>
    </row>
    <row r="239" spans="1:27" ht="25.5" customHeight="1" x14ac:dyDescent="0.25">
      <c r="A239" s="91">
        <v>44886</v>
      </c>
      <c r="B239" s="78" t="str">
        <f t="shared" si="65"/>
        <v>PO2211/02746</v>
      </c>
      <c r="G239" s="24" t="s">
        <v>2012</v>
      </c>
      <c r="I239" s="24" t="s">
        <v>2099</v>
      </c>
      <c r="J239" s="60" t="str">
        <f>IF(G239&lt;&gt;"",VLOOKUP(G239,'nhân viên sale'!$A$2:$B$1595,2,0),"")</f>
        <v>HN004</v>
      </c>
      <c r="K239" s="24" t="s">
        <v>65</v>
      </c>
      <c r="L239" s="31" t="str">
        <f t="shared" si="63"/>
        <v>Mọc Nấm Hương 250g</v>
      </c>
      <c r="N239" s="50" t="str">
        <f t="shared" si="66"/>
        <v>K-C6</v>
      </c>
      <c r="Q239" s="32" t="str">
        <f t="shared" si="64"/>
        <v>Túi</v>
      </c>
      <c r="R239" s="36">
        <v>15</v>
      </c>
      <c r="T239" s="34">
        <f t="shared" si="69"/>
        <v>46000</v>
      </c>
      <c r="U239" s="34">
        <f t="shared" si="70"/>
        <v>690000</v>
      </c>
      <c r="X239" s="72">
        <f t="shared" si="67"/>
        <v>8</v>
      </c>
      <c r="Y239" s="35"/>
      <c r="Z239" s="34">
        <f t="shared" si="68"/>
        <v>55200</v>
      </c>
      <c r="AA239" s="80">
        <f t="shared" si="71"/>
        <v>2746</v>
      </c>
    </row>
    <row r="240" spans="1:27" ht="25.5" customHeight="1" x14ac:dyDescent="0.25">
      <c r="A240" s="91">
        <v>44886</v>
      </c>
      <c r="B240" s="78" t="str">
        <f t="shared" si="65"/>
        <v>PO2211/02747</v>
      </c>
      <c r="G240" s="24" t="s">
        <v>2013</v>
      </c>
      <c r="I240" s="24" t="s">
        <v>2100</v>
      </c>
      <c r="J240" s="60" t="str">
        <f>IF(G240&lt;&gt;"",VLOOKUP(G240,'nhân viên sale'!$A$2:$B$1595,2,0),"")</f>
        <v>HN004</v>
      </c>
      <c r="K240" s="24" t="s">
        <v>30</v>
      </c>
      <c r="L240" s="31" t="str">
        <f t="shared" si="63"/>
        <v>Bắp bò muối 200g</v>
      </c>
      <c r="N240" s="50" t="str">
        <f t="shared" si="66"/>
        <v>K-C6</v>
      </c>
      <c r="Q240" s="32" t="str">
        <f t="shared" si="64"/>
        <v>Túi</v>
      </c>
      <c r="R240" s="36">
        <v>3</v>
      </c>
      <c r="T240" s="34">
        <f t="shared" si="69"/>
        <v>87787</v>
      </c>
      <c r="U240" s="34">
        <f t="shared" si="70"/>
        <v>263361</v>
      </c>
      <c r="X240" s="72">
        <f t="shared" si="67"/>
        <v>8</v>
      </c>
      <c r="Y240" s="35"/>
      <c r="Z240" s="34">
        <f t="shared" si="68"/>
        <v>21069</v>
      </c>
      <c r="AA240" s="80">
        <f t="shared" si="71"/>
        <v>2747</v>
      </c>
    </row>
    <row r="241" spans="1:27" ht="25.5" customHeight="1" x14ac:dyDescent="0.25">
      <c r="A241" s="91">
        <v>44886</v>
      </c>
      <c r="B241" s="78" t="str">
        <f t="shared" si="65"/>
        <v>PO2211/02747</v>
      </c>
      <c r="G241" s="24" t="s">
        <v>2013</v>
      </c>
      <c r="I241" s="24" t="s">
        <v>2100</v>
      </c>
      <c r="J241" s="60" t="str">
        <f>IF(G241&lt;&gt;"",VLOOKUP(G241,'nhân viên sale'!$A$2:$B$1595,2,0),"")</f>
        <v>HN004</v>
      </c>
      <c r="K241" s="24" t="s">
        <v>39</v>
      </c>
      <c r="L241" s="31" t="str">
        <f t="shared" si="63"/>
        <v>Chân giò heo muối 300g</v>
      </c>
      <c r="N241" s="50" t="str">
        <f t="shared" si="66"/>
        <v>K-C6</v>
      </c>
      <c r="Q241" s="32" t="str">
        <f t="shared" si="64"/>
        <v>Túi</v>
      </c>
      <c r="R241" s="36">
        <v>12</v>
      </c>
      <c r="T241" s="34">
        <f t="shared" si="69"/>
        <v>73431</v>
      </c>
      <c r="U241" s="34">
        <f t="shared" si="70"/>
        <v>881172</v>
      </c>
      <c r="X241" s="72">
        <f t="shared" si="67"/>
        <v>8</v>
      </c>
      <c r="Y241" s="35"/>
      <c r="Z241" s="34">
        <f t="shared" si="68"/>
        <v>70494</v>
      </c>
      <c r="AA241" s="80">
        <f t="shared" si="71"/>
        <v>2747</v>
      </c>
    </row>
    <row r="242" spans="1:27" ht="25.5" customHeight="1" x14ac:dyDescent="0.25">
      <c r="A242" s="91">
        <v>44886</v>
      </c>
      <c r="B242" s="78" t="str">
        <f t="shared" si="65"/>
        <v>PO2211/02747</v>
      </c>
      <c r="G242" s="24" t="s">
        <v>2013</v>
      </c>
      <c r="I242" s="24" t="s">
        <v>2100</v>
      </c>
      <c r="J242" s="60" t="str">
        <f>IF(G242&lt;&gt;"",VLOOKUP(G242,'nhân viên sale'!$A$2:$B$1595,2,0),"")</f>
        <v>HN004</v>
      </c>
      <c r="K242" s="24" t="s">
        <v>55</v>
      </c>
      <c r="L242" s="31" t="str">
        <f t="shared" si="63"/>
        <v>Gà muối 500g</v>
      </c>
      <c r="N242" s="50" t="str">
        <f t="shared" si="66"/>
        <v>K-C6</v>
      </c>
      <c r="Q242" s="32" t="str">
        <f t="shared" si="64"/>
        <v>Túi</v>
      </c>
      <c r="R242" s="36">
        <v>10</v>
      </c>
      <c r="T242" s="34">
        <f t="shared" si="69"/>
        <v>111058</v>
      </c>
      <c r="U242" s="34">
        <f t="shared" si="70"/>
        <v>1110580</v>
      </c>
      <c r="X242" s="72">
        <f t="shared" si="67"/>
        <v>8</v>
      </c>
      <c r="Y242" s="35"/>
      <c r="Z242" s="34">
        <f t="shared" si="68"/>
        <v>88846</v>
      </c>
      <c r="AA242" s="80">
        <f t="shared" si="71"/>
        <v>2747</v>
      </c>
    </row>
    <row r="243" spans="1:27" ht="25.5" customHeight="1" x14ac:dyDescent="0.25">
      <c r="A243" s="91">
        <v>44886</v>
      </c>
      <c r="B243" s="78" t="str">
        <f t="shared" si="65"/>
        <v>PO2211/02747</v>
      </c>
      <c r="G243" s="24" t="s">
        <v>2013</v>
      </c>
      <c r="I243" s="24" t="s">
        <v>2100</v>
      </c>
      <c r="J243" s="60" t="str">
        <f>IF(G243&lt;&gt;"",VLOOKUP(G243,'nhân viên sale'!$A$2:$B$1595,2,0),"")</f>
        <v>HN004</v>
      </c>
      <c r="K243" s="24" t="s">
        <v>59</v>
      </c>
      <c r="L243" s="31" t="str">
        <f t="shared" si="63"/>
        <v>Giò Tai Lưỡi Xào 250g</v>
      </c>
      <c r="N243" s="50" t="str">
        <f t="shared" si="66"/>
        <v>K-C6</v>
      </c>
      <c r="Q243" s="32" t="str">
        <f t="shared" si="64"/>
        <v>Túi</v>
      </c>
      <c r="R243" s="36">
        <v>15</v>
      </c>
      <c r="T243" s="34">
        <f t="shared" si="69"/>
        <v>50182</v>
      </c>
      <c r="U243" s="34">
        <f t="shared" si="70"/>
        <v>752730</v>
      </c>
      <c r="X243" s="72">
        <f t="shared" si="67"/>
        <v>8</v>
      </c>
      <c r="Y243" s="35"/>
      <c r="Z243" s="34">
        <f t="shared" si="68"/>
        <v>60218</v>
      </c>
      <c r="AA243" s="80">
        <f t="shared" si="71"/>
        <v>2747</v>
      </c>
    </row>
    <row r="244" spans="1:27" ht="25.5" customHeight="1" x14ac:dyDescent="0.25">
      <c r="A244" s="91">
        <v>44886</v>
      </c>
      <c r="B244" s="78" t="str">
        <f t="shared" si="65"/>
        <v>PO2211/02748</v>
      </c>
      <c r="G244" s="24" t="s">
        <v>2014</v>
      </c>
      <c r="I244" s="24" t="s">
        <v>2101</v>
      </c>
      <c r="J244" s="60" t="str">
        <f>IF(G244&lt;&gt;"",VLOOKUP(G244,'nhân viên sale'!$A$2:$B$1595,2,0),"")</f>
        <v>HN004</v>
      </c>
      <c r="K244" s="24" t="s">
        <v>30</v>
      </c>
      <c r="L244" s="31" t="str">
        <f t="shared" si="63"/>
        <v>Bắp bò muối 200g</v>
      </c>
      <c r="N244" s="50" t="str">
        <f t="shared" si="66"/>
        <v>K-C6</v>
      </c>
      <c r="Q244" s="32" t="str">
        <f t="shared" si="64"/>
        <v>Túi</v>
      </c>
      <c r="R244" s="36">
        <v>10</v>
      </c>
      <c r="T244" s="34">
        <f t="shared" si="69"/>
        <v>87787</v>
      </c>
      <c r="U244" s="34">
        <f t="shared" si="70"/>
        <v>877870</v>
      </c>
      <c r="X244" s="72">
        <f t="shared" si="67"/>
        <v>8</v>
      </c>
      <c r="Y244" s="35"/>
      <c r="Z244" s="34">
        <f t="shared" si="68"/>
        <v>70230</v>
      </c>
      <c r="AA244" s="80">
        <f t="shared" si="71"/>
        <v>2748</v>
      </c>
    </row>
    <row r="245" spans="1:27" ht="25.5" customHeight="1" x14ac:dyDescent="0.25">
      <c r="A245" s="91">
        <v>44886</v>
      </c>
      <c r="B245" s="78" t="str">
        <f t="shared" si="65"/>
        <v>PO2211/02748</v>
      </c>
      <c r="G245" s="24" t="s">
        <v>2014</v>
      </c>
      <c r="I245" s="24" t="s">
        <v>2101</v>
      </c>
      <c r="J245" s="60" t="str">
        <f>IF(G245&lt;&gt;"",VLOOKUP(G245,'nhân viên sale'!$A$2:$B$1595,2,0),"")</f>
        <v>HN004</v>
      </c>
      <c r="K245" s="24" t="s">
        <v>30</v>
      </c>
      <c r="L245" s="31" t="str">
        <f t="shared" si="63"/>
        <v>Bắp bò muối 200g</v>
      </c>
      <c r="N245" s="50" t="str">
        <f t="shared" si="66"/>
        <v>K-C6</v>
      </c>
      <c r="Q245" s="32" t="str">
        <f t="shared" si="64"/>
        <v>Túi</v>
      </c>
      <c r="R245" s="36">
        <v>10</v>
      </c>
      <c r="T245" s="34">
        <f t="shared" si="69"/>
        <v>87787</v>
      </c>
      <c r="U245" s="34">
        <f t="shared" si="70"/>
        <v>877870</v>
      </c>
      <c r="X245" s="72">
        <f t="shared" si="67"/>
        <v>8</v>
      </c>
      <c r="Y245" s="35"/>
      <c r="Z245" s="34">
        <f t="shared" si="68"/>
        <v>70230</v>
      </c>
      <c r="AA245" s="80">
        <f t="shared" si="71"/>
        <v>2748</v>
      </c>
    </row>
    <row r="246" spans="1:27" ht="25.5" customHeight="1" x14ac:dyDescent="0.25">
      <c r="A246" s="91">
        <v>44886</v>
      </c>
      <c r="B246" s="78" t="str">
        <f t="shared" si="65"/>
        <v>PO2211/02748</v>
      </c>
      <c r="G246" s="24" t="s">
        <v>2014</v>
      </c>
      <c r="I246" s="24" t="s">
        <v>2101</v>
      </c>
      <c r="J246" s="60" t="str">
        <f>IF(G246&lt;&gt;"",VLOOKUP(G246,'nhân viên sale'!$A$2:$B$1595,2,0),"")</f>
        <v>HN004</v>
      </c>
      <c r="K246" s="24" t="s">
        <v>55</v>
      </c>
      <c r="L246" s="31" t="str">
        <f t="shared" si="63"/>
        <v>Gà muối 500g</v>
      </c>
      <c r="N246" s="50" t="str">
        <f t="shared" si="66"/>
        <v>K-C6</v>
      </c>
      <c r="Q246" s="32" t="str">
        <f t="shared" si="64"/>
        <v>Túi</v>
      </c>
      <c r="R246" s="36">
        <v>15</v>
      </c>
      <c r="T246" s="34">
        <f t="shared" si="69"/>
        <v>111058</v>
      </c>
      <c r="U246" s="34">
        <f t="shared" si="70"/>
        <v>1665870</v>
      </c>
      <c r="X246" s="72">
        <f t="shared" si="67"/>
        <v>8</v>
      </c>
      <c r="Y246" s="35"/>
      <c r="Z246" s="34">
        <f t="shared" si="68"/>
        <v>133270</v>
      </c>
      <c r="AA246" s="80">
        <f t="shared" si="71"/>
        <v>2748</v>
      </c>
    </row>
    <row r="247" spans="1:27" ht="25.5" customHeight="1" x14ac:dyDescent="0.25">
      <c r="A247" s="91">
        <v>44886</v>
      </c>
      <c r="B247" s="78" t="str">
        <f t="shared" si="65"/>
        <v>PO2211/02748</v>
      </c>
      <c r="G247" s="24" t="s">
        <v>2014</v>
      </c>
      <c r="I247" s="24" t="s">
        <v>2101</v>
      </c>
      <c r="J247" s="60" t="str">
        <f>IF(G247&lt;&gt;"",VLOOKUP(G247,'nhân viên sale'!$A$2:$B$1595,2,0),"")</f>
        <v>HN004</v>
      </c>
      <c r="K247" s="24" t="s">
        <v>37</v>
      </c>
      <c r="L247" s="31" t="str">
        <f t="shared" si="63"/>
        <v>Chả cốm 300g</v>
      </c>
      <c r="N247" s="50" t="str">
        <f t="shared" si="66"/>
        <v>K-C6</v>
      </c>
      <c r="Q247" s="32" t="str">
        <f t="shared" si="64"/>
        <v>Túi</v>
      </c>
      <c r="R247" s="36">
        <v>10</v>
      </c>
      <c r="T247" s="34">
        <f t="shared" si="69"/>
        <v>74250</v>
      </c>
      <c r="U247" s="34">
        <f t="shared" si="70"/>
        <v>742500</v>
      </c>
      <c r="X247" s="72">
        <f t="shared" si="67"/>
        <v>8</v>
      </c>
      <c r="Y247" s="35"/>
      <c r="Z247" s="34">
        <f t="shared" si="68"/>
        <v>59400</v>
      </c>
      <c r="AA247" s="80">
        <f t="shared" si="71"/>
        <v>2748</v>
      </c>
    </row>
    <row r="248" spans="1:27" ht="25.5" customHeight="1" x14ac:dyDescent="0.25">
      <c r="A248" s="91">
        <v>44886</v>
      </c>
      <c r="B248" s="78" t="str">
        <f t="shared" si="65"/>
        <v>PO2211/02748</v>
      </c>
      <c r="G248" s="24" t="s">
        <v>2014</v>
      </c>
      <c r="I248" s="24" t="s">
        <v>2101</v>
      </c>
      <c r="J248" s="60" t="str">
        <f>IF(G248&lt;&gt;"",VLOOKUP(G248,'nhân viên sale'!$A$2:$B$1595,2,0),"")</f>
        <v>HN004</v>
      </c>
      <c r="K248" s="24" t="s">
        <v>47</v>
      </c>
      <c r="L248" s="31" t="str">
        <f t="shared" si="63"/>
        <v>Đùi gà sốt cay 500g</v>
      </c>
      <c r="N248" s="50" t="str">
        <f t="shared" si="66"/>
        <v>K-C6</v>
      </c>
      <c r="Q248" s="32" t="str">
        <f t="shared" si="64"/>
        <v>Túi</v>
      </c>
      <c r="R248" s="36">
        <v>5</v>
      </c>
      <c r="T248" s="34">
        <f t="shared" si="69"/>
        <v>105400</v>
      </c>
      <c r="U248" s="34">
        <f t="shared" si="70"/>
        <v>527000</v>
      </c>
      <c r="X248" s="72">
        <f t="shared" si="67"/>
        <v>8</v>
      </c>
      <c r="Y248" s="35"/>
      <c r="Z248" s="34">
        <f t="shared" si="68"/>
        <v>42160</v>
      </c>
      <c r="AA248" s="80">
        <f t="shared" si="71"/>
        <v>2748</v>
      </c>
    </row>
    <row r="249" spans="1:27" ht="25.5" customHeight="1" x14ac:dyDescent="0.25">
      <c r="A249" s="91">
        <v>44886</v>
      </c>
      <c r="B249" s="78" t="str">
        <f t="shared" si="65"/>
        <v>PO2211/02748</v>
      </c>
      <c r="G249" s="24" t="s">
        <v>2014</v>
      </c>
      <c r="I249" s="24" t="s">
        <v>2101</v>
      </c>
      <c r="J249" s="60" t="str">
        <f>IF(G249&lt;&gt;"",VLOOKUP(G249,'nhân viên sale'!$A$2:$B$1595,2,0),"")</f>
        <v>HN004</v>
      </c>
      <c r="K249" s="24" t="s">
        <v>43</v>
      </c>
      <c r="L249" s="31" t="str">
        <f t="shared" si="63"/>
        <v>Chân gà sốt cay 400g</v>
      </c>
      <c r="N249" s="50" t="str">
        <f t="shared" si="66"/>
        <v>K-C6</v>
      </c>
      <c r="Q249" s="32" t="str">
        <f t="shared" si="64"/>
        <v>Túi</v>
      </c>
      <c r="R249" s="36">
        <v>5</v>
      </c>
      <c r="T249" s="34">
        <f t="shared" si="69"/>
        <v>90750</v>
      </c>
      <c r="U249" s="34">
        <f t="shared" si="70"/>
        <v>453750</v>
      </c>
      <c r="X249" s="72">
        <f t="shared" si="67"/>
        <v>8</v>
      </c>
      <c r="Y249" s="35"/>
      <c r="Z249" s="34">
        <f t="shared" si="68"/>
        <v>36300</v>
      </c>
      <c r="AA249" s="80">
        <f t="shared" si="71"/>
        <v>2748</v>
      </c>
    </row>
    <row r="250" spans="1:27" ht="25.5" customHeight="1" x14ac:dyDescent="0.25">
      <c r="A250" s="91">
        <v>44886</v>
      </c>
      <c r="B250" s="78" t="str">
        <f t="shared" si="65"/>
        <v>PO2211/02748</v>
      </c>
      <c r="G250" s="24" t="s">
        <v>2014</v>
      </c>
      <c r="I250" s="24" t="s">
        <v>2101</v>
      </c>
      <c r="J250" s="60" t="str">
        <f>IF(G250&lt;&gt;"",VLOOKUP(G250,'nhân viên sale'!$A$2:$B$1595,2,0),"")</f>
        <v>HN004</v>
      </c>
      <c r="K250" s="24" t="s">
        <v>59</v>
      </c>
      <c r="L250" s="31" t="str">
        <f t="shared" si="63"/>
        <v>Giò Tai Lưỡi Xào 250g</v>
      </c>
      <c r="N250" s="50" t="str">
        <f t="shared" si="66"/>
        <v>K-C6</v>
      </c>
      <c r="Q250" s="32" t="str">
        <f t="shared" si="64"/>
        <v>Túi</v>
      </c>
      <c r="R250" s="36">
        <v>10</v>
      </c>
      <c r="T250" s="34">
        <f t="shared" si="69"/>
        <v>50182</v>
      </c>
      <c r="U250" s="34">
        <f t="shared" si="70"/>
        <v>501820</v>
      </c>
      <c r="X250" s="72">
        <f t="shared" si="67"/>
        <v>8</v>
      </c>
      <c r="Y250" s="35"/>
      <c r="Z250" s="34">
        <f t="shared" si="68"/>
        <v>40146</v>
      </c>
      <c r="AA250" s="80">
        <f t="shared" si="71"/>
        <v>2748</v>
      </c>
    </row>
    <row r="251" spans="1:27" ht="25.5" customHeight="1" x14ac:dyDescent="0.25">
      <c r="A251" s="91">
        <v>44886</v>
      </c>
      <c r="B251" s="78" t="str">
        <f t="shared" si="65"/>
        <v>PO2211/02748</v>
      </c>
      <c r="G251" s="24" t="s">
        <v>2014</v>
      </c>
      <c r="I251" s="24" t="s">
        <v>2101</v>
      </c>
      <c r="J251" s="60" t="str">
        <f>IF(G251&lt;&gt;"",VLOOKUP(G251,'nhân viên sale'!$A$2:$B$1595,2,0),"")</f>
        <v>HN004</v>
      </c>
      <c r="K251" s="24" t="s">
        <v>65</v>
      </c>
      <c r="L251" s="31" t="str">
        <f t="shared" si="63"/>
        <v>Mọc Nấm Hương 250g</v>
      </c>
      <c r="N251" s="50" t="str">
        <f t="shared" si="66"/>
        <v>K-C6</v>
      </c>
      <c r="Q251" s="32" t="str">
        <f t="shared" si="64"/>
        <v>Túi</v>
      </c>
      <c r="R251" s="36">
        <v>10</v>
      </c>
      <c r="T251" s="34">
        <f t="shared" si="69"/>
        <v>46000</v>
      </c>
      <c r="U251" s="34">
        <f t="shared" si="70"/>
        <v>460000</v>
      </c>
      <c r="X251" s="72">
        <f t="shared" si="67"/>
        <v>8</v>
      </c>
      <c r="Y251" s="35"/>
      <c r="Z251" s="34">
        <f t="shared" si="68"/>
        <v>36800</v>
      </c>
      <c r="AA251" s="80">
        <f t="shared" si="71"/>
        <v>2748</v>
      </c>
    </row>
    <row r="252" spans="1:27" ht="25.5" customHeight="1" x14ac:dyDescent="0.25">
      <c r="A252" s="91">
        <v>44886</v>
      </c>
      <c r="B252" s="78" t="str">
        <f t="shared" si="65"/>
        <v>PO2211/02749</v>
      </c>
      <c r="G252" s="24" t="s">
        <v>2015</v>
      </c>
      <c r="I252" s="24" t="s">
        <v>2102</v>
      </c>
      <c r="J252" s="60" t="str">
        <f>IF(G252&lt;&gt;"",VLOOKUP(G252,'nhân viên sale'!$A$2:$B$1595,2,0),"")</f>
        <v>HN003</v>
      </c>
      <c r="K252" s="24" t="s">
        <v>30</v>
      </c>
      <c r="L252" s="31" t="str">
        <f t="shared" si="63"/>
        <v>Bắp bò muối 200g</v>
      </c>
      <c r="N252" s="50" t="str">
        <f t="shared" si="66"/>
        <v>K-C6</v>
      </c>
      <c r="Q252" s="32" t="str">
        <f t="shared" si="64"/>
        <v>Túi</v>
      </c>
      <c r="R252" s="36">
        <v>5</v>
      </c>
      <c r="T252" s="34">
        <f t="shared" si="69"/>
        <v>87787</v>
      </c>
      <c r="U252" s="34">
        <f t="shared" si="70"/>
        <v>438935</v>
      </c>
      <c r="X252" s="72">
        <f t="shared" si="67"/>
        <v>8</v>
      </c>
      <c r="Y252" s="35"/>
      <c r="Z252" s="34">
        <f t="shared" si="68"/>
        <v>35115</v>
      </c>
      <c r="AA252" s="80">
        <f t="shared" si="71"/>
        <v>2749</v>
      </c>
    </row>
    <row r="253" spans="1:27" ht="25.5" customHeight="1" x14ac:dyDescent="0.25">
      <c r="A253" s="91">
        <v>44886</v>
      </c>
      <c r="B253" s="78" t="str">
        <f t="shared" si="65"/>
        <v>PO2211/02749</v>
      </c>
      <c r="G253" s="24" t="s">
        <v>2015</v>
      </c>
      <c r="I253" s="24" t="s">
        <v>2102</v>
      </c>
      <c r="J253" s="60" t="str">
        <f>IF(G253&lt;&gt;"",VLOOKUP(G253,'nhân viên sale'!$A$2:$B$1595,2,0),"")</f>
        <v>HN003</v>
      </c>
      <c r="K253" s="24" t="s">
        <v>39</v>
      </c>
      <c r="L253" s="31" t="str">
        <f t="shared" si="63"/>
        <v>Chân giò heo muối 300g</v>
      </c>
      <c r="N253" s="50" t="str">
        <f t="shared" si="66"/>
        <v>K-C6</v>
      </c>
      <c r="Q253" s="32" t="str">
        <f t="shared" si="64"/>
        <v>Túi</v>
      </c>
      <c r="R253" s="36">
        <v>10</v>
      </c>
      <c r="T253" s="34">
        <f t="shared" si="69"/>
        <v>73431</v>
      </c>
      <c r="U253" s="34">
        <f t="shared" si="70"/>
        <v>734310</v>
      </c>
      <c r="X253" s="72">
        <f t="shared" si="67"/>
        <v>8</v>
      </c>
      <c r="Y253" s="35"/>
      <c r="Z253" s="34">
        <f t="shared" si="68"/>
        <v>58745</v>
      </c>
      <c r="AA253" s="80">
        <f t="shared" si="71"/>
        <v>2749</v>
      </c>
    </row>
    <row r="254" spans="1:27" ht="25.5" customHeight="1" x14ac:dyDescent="0.25">
      <c r="A254" s="91">
        <v>44886</v>
      </c>
      <c r="B254" s="78" t="str">
        <f t="shared" si="65"/>
        <v>PO2211/02749</v>
      </c>
      <c r="G254" s="24" t="s">
        <v>2015</v>
      </c>
      <c r="I254" s="24" t="s">
        <v>2102</v>
      </c>
      <c r="J254" s="60" t="str">
        <f>IF(G254&lt;&gt;"",VLOOKUP(G254,'nhân viên sale'!$A$2:$B$1595,2,0),"")</f>
        <v>HN003</v>
      </c>
      <c r="K254" s="24" t="s">
        <v>55</v>
      </c>
      <c r="L254" s="31" t="str">
        <f t="shared" si="63"/>
        <v>Gà muối 500g</v>
      </c>
      <c r="N254" s="50" t="str">
        <f t="shared" si="66"/>
        <v>K-C6</v>
      </c>
      <c r="Q254" s="32" t="str">
        <f t="shared" si="64"/>
        <v>Túi</v>
      </c>
      <c r="R254" s="36">
        <v>20</v>
      </c>
      <c r="T254" s="34">
        <f t="shared" si="69"/>
        <v>111058</v>
      </c>
      <c r="U254" s="34">
        <f t="shared" si="70"/>
        <v>2221160</v>
      </c>
      <c r="X254" s="72">
        <f t="shared" si="67"/>
        <v>8</v>
      </c>
      <c r="Y254" s="35"/>
      <c r="Z254" s="34">
        <f t="shared" si="68"/>
        <v>177693</v>
      </c>
      <c r="AA254" s="80">
        <f t="shared" si="71"/>
        <v>2749</v>
      </c>
    </row>
    <row r="255" spans="1:27" ht="25.5" customHeight="1" x14ac:dyDescent="0.25">
      <c r="A255" s="91">
        <v>44886</v>
      </c>
      <c r="B255" s="78" t="str">
        <f t="shared" si="65"/>
        <v>PO2211/02750</v>
      </c>
      <c r="G255" s="24" t="s">
        <v>2016</v>
      </c>
      <c r="I255" s="24" t="s">
        <v>2103</v>
      </c>
      <c r="J255" s="60" t="str">
        <f>IF(G255&lt;&gt;"",VLOOKUP(G255,'nhân viên sale'!$A$2:$B$1595,2,0),"")</f>
        <v>HN004</v>
      </c>
      <c r="K255" s="24" t="s">
        <v>39</v>
      </c>
      <c r="L255" s="31" t="str">
        <f t="shared" si="63"/>
        <v>Chân giò heo muối 300g</v>
      </c>
      <c r="N255" s="50" t="str">
        <f t="shared" si="66"/>
        <v>K-C6</v>
      </c>
      <c r="Q255" s="32" t="str">
        <f t="shared" si="64"/>
        <v>Túi</v>
      </c>
      <c r="R255" s="36">
        <v>5</v>
      </c>
      <c r="T255" s="34">
        <f t="shared" si="69"/>
        <v>73431</v>
      </c>
      <c r="U255" s="34">
        <f t="shared" si="70"/>
        <v>367155</v>
      </c>
      <c r="X255" s="72">
        <f t="shared" si="67"/>
        <v>8</v>
      </c>
      <c r="Y255" s="35"/>
      <c r="Z255" s="34">
        <f t="shared" si="68"/>
        <v>29372</v>
      </c>
      <c r="AA255" s="80">
        <f t="shared" si="71"/>
        <v>2750</v>
      </c>
    </row>
    <row r="256" spans="1:27" ht="25.5" customHeight="1" x14ac:dyDescent="0.25">
      <c r="A256" s="91">
        <v>44886</v>
      </c>
      <c r="B256" s="78" t="str">
        <f t="shared" si="65"/>
        <v>PO2211/02750</v>
      </c>
      <c r="G256" s="24" t="s">
        <v>2016</v>
      </c>
      <c r="I256" s="24" t="s">
        <v>2103</v>
      </c>
      <c r="J256" s="60" t="str">
        <f>IF(G256&lt;&gt;"",VLOOKUP(G256,'nhân viên sale'!$A$2:$B$1595,2,0),"")</f>
        <v>HN004</v>
      </c>
      <c r="K256" s="24" t="s">
        <v>55</v>
      </c>
      <c r="L256" s="31" t="str">
        <f t="shared" si="63"/>
        <v>Gà muối 500g</v>
      </c>
      <c r="N256" s="50" t="str">
        <f t="shared" si="66"/>
        <v>K-C6</v>
      </c>
      <c r="Q256" s="32" t="str">
        <f t="shared" si="64"/>
        <v>Túi</v>
      </c>
      <c r="R256" s="36">
        <v>6</v>
      </c>
      <c r="T256" s="34">
        <f t="shared" si="69"/>
        <v>111058</v>
      </c>
      <c r="U256" s="34">
        <f t="shared" si="70"/>
        <v>666348</v>
      </c>
      <c r="X256" s="72">
        <f t="shared" si="67"/>
        <v>8</v>
      </c>
      <c r="Y256" s="35"/>
      <c r="Z256" s="34">
        <f t="shared" si="68"/>
        <v>53308</v>
      </c>
      <c r="AA256" s="80">
        <f t="shared" si="71"/>
        <v>2750</v>
      </c>
    </row>
    <row r="257" spans="1:27" ht="25.5" customHeight="1" x14ac:dyDescent="0.25">
      <c r="A257" s="91">
        <v>44886</v>
      </c>
      <c r="B257" s="78" t="str">
        <f t="shared" si="65"/>
        <v>PO2211/02751</v>
      </c>
      <c r="G257" s="24" t="s">
        <v>2017</v>
      </c>
      <c r="I257" s="24" t="s">
        <v>2104</v>
      </c>
      <c r="J257" s="60" t="str">
        <f>IF(G257&lt;&gt;"",VLOOKUP(G257,'nhân viên sale'!$A$2:$B$1595,2,0),"")</f>
        <v>HN003</v>
      </c>
      <c r="K257" s="24" t="s">
        <v>30</v>
      </c>
      <c r="L257" s="31" t="str">
        <f t="shared" si="63"/>
        <v>Bắp bò muối 200g</v>
      </c>
      <c r="N257" s="50" t="str">
        <f t="shared" si="66"/>
        <v>K-C6</v>
      </c>
      <c r="Q257" s="32" t="str">
        <f t="shared" si="64"/>
        <v>Túi</v>
      </c>
      <c r="R257" s="36">
        <v>5</v>
      </c>
      <c r="T257" s="34">
        <f t="shared" si="69"/>
        <v>87787</v>
      </c>
      <c r="U257" s="34">
        <f t="shared" si="70"/>
        <v>438935</v>
      </c>
      <c r="X257" s="72">
        <f t="shared" si="67"/>
        <v>8</v>
      </c>
      <c r="Y257" s="35"/>
      <c r="Z257" s="34">
        <f t="shared" si="68"/>
        <v>35115</v>
      </c>
      <c r="AA257" s="80">
        <f t="shared" si="71"/>
        <v>2751</v>
      </c>
    </row>
    <row r="258" spans="1:27" ht="25.5" customHeight="1" x14ac:dyDescent="0.25">
      <c r="A258" s="91">
        <v>44886</v>
      </c>
      <c r="B258" s="78" t="str">
        <f t="shared" si="65"/>
        <v>PO2211/02751</v>
      </c>
      <c r="G258" s="24" t="s">
        <v>2017</v>
      </c>
      <c r="I258" s="24" t="s">
        <v>2104</v>
      </c>
      <c r="J258" s="60" t="str">
        <f>IF(G258&lt;&gt;"",VLOOKUP(G258,'nhân viên sale'!$A$2:$B$1595,2,0),"")</f>
        <v>HN003</v>
      </c>
      <c r="K258" s="24" t="s">
        <v>39</v>
      </c>
      <c r="L258" s="31" t="str">
        <f t="shared" ref="L258:L321" si="72">IF(K258&lt;&gt;"",VLOOKUP(K258,tenhang,2,0),"")</f>
        <v>Chân giò heo muối 300g</v>
      </c>
      <c r="N258" s="50" t="str">
        <f t="shared" si="66"/>
        <v>K-C6</v>
      </c>
      <c r="Q258" s="32" t="str">
        <f t="shared" ref="Q258:Q321" si="73">IF(K258&lt;&gt;"",VLOOKUP(K258,tenhang,3,0),"")</f>
        <v>Túi</v>
      </c>
      <c r="R258" s="36">
        <v>10</v>
      </c>
      <c r="T258" s="34">
        <f t="shared" si="69"/>
        <v>73431</v>
      </c>
      <c r="U258" s="34">
        <f t="shared" si="70"/>
        <v>734310</v>
      </c>
      <c r="X258" s="72">
        <f t="shared" si="67"/>
        <v>8</v>
      </c>
      <c r="Y258" s="35"/>
      <c r="Z258" s="34">
        <f t="shared" si="68"/>
        <v>58745</v>
      </c>
      <c r="AA258" s="80">
        <f t="shared" si="71"/>
        <v>2751</v>
      </c>
    </row>
    <row r="259" spans="1:27" ht="25.5" customHeight="1" x14ac:dyDescent="0.25">
      <c r="A259" s="91">
        <v>44886</v>
      </c>
      <c r="B259" s="78" t="str">
        <f t="shared" ref="B259:B322" si="74">IF(I259&lt;&gt;"",IF(AA259&lt;10,"PO2211/0000"&amp;AA259,IF(AA259&lt;100,"PO2211/000"&amp;AA259,IF(AA259&lt;1000,"PO2211/00"&amp;AA259,IF(AA259&lt;10000,"PO2211/0"&amp;AA259,"PO2211/00"&amp;AA259)))),"")</f>
        <v>PO2211/02751</v>
      </c>
      <c r="G259" s="24" t="s">
        <v>2017</v>
      </c>
      <c r="I259" s="24" t="s">
        <v>2104</v>
      </c>
      <c r="J259" s="60" t="str">
        <f>IF(G259&lt;&gt;"",VLOOKUP(G259,'nhân viên sale'!$A$2:$B$1595,2,0),"")</f>
        <v>HN003</v>
      </c>
      <c r="K259" s="24" t="s">
        <v>59</v>
      </c>
      <c r="L259" s="31" t="str">
        <f t="shared" si="72"/>
        <v>Giò Tai Lưỡi Xào 250g</v>
      </c>
      <c r="N259" s="50" t="str">
        <f t="shared" ref="N259:N322" si="75">IF(K259&lt;&gt;"","K-C6","")</f>
        <v>K-C6</v>
      </c>
      <c r="Q259" s="32" t="str">
        <f t="shared" si="73"/>
        <v>Túi</v>
      </c>
      <c r="R259" s="36">
        <v>5</v>
      </c>
      <c r="T259" s="34">
        <f t="shared" si="69"/>
        <v>50182</v>
      </c>
      <c r="U259" s="34">
        <f t="shared" si="70"/>
        <v>250910</v>
      </c>
      <c r="X259" s="72">
        <f t="shared" ref="X259:X322" si="76">IF(K259&lt;&gt;"",8,"")</f>
        <v>8</v>
      </c>
      <c r="Y259" s="35"/>
      <c r="Z259" s="34">
        <f t="shared" ref="Z259:Z322" si="77">IF(K259&lt;&gt;"",ROUND(U259*X259*1%,0),"")</f>
        <v>20073</v>
      </c>
      <c r="AA259" s="80">
        <f t="shared" si="71"/>
        <v>2751</v>
      </c>
    </row>
    <row r="260" spans="1:27" ht="25.5" customHeight="1" x14ac:dyDescent="0.25">
      <c r="A260" s="91">
        <v>44886</v>
      </c>
      <c r="B260" s="78" t="str">
        <f t="shared" si="74"/>
        <v>PO2211/02751</v>
      </c>
      <c r="G260" s="24" t="s">
        <v>2017</v>
      </c>
      <c r="I260" s="24" t="s">
        <v>2104</v>
      </c>
      <c r="J260" s="60" t="str">
        <f>IF(G260&lt;&gt;"",VLOOKUP(G260,'nhân viên sale'!$A$2:$B$1595,2,0),"")</f>
        <v>HN003</v>
      </c>
      <c r="K260" s="24" t="s">
        <v>65</v>
      </c>
      <c r="L260" s="31" t="str">
        <f t="shared" si="72"/>
        <v>Mọc Nấm Hương 250g</v>
      </c>
      <c r="N260" s="50" t="str">
        <f t="shared" si="75"/>
        <v>K-C6</v>
      </c>
      <c r="Q260" s="32" t="str">
        <f t="shared" si="73"/>
        <v>Túi</v>
      </c>
      <c r="R260" s="36">
        <v>5</v>
      </c>
      <c r="T260" s="34">
        <f t="shared" ref="T260:T323" si="78">IF(K260&lt;&gt;"",VLOOKUP(K260,tenhang,4,0),0)</f>
        <v>46000</v>
      </c>
      <c r="U260" s="34">
        <f t="shared" ref="U260:U323" si="79">R260*T260</f>
        <v>230000</v>
      </c>
      <c r="X260" s="72">
        <f t="shared" si="76"/>
        <v>8</v>
      </c>
      <c r="Y260" s="35"/>
      <c r="Z260" s="34">
        <f t="shared" si="77"/>
        <v>18400</v>
      </c>
      <c r="AA260" s="80">
        <f t="shared" ref="AA260:AA323" si="80">IF(I260&lt;&gt;"",IF(I260=I259,AA259,AA259+1),"")</f>
        <v>2751</v>
      </c>
    </row>
    <row r="261" spans="1:27" ht="25.5" customHeight="1" x14ac:dyDescent="0.25">
      <c r="A261" s="91">
        <v>44886</v>
      </c>
      <c r="B261" s="78" t="str">
        <f t="shared" si="74"/>
        <v>PO2211/02752</v>
      </c>
      <c r="G261" s="24" t="s">
        <v>2018</v>
      </c>
      <c r="I261" s="24" t="s">
        <v>2105</v>
      </c>
      <c r="J261" s="60" t="str">
        <f>IF(G261&lt;&gt;"",VLOOKUP(G261,'nhân viên sale'!$A$2:$B$1595,2,0),"")</f>
        <v>HN003</v>
      </c>
      <c r="K261" s="24" t="s">
        <v>30</v>
      </c>
      <c r="L261" s="31" t="str">
        <f t="shared" si="72"/>
        <v>Bắp bò muối 200g</v>
      </c>
      <c r="N261" s="50" t="str">
        <f t="shared" si="75"/>
        <v>K-C6</v>
      </c>
      <c r="Q261" s="32" t="str">
        <f t="shared" si="73"/>
        <v>Túi</v>
      </c>
      <c r="R261" s="36">
        <v>5</v>
      </c>
      <c r="T261" s="34">
        <f t="shared" si="78"/>
        <v>87787</v>
      </c>
      <c r="U261" s="34">
        <f t="shared" si="79"/>
        <v>438935</v>
      </c>
      <c r="X261" s="72">
        <f t="shared" si="76"/>
        <v>8</v>
      </c>
      <c r="Y261" s="35"/>
      <c r="Z261" s="34">
        <f t="shared" si="77"/>
        <v>35115</v>
      </c>
      <c r="AA261" s="80">
        <f t="shared" si="80"/>
        <v>2752</v>
      </c>
    </row>
    <row r="262" spans="1:27" ht="25.5" customHeight="1" x14ac:dyDescent="0.25">
      <c r="A262" s="91">
        <v>44886</v>
      </c>
      <c r="B262" s="78" t="str">
        <f t="shared" si="74"/>
        <v>PO2211/02752</v>
      </c>
      <c r="G262" s="24" t="s">
        <v>2018</v>
      </c>
      <c r="I262" s="24" t="s">
        <v>2105</v>
      </c>
      <c r="J262" s="60" t="str">
        <f>IF(G262&lt;&gt;"",VLOOKUP(G262,'nhân viên sale'!$A$2:$B$1595,2,0),"")</f>
        <v>HN003</v>
      </c>
      <c r="K262" s="24" t="s">
        <v>65</v>
      </c>
      <c r="L262" s="31" t="str">
        <f t="shared" si="72"/>
        <v>Mọc Nấm Hương 250g</v>
      </c>
      <c r="N262" s="50" t="str">
        <f t="shared" si="75"/>
        <v>K-C6</v>
      </c>
      <c r="Q262" s="32" t="str">
        <f t="shared" si="73"/>
        <v>Túi</v>
      </c>
      <c r="R262" s="36">
        <v>10</v>
      </c>
      <c r="T262" s="34">
        <f t="shared" si="78"/>
        <v>46000</v>
      </c>
      <c r="U262" s="34">
        <f t="shared" si="79"/>
        <v>460000</v>
      </c>
      <c r="X262" s="72">
        <f t="shared" si="76"/>
        <v>8</v>
      </c>
      <c r="Y262" s="35"/>
      <c r="Z262" s="34">
        <f t="shared" si="77"/>
        <v>36800</v>
      </c>
      <c r="AA262" s="80">
        <f t="shared" si="80"/>
        <v>2752</v>
      </c>
    </row>
    <row r="263" spans="1:27" ht="25.5" customHeight="1" x14ac:dyDescent="0.25">
      <c r="A263" s="91">
        <v>44886</v>
      </c>
      <c r="B263" s="78" t="str">
        <f t="shared" si="74"/>
        <v>PO2211/02753</v>
      </c>
      <c r="G263" s="24" t="s">
        <v>1948</v>
      </c>
      <c r="I263" s="24" t="s">
        <v>2106</v>
      </c>
      <c r="J263" s="60" t="str">
        <f>IF(G263&lt;&gt;"",VLOOKUP(G263,'nhân viên sale'!$A$2:$B$1595,2,0),"")</f>
        <v>HN004</v>
      </c>
      <c r="K263" s="24" t="s">
        <v>39</v>
      </c>
      <c r="L263" s="31" t="str">
        <f t="shared" si="72"/>
        <v>Chân giò heo muối 300g</v>
      </c>
      <c r="N263" s="50" t="str">
        <f t="shared" si="75"/>
        <v>K-C6</v>
      </c>
      <c r="Q263" s="32" t="str">
        <f t="shared" si="73"/>
        <v>Túi</v>
      </c>
      <c r="R263" s="36">
        <v>10</v>
      </c>
      <c r="T263" s="34">
        <f t="shared" si="78"/>
        <v>73431</v>
      </c>
      <c r="U263" s="34">
        <f t="shared" si="79"/>
        <v>734310</v>
      </c>
      <c r="X263" s="72">
        <f t="shared" si="76"/>
        <v>8</v>
      </c>
      <c r="Y263" s="35"/>
      <c r="Z263" s="34">
        <f t="shared" si="77"/>
        <v>58745</v>
      </c>
      <c r="AA263" s="80">
        <f t="shared" si="80"/>
        <v>2753</v>
      </c>
    </row>
    <row r="264" spans="1:27" ht="25.5" customHeight="1" x14ac:dyDescent="0.25">
      <c r="A264" s="91">
        <v>44886</v>
      </c>
      <c r="B264" s="78" t="str">
        <f t="shared" si="74"/>
        <v>PO2211/02753</v>
      </c>
      <c r="G264" s="24" t="s">
        <v>1948</v>
      </c>
      <c r="I264" s="24" t="s">
        <v>2106</v>
      </c>
      <c r="J264" s="60" t="str">
        <f>IF(G264&lt;&gt;"",VLOOKUP(G264,'nhân viên sale'!$A$2:$B$1595,2,0),"")</f>
        <v>HN004</v>
      </c>
      <c r="K264" s="24" t="s">
        <v>55</v>
      </c>
      <c r="L264" s="31" t="str">
        <f t="shared" si="72"/>
        <v>Gà muối 500g</v>
      </c>
      <c r="N264" s="50" t="str">
        <f t="shared" si="75"/>
        <v>K-C6</v>
      </c>
      <c r="Q264" s="32" t="str">
        <f t="shared" si="73"/>
        <v>Túi</v>
      </c>
      <c r="R264" s="36">
        <v>30</v>
      </c>
      <c r="T264" s="34">
        <f t="shared" si="78"/>
        <v>111058</v>
      </c>
      <c r="U264" s="34">
        <f t="shared" si="79"/>
        <v>3331740</v>
      </c>
      <c r="X264" s="72">
        <f t="shared" si="76"/>
        <v>8</v>
      </c>
      <c r="Y264" s="35"/>
      <c r="Z264" s="34">
        <f t="shared" si="77"/>
        <v>266539</v>
      </c>
      <c r="AA264" s="80">
        <f t="shared" si="80"/>
        <v>2753</v>
      </c>
    </row>
    <row r="265" spans="1:27" ht="25.5" customHeight="1" x14ac:dyDescent="0.25">
      <c r="A265" s="91">
        <v>44886</v>
      </c>
      <c r="B265" s="78" t="str">
        <f t="shared" si="74"/>
        <v>PO2211/02753</v>
      </c>
      <c r="G265" s="24" t="s">
        <v>1948</v>
      </c>
      <c r="I265" s="24" t="s">
        <v>2106</v>
      </c>
      <c r="J265" s="60" t="str">
        <f>IF(G265&lt;&gt;"",VLOOKUP(G265,'nhân viên sale'!$A$2:$B$1595,2,0),"")</f>
        <v>HN004</v>
      </c>
      <c r="K265" s="24" t="s">
        <v>43</v>
      </c>
      <c r="L265" s="31" t="str">
        <f t="shared" si="72"/>
        <v>Chân gà sốt cay 400g</v>
      </c>
      <c r="N265" s="50" t="str">
        <f t="shared" si="75"/>
        <v>K-C6</v>
      </c>
      <c r="Q265" s="32" t="str">
        <f t="shared" si="73"/>
        <v>Túi</v>
      </c>
      <c r="R265" s="36">
        <v>5</v>
      </c>
      <c r="T265" s="34">
        <f t="shared" si="78"/>
        <v>90750</v>
      </c>
      <c r="U265" s="34">
        <f t="shared" si="79"/>
        <v>453750</v>
      </c>
      <c r="X265" s="72">
        <f t="shared" si="76"/>
        <v>8</v>
      </c>
      <c r="Y265" s="35"/>
      <c r="Z265" s="34">
        <f t="shared" si="77"/>
        <v>36300</v>
      </c>
      <c r="AA265" s="80">
        <f t="shared" si="80"/>
        <v>2753</v>
      </c>
    </row>
    <row r="266" spans="1:27" ht="25.5" customHeight="1" x14ac:dyDescent="0.25">
      <c r="A266" s="91">
        <v>44886</v>
      </c>
      <c r="B266" s="78" t="str">
        <f t="shared" si="74"/>
        <v>PO2211/02754</v>
      </c>
      <c r="G266" s="24" t="s">
        <v>2019</v>
      </c>
      <c r="I266" s="24" t="s">
        <v>2107</v>
      </c>
      <c r="J266" s="60" t="str">
        <f>IF(G266&lt;&gt;"",VLOOKUP(G266,'nhân viên sale'!$A$2:$B$1595,2,0),"")</f>
        <v>HN004</v>
      </c>
      <c r="K266" s="24" t="s">
        <v>39</v>
      </c>
      <c r="L266" s="31" t="str">
        <f t="shared" si="72"/>
        <v>Chân giò heo muối 300g</v>
      </c>
      <c r="N266" s="50" t="str">
        <f t="shared" si="75"/>
        <v>K-C6</v>
      </c>
      <c r="Q266" s="32" t="str">
        <f t="shared" si="73"/>
        <v>Túi</v>
      </c>
      <c r="R266" s="36">
        <v>5</v>
      </c>
      <c r="T266" s="34">
        <f t="shared" si="78"/>
        <v>73431</v>
      </c>
      <c r="U266" s="34">
        <f t="shared" si="79"/>
        <v>367155</v>
      </c>
      <c r="X266" s="72">
        <f t="shared" si="76"/>
        <v>8</v>
      </c>
      <c r="Y266" s="35"/>
      <c r="Z266" s="34">
        <f t="shared" si="77"/>
        <v>29372</v>
      </c>
      <c r="AA266" s="80">
        <f t="shared" si="80"/>
        <v>2754</v>
      </c>
    </row>
    <row r="267" spans="1:27" ht="25.5" customHeight="1" x14ac:dyDescent="0.25">
      <c r="A267" s="91">
        <v>44886</v>
      </c>
      <c r="B267" s="78" t="str">
        <f t="shared" si="74"/>
        <v>PO2211/02754</v>
      </c>
      <c r="G267" s="24" t="s">
        <v>2019</v>
      </c>
      <c r="I267" s="24" t="s">
        <v>2107</v>
      </c>
      <c r="J267" s="60" t="str">
        <f>IF(G267&lt;&gt;"",VLOOKUP(G267,'nhân viên sale'!$A$2:$B$1595,2,0),"")</f>
        <v>HN004</v>
      </c>
      <c r="K267" s="24" t="s">
        <v>37</v>
      </c>
      <c r="L267" s="31" t="str">
        <f t="shared" si="72"/>
        <v>Chả cốm 300g</v>
      </c>
      <c r="N267" s="50" t="str">
        <f t="shared" si="75"/>
        <v>K-C6</v>
      </c>
      <c r="Q267" s="32" t="str">
        <f t="shared" si="73"/>
        <v>Túi</v>
      </c>
      <c r="R267" s="36">
        <v>5</v>
      </c>
      <c r="T267" s="34">
        <f t="shared" si="78"/>
        <v>74250</v>
      </c>
      <c r="U267" s="34">
        <f t="shared" si="79"/>
        <v>371250</v>
      </c>
      <c r="X267" s="72">
        <f t="shared" si="76"/>
        <v>8</v>
      </c>
      <c r="Y267" s="35"/>
      <c r="Z267" s="34">
        <f t="shared" si="77"/>
        <v>29700</v>
      </c>
      <c r="AA267" s="80">
        <f t="shared" si="80"/>
        <v>2754</v>
      </c>
    </row>
    <row r="268" spans="1:27" ht="25.5" customHeight="1" x14ac:dyDescent="0.25">
      <c r="A268" s="91">
        <v>44886</v>
      </c>
      <c r="B268" s="78" t="str">
        <f t="shared" si="74"/>
        <v>PO2211/02754</v>
      </c>
      <c r="G268" s="24" t="s">
        <v>2019</v>
      </c>
      <c r="I268" s="24" t="s">
        <v>2107</v>
      </c>
      <c r="J268" s="60" t="str">
        <f>IF(G268&lt;&gt;"",VLOOKUP(G268,'nhân viên sale'!$A$2:$B$1595,2,0),"")</f>
        <v>HN004</v>
      </c>
      <c r="K268" s="24" t="s">
        <v>59</v>
      </c>
      <c r="L268" s="31" t="str">
        <f t="shared" si="72"/>
        <v>Giò Tai Lưỡi Xào 250g</v>
      </c>
      <c r="N268" s="50" t="str">
        <f t="shared" si="75"/>
        <v>K-C6</v>
      </c>
      <c r="Q268" s="32" t="str">
        <f t="shared" si="73"/>
        <v>Túi</v>
      </c>
      <c r="R268" s="36">
        <v>5</v>
      </c>
      <c r="T268" s="34">
        <f t="shared" si="78"/>
        <v>50182</v>
      </c>
      <c r="U268" s="34">
        <f t="shared" si="79"/>
        <v>250910</v>
      </c>
      <c r="X268" s="72">
        <f t="shared" si="76"/>
        <v>8</v>
      </c>
      <c r="Y268" s="35"/>
      <c r="Z268" s="34">
        <f t="shared" si="77"/>
        <v>20073</v>
      </c>
      <c r="AA268" s="80">
        <f t="shared" si="80"/>
        <v>2754</v>
      </c>
    </row>
    <row r="269" spans="1:27" ht="25.5" customHeight="1" x14ac:dyDescent="0.25">
      <c r="A269" s="91">
        <v>44886</v>
      </c>
      <c r="B269" s="78" t="str">
        <f t="shared" si="74"/>
        <v>PO2211/02755</v>
      </c>
      <c r="G269" s="24" t="s">
        <v>1996</v>
      </c>
      <c r="I269" s="24" t="s">
        <v>2108</v>
      </c>
      <c r="J269" s="60" t="str">
        <f>IF(G269&lt;&gt;"",VLOOKUP(G269,'nhân viên sale'!$A$2:$B$1595,2,0),"")</f>
        <v>HN004</v>
      </c>
      <c r="K269" s="24" t="s">
        <v>39</v>
      </c>
      <c r="L269" s="31" t="str">
        <f t="shared" si="72"/>
        <v>Chân giò heo muối 300g</v>
      </c>
      <c r="N269" s="50" t="str">
        <f t="shared" si="75"/>
        <v>K-C6</v>
      </c>
      <c r="Q269" s="32" t="str">
        <f t="shared" si="73"/>
        <v>Túi</v>
      </c>
      <c r="R269" s="36">
        <v>6</v>
      </c>
      <c r="T269" s="34">
        <f t="shared" si="78"/>
        <v>73431</v>
      </c>
      <c r="U269" s="34">
        <f t="shared" si="79"/>
        <v>440586</v>
      </c>
      <c r="X269" s="72">
        <f t="shared" si="76"/>
        <v>8</v>
      </c>
      <c r="Y269" s="35"/>
      <c r="Z269" s="34">
        <f t="shared" si="77"/>
        <v>35247</v>
      </c>
      <c r="AA269" s="80">
        <f t="shared" si="80"/>
        <v>2755</v>
      </c>
    </row>
    <row r="270" spans="1:27" ht="25.5" customHeight="1" x14ac:dyDescent="0.25">
      <c r="A270" s="91">
        <v>44886</v>
      </c>
      <c r="B270" s="78" t="str">
        <f t="shared" si="74"/>
        <v>PO2211/02755</v>
      </c>
      <c r="G270" s="24" t="s">
        <v>1996</v>
      </c>
      <c r="I270" s="24" t="s">
        <v>2108</v>
      </c>
      <c r="J270" s="60" t="str">
        <f>IF(G270&lt;&gt;"",VLOOKUP(G270,'nhân viên sale'!$A$2:$B$1595,2,0),"")</f>
        <v>HN004</v>
      </c>
      <c r="K270" s="24" t="s">
        <v>55</v>
      </c>
      <c r="L270" s="31" t="str">
        <f t="shared" si="72"/>
        <v>Gà muối 500g</v>
      </c>
      <c r="N270" s="50" t="str">
        <f t="shared" si="75"/>
        <v>K-C6</v>
      </c>
      <c r="Q270" s="32" t="str">
        <f t="shared" si="73"/>
        <v>Túi</v>
      </c>
      <c r="R270" s="36">
        <v>6</v>
      </c>
      <c r="T270" s="34">
        <f t="shared" si="78"/>
        <v>111058</v>
      </c>
      <c r="U270" s="34">
        <f t="shared" si="79"/>
        <v>666348</v>
      </c>
      <c r="X270" s="72">
        <f t="shared" si="76"/>
        <v>8</v>
      </c>
      <c r="Y270" s="35"/>
      <c r="Z270" s="34">
        <f t="shared" si="77"/>
        <v>53308</v>
      </c>
      <c r="AA270" s="80">
        <f t="shared" si="80"/>
        <v>2755</v>
      </c>
    </row>
    <row r="271" spans="1:27" ht="25.5" customHeight="1" x14ac:dyDescent="0.25">
      <c r="A271" s="91">
        <v>44886</v>
      </c>
      <c r="B271" s="78" t="str">
        <f t="shared" si="74"/>
        <v>PO2211/02755</v>
      </c>
      <c r="G271" s="24" t="s">
        <v>1996</v>
      </c>
      <c r="I271" s="24" t="s">
        <v>2108</v>
      </c>
      <c r="J271" s="60" t="str">
        <f>IF(G271&lt;&gt;"",VLOOKUP(G271,'nhân viên sale'!$A$2:$B$1595,2,0),"")</f>
        <v>HN004</v>
      </c>
      <c r="K271" s="24" t="s">
        <v>59</v>
      </c>
      <c r="L271" s="31" t="str">
        <f t="shared" si="72"/>
        <v>Giò Tai Lưỡi Xào 250g</v>
      </c>
      <c r="N271" s="50" t="str">
        <f t="shared" si="75"/>
        <v>K-C6</v>
      </c>
      <c r="Q271" s="32" t="str">
        <f t="shared" si="73"/>
        <v>Túi</v>
      </c>
      <c r="R271" s="36">
        <v>6</v>
      </c>
      <c r="T271" s="34">
        <f t="shared" si="78"/>
        <v>50182</v>
      </c>
      <c r="U271" s="34">
        <f t="shared" si="79"/>
        <v>301092</v>
      </c>
      <c r="X271" s="72">
        <f t="shared" si="76"/>
        <v>8</v>
      </c>
      <c r="Y271" s="35"/>
      <c r="Z271" s="34">
        <f t="shared" si="77"/>
        <v>24087</v>
      </c>
      <c r="AA271" s="80">
        <f t="shared" si="80"/>
        <v>2755</v>
      </c>
    </row>
    <row r="272" spans="1:27" ht="25.5" customHeight="1" x14ac:dyDescent="0.25">
      <c r="A272" s="91">
        <v>44886</v>
      </c>
      <c r="B272" s="78" t="str">
        <f t="shared" si="74"/>
        <v>PO2211/02755</v>
      </c>
      <c r="G272" s="24" t="s">
        <v>1996</v>
      </c>
      <c r="I272" s="24" t="s">
        <v>2108</v>
      </c>
      <c r="J272" s="60" t="str">
        <f>IF(G272&lt;&gt;"",VLOOKUP(G272,'nhân viên sale'!$A$2:$B$1595,2,0),"")</f>
        <v>HN004</v>
      </c>
      <c r="K272" s="24" t="s">
        <v>65</v>
      </c>
      <c r="L272" s="31" t="str">
        <f t="shared" si="72"/>
        <v>Mọc Nấm Hương 250g</v>
      </c>
      <c r="N272" s="50" t="str">
        <f t="shared" si="75"/>
        <v>K-C6</v>
      </c>
      <c r="Q272" s="32" t="str">
        <f t="shared" si="73"/>
        <v>Túi</v>
      </c>
      <c r="R272" s="36">
        <v>6</v>
      </c>
      <c r="T272" s="34">
        <f t="shared" si="78"/>
        <v>46000</v>
      </c>
      <c r="U272" s="34">
        <f t="shared" si="79"/>
        <v>276000</v>
      </c>
      <c r="X272" s="72">
        <f t="shared" si="76"/>
        <v>8</v>
      </c>
      <c r="Y272" s="35"/>
      <c r="Z272" s="34">
        <f t="shared" si="77"/>
        <v>22080</v>
      </c>
      <c r="AA272" s="80">
        <f t="shared" si="80"/>
        <v>2755</v>
      </c>
    </row>
    <row r="273" spans="1:27" ht="25.5" customHeight="1" x14ac:dyDescent="0.25">
      <c r="A273" s="91">
        <v>44886</v>
      </c>
      <c r="B273" s="78" t="str">
        <f t="shared" si="74"/>
        <v>PO2211/02756</v>
      </c>
      <c r="G273" s="24" t="s">
        <v>1964</v>
      </c>
      <c r="I273" s="24" t="s">
        <v>2109</v>
      </c>
      <c r="J273" s="60" t="str">
        <f>IF(G273&lt;&gt;"",VLOOKUP(G273,'nhân viên sale'!$A$2:$B$1595,2,0),"")</f>
        <v>HN004</v>
      </c>
      <c r="K273" s="24" t="s">
        <v>39</v>
      </c>
      <c r="L273" s="31" t="str">
        <f t="shared" si="72"/>
        <v>Chân giò heo muối 300g</v>
      </c>
      <c r="N273" s="50" t="str">
        <f t="shared" si="75"/>
        <v>K-C6</v>
      </c>
      <c r="Q273" s="32" t="str">
        <f t="shared" si="73"/>
        <v>Túi</v>
      </c>
      <c r="R273" s="36">
        <v>5</v>
      </c>
      <c r="T273" s="34">
        <f t="shared" si="78"/>
        <v>73431</v>
      </c>
      <c r="U273" s="34">
        <f t="shared" si="79"/>
        <v>367155</v>
      </c>
      <c r="X273" s="72">
        <f t="shared" si="76"/>
        <v>8</v>
      </c>
      <c r="Y273" s="35"/>
      <c r="Z273" s="34">
        <f t="shared" si="77"/>
        <v>29372</v>
      </c>
      <c r="AA273" s="80">
        <f t="shared" si="80"/>
        <v>2756</v>
      </c>
    </row>
    <row r="274" spans="1:27" ht="25.5" customHeight="1" x14ac:dyDescent="0.25">
      <c r="A274" s="91">
        <v>44886</v>
      </c>
      <c r="B274" s="78" t="str">
        <f t="shared" si="74"/>
        <v>PO2211/02756</v>
      </c>
      <c r="G274" s="24" t="s">
        <v>1964</v>
      </c>
      <c r="I274" s="24" t="s">
        <v>2109</v>
      </c>
      <c r="J274" s="60" t="str">
        <f>IF(G274&lt;&gt;"",VLOOKUP(G274,'nhân viên sale'!$A$2:$B$1595,2,0),"")</f>
        <v>HN004</v>
      </c>
      <c r="K274" s="24" t="s">
        <v>55</v>
      </c>
      <c r="L274" s="31" t="str">
        <f t="shared" si="72"/>
        <v>Gà muối 500g</v>
      </c>
      <c r="N274" s="50" t="str">
        <f t="shared" si="75"/>
        <v>K-C6</v>
      </c>
      <c r="Q274" s="32" t="str">
        <f t="shared" si="73"/>
        <v>Túi</v>
      </c>
      <c r="R274" s="36">
        <v>12</v>
      </c>
      <c r="T274" s="34">
        <f t="shared" si="78"/>
        <v>111058</v>
      </c>
      <c r="U274" s="34">
        <f t="shared" si="79"/>
        <v>1332696</v>
      </c>
      <c r="X274" s="72">
        <f t="shared" si="76"/>
        <v>8</v>
      </c>
      <c r="Y274" s="35"/>
      <c r="Z274" s="34">
        <f t="shared" si="77"/>
        <v>106616</v>
      </c>
      <c r="AA274" s="80">
        <f t="shared" si="80"/>
        <v>2756</v>
      </c>
    </row>
    <row r="275" spans="1:27" ht="25.5" customHeight="1" x14ac:dyDescent="0.25">
      <c r="A275" s="91">
        <v>44886</v>
      </c>
      <c r="B275" s="78" t="str">
        <f t="shared" si="74"/>
        <v>PO2211/02756</v>
      </c>
      <c r="G275" s="24" t="s">
        <v>1964</v>
      </c>
      <c r="I275" s="24" t="s">
        <v>2109</v>
      </c>
      <c r="J275" s="60" t="str">
        <f>IF(G275&lt;&gt;"",VLOOKUP(G275,'nhân viên sale'!$A$2:$B$1595,2,0),"")</f>
        <v>HN004</v>
      </c>
      <c r="K275" s="24" t="s">
        <v>45</v>
      </c>
      <c r="L275" s="31" t="str">
        <f t="shared" si="72"/>
        <v>Chả nướng 300g</v>
      </c>
      <c r="N275" s="50" t="str">
        <f t="shared" si="75"/>
        <v>K-C6</v>
      </c>
      <c r="Q275" s="32" t="str">
        <f t="shared" si="73"/>
        <v>Túi</v>
      </c>
      <c r="R275" s="36">
        <v>3</v>
      </c>
      <c r="T275" s="34">
        <f t="shared" si="78"/>
        <v>70950</v>
      </c>
      <c r="U275" s="34">
        <f t="shared" si="79"/>
        <v>212850</v>
      </c>
      <c r="X275" s="72">
        <f t="shared" si="76"/>
        <v>8</v>
      </c>
      <c r="Y275" s="35"/>
      <c r="Z275" s="34">
        <f t="shared" si="77"/>
        <v>17028</v>
      </c>
      <c r="AA275" s="80">
        <f t="shared" si="80"/>
        <v>2756</v>
      </c>
    </row>
    <row r="276" spans="1:27" ht="25.5" customHeight="1" x14ac:dyDescent="0.25">
      <c r="A276" s="91">
        <v>44886</v>
      </c>
      <c r="B276" s="78" t="str">
        <f t="shared" si="74"/>
        <v>PO2211/02756</v>
      </c>
      <c r="G276" s="24" t="s">
        <v>1964</v>
      </c>
      <c r="I276" s="24" t="s">
        <v>2109</v>
      </c>
      <c r="J276" s="60" t="str">
        <f>IF(G276&lt;&gt;"",VLOOKUP(G276,'nhân viên sale'!$A$2:$B$1595,2,0),"")</f>
        <v>HN004</v>
      </c>
      <c r="K276" s="24" t="s">
        <v>37</v>
      </c>
      <c r="L276" s="31" t="str">
        <f t="shared" si="72"/>
        <v>Chả cốm 300g</v>
      </c>
      <c r="N276" s="50" t="str">
        <f t="shared" si="75"/>
        <v>K-C6</v>
      </c>
      <c r="Q276" s="32" t="str">
        <f t="shared" si="73"/>
        <v>Túi</v>
      </c>
      <c r="R276" s="36">
        <v>3</v>
      </c>
      <c r="T276" s="34">
        <f t="shared" si="78"/>
        <v>74250</v>
      </c>
      <c r="U276" s="34">
        <f t="shared" si="79"/>
        <v>222750</v>
      </c>
      <c r="X276" s="72">
        <f t="shared" si="76"/>
        <v>8</v>
      </c>
      <c r="Y276" s="35"/>
      <c r="Z276" s="34">
        <f t="shared" si="77"/>
        <v>17820</v>
      </c>
      <c r="AA276" s="80">
        <f t="shared" si="80"/>
        <v>2756</v>
      </c>
    </row>
    <row r="277" spans="1:27" ht="25.5" customHeight="1" x14ac:dyDescent="0.25">
      <c r="A277" s="91">
        <v>44886</v>
      </c>
      <c r="B277" s="78" t="str">
        <f t="shared" si="74"/>
        <v>PO2211/02756</v>
      </c>
      <c r="G277" s="24" t="s">
        <v>1964</v>
      </c>
      <c r="I277" s="24" t="s">
        <v>2109</v>
      </c>
      <c r="J277" s="60" t="str">
        <f>IF(G277&lt;&gt;"",VLOOKUP(G277,'nhân viên sale'!$A$2:$B$1595,2,0),"")</f>
        <v>HN004</v>
      </c>
      <c r="K277" s="24" t="s">
        <v>43</v>
      </c>
      <c r="L277" s="31" t="str">
        <f t="shared" si="72"/>
        <v>Chân gà sốt cay 400g</v>
      </c>
      <c r="N277" s="50" t="str">
        <f t="shared" si="75"/>
        <v>K-C6</v>
      </c>
      <c r="Q277" s="32" t="str">
        <f t="shared" si="73"/>
        <v>Túi</v>
      </c>
      <c r="R277" s="36">
        <v>2</v>
      </c>
      <c r="T277" s="34">
        <f t="shared" si="78"/>
        <v>90750</v>
      </c>
      <c r="U277" s="34">
        <f t="shared" si="79"/>
        <v>181500</v>
      </c>
      <c r="X277" s="72">
        <f t="shared" si="76"/>
        <v>8</v>
      </c>
      <c r="Y277" s="35"/>
      <c r="Z277" s="34">
        <f t="shared" si="77"/>
        <v>14520</v>
      </c>
      <c r="AA277" s="80">
        <f t="shared" si="80"/>
        <v>2756</v>
      </c>
    </row>
    <row r="278" spans="1:27" ht="25.5" customHeight="1" x14ac:dyDescent="0.25">
      <c r="A278" s="91">
        <v>44886</v>
      </c>
      <c r="B278" s="78" t="str">
        <f t="shared" si="74"/>
        <v>PO2211/02757</v>
      </c>
      <c r="G278" s="24" t="s">
        <v>2020</v>
      </c>
      <c r="I278" s="24" t="s">
        <v>2110</v>
      </c>
      <c r="J278" s="60" t="str">
        <f>IF(G278&lt;&gt;"",VLOOKUP(G278,'nhân viên sale'!$A$2:$B$1595,2,0),"")</f>
        <v>HN004</v>
      </c>
      <c r="K278" s="24" t="s">
        <v>30</v>
      </c>
      <c r="L278" s="31" t="str">
        <f t="shared" si="72"/>
        <v>Bắp bò muối 200g</v>
      </c>
      <c r="N278" s="50" t="str">
        <f t="shared" si="75"/>
        <v>K-C6</v>
      </c>
      <c r="Q278" s="32" t="str">
        <f t="shared" si="73"/>
        <v>Túi</v>
      </c>
      <c r="R278" s="36">
        <v>5</v>
      </c>
      <c r="T278" s="34">
        <f t="shared" si="78"/>
        <v>87787</v>
      </c>
      <c r="U278" s="34">
        <f t="shared" si="79"/>
        <v>438935</v>
      </c>
      <c r="X278" s="72">
        <f t="shared" si="76"/>
        <v>8</v>
      </c>
      <c r="Y278" s="35"/>
      <c r="Z278" s="34">
        <f t="shared" si="77"/>
        <v>35115</v>
      </c>
      <c r="AA278" s="80">
        <f t="shared" si="80"/>
        <v>2757</v>
      </c>
    </row>
    <row r="279" spans="1:27" ht="25.5" customHeight="1" x14ac:dyDescent="0.25">
      <c r="A279" s="91">
        <v>44886</v>
      </c>
      <c r="B279" s="78" t="str">
        <f t="shared" si="74"/>
        <v>PO2211/02757</v>
      </c>
      <c r="G279" s="24" t="s">
        <v>2020</v>
      </c>
      <c r="I279" s="24" t="s">
        <v>2110</v>
      </c>
      <c r="J279" s="60" t="str">
        <f>IF(G279&lt;&gt;"",VLOOKUP(G279,'nhân viên sale'!$A$2:$B$1595,2,0),"")</f>
        <v>HN004</v>
      </c>
      <c r="K279" s="24" t="s">
        <v>39</v>
      </c>
      <c r="L279" s="31" t="str">
        <f t="shared" si="72"/>
        <v>Chân giò heo muối 300g</v>
      </c>
      <c r="N279" s="50" t="str">
        <f t="shared" si="75"/>
        <v>K-C6</v>
      </c>
      <c r="Q279" s="32" t="str">
        <f t="shared" si="73"/>
        <v>Túi</v>
      </c>
      <c r="R279" s="36">
        <v>3</v>
      </c>
      <c r="T279" s="34">
        <f t="shared" si="78"/>
        <v>73431</v>
      </c>
      <c r="U279" s="34">
        <f t="shared" si="79"/>
        <v>220293</v>
      </c>
      <c r="X279" s="72">
        <f t="shared" si="76"/>
        <v>8</v>
      </c>
      <c r="Y279" s="35"/>
      <c r="Z279" s="34">
        <f t="shared" si="77"/>
        <v>17623</v>
      </c>
      <c r="AA279" s="80">
        <f t="shared" si="80"/>
        <v>2757</v>
      </c>
    </row>
    <row r="280" spans="1:27" ht="25.5" customHeight="1" x14ac:dyDescent="0.25">
      <c r="A280" s="91">
        <v>44886</v>
      </c>
      <c r="B280" s="78" t="str">
        <f t="shared" si="74"/>
        <v>PO2211/02757</v>
      </c>
      <c r="G280" s="24" t="s">
        <v>2020</v>
      </c>
      <c r="I280" s="24" t="s">
        <v>2110</v>
      </c>
      <c r="J280" s="60" t="str">
        <f>IF(G280&lt;&gt;"",VLOOKUP(G280,'nhân viên sale'!$A$2:$B$1595,2,0),"")</f>
        <v>HN004</v>
      </c>
      <c r="K280" s="24" t="s">
        <v>55</v>
      </c>
      <c r="L280" s="31" t="str">
        <f t="shared" si="72"/>
        <v>Gà muối 500g</v>
      </c>
      <c r="N280" s="50" t="str">
        <f t="shared" si="75"/>
        <v>K-C6</v>
      </c>
      <c r="Q280" s="32" t="str">
        <f t="shared" si="73"/>
        <v>Túi</v>
      </c>
      <c r="R280" s="36">
        <v>6</v>
      </c>
      <c r="T280" s="34">
        <f t="shared" si="78"/>
        <v>111058</v>
      </c>
      <c r="U280" s="34">
        <f t="shared" si="79"/>
        <v>666348</v>
      </c>
      <c r="X280" s="72">
        <f t="shared" si="76"/>
        <v>8</v>
      </c>
      <c r="Y280" s="35"/>
      <c r="Z280" s="34">
        <f t="shared" si="77"/>
        <v>53308</v>
      </c>
      <c r="AA280" s="80">
        <f t="shared" si="80"/>
        <v>2757</v>
      </c>
    </row>
    <row r="281" spans="1:27" ht="25.5" customHeight="1" x14ac:dyDescent="0.25">
      <c r="A281" s="91">
        <v>44886</v>
      </c>
      <c r="B281" s="78" t="str">
        <f t="shared" si="74"/>
        <v>PO2211/02757</v>
      </c>
      <c r="G281" s="24" t="s">
        <v>2020</v>
      </c>
      <c r="I281" s="24" t="s">
        <v>2110</v>
      </c>
      <c r="J281" s="60" t="str">
        <f>IF(G281&lt;&gt;"",VLOOKUP(G281,'nhân viên sale'!$A$2:$B$1595,2,0),"")</f>
        <v>HN004</v>
      </c>
      <c r="K281" s="24" t="s">
        <v>45</v>
      </c>
      <c r="L281" s="31" t="str">
        <f t="shared" si="72"/>
        <v>Chả nướng 300g</v>
      </c>
      <c r="N281" s="50" t="str">
        <f t="shared" si="75"/>
        <v>K-C6</v>
      </c>
      <c r="Q281" s="32" t="str">
        <f t="shared" si="73"/>
        <v>Túi</v>
      </c>
      <c r="R281" s="36">
        <v>5</v>
      </c>
      <c r="T281" s="34">
        <f t="shared" si="78"/>
        <v>70950</v>
      </c>
      <c r="U281" s="34">
        <f t="shared" si="79"/>
        <v>354750</v>
      </c>
      <c r="X281" s="72">
        <f t="shared" si="76"/>
        <v>8</v>
      </c>
      <c r="Y281" s="35"/>
      <c r="Z281" s="34">
        <f t="shared" si="77"/>
        <v>28380</v>
      </c>
      <c r="AA281" s="80">
        <f t="shared" si="80"/>
        <v>2757</v>
      </c>
    </row>
    <row r="282" spans="1:27" ht="25.5" customHeight="1" x14ac:dyDescent="0.25">
      <c r="A282" s="91">
        <v>44886</v>
      </c>
      <c r="B282" s="78" t="str">
        <f t="shared" si="74"/>
        <v>PO2211/02757</v>
      </c>
      <c r="G282" s="24" t="s">
        <v>2020</v>
      </c>
      <c r="I282" s="24" t="s">
        <v>2110</v>
      </c>
      <c r="J282" s="60" t="str">
        <f>IF(G282&lt;&gt;"",VLOOKUP(G282,'nhân viên sale'!$A$2:$B$1595,2,0),"")</f>
        <v>HN004</v>
      </c>
      <c r="K282" s="24" t="s">
        <v>47</v>
      </c>
      <c r="L282" s="31" t="str">
        <f t="shared" si="72"/>
        <v>Đùi gà sốt cay 500g</v>
      </c>
      <c r="N282" s="50" t="str">
        <f t="shared" si="75"/>
        <v>K-C6</v>
      </c>
      <c r="Q282" s="32" t="str">
        <f t="shared" si="73"/>
        <v>Túi</v>
      </c>
      <c r="R282" s="36">
        <v>3</v>
      </c>
      <c r="T282" s="34">
        <f t="shared" si="78"/>
        <v>105400</v>
      </c>
      <c r="U282" s="34">
        <f t="shared" si="79"/>
        <v>316200</v>
      </c>
      <c r="X282" s="72">
        <f t="shared" si="76"/>
        <v>8</v>
      </c>
      <c r="Y282" s="35"/>
      <c r="Z282" s="34">
        <f t="shared" si="77"/>
        <v>25296</v>
      </c>
      <c r="AA282" s="80">
        <f t="shared" si="80"/>
        <v>2757</v>
      </c>
    </row>
    <row r="283" spans="1:27" ht="25.5" customHeight="1" x14ac:dyDescent="0.25">
      <c r="A283" s="91">
        <v>44886</v>
      </c>
      <c r="B283" s="78" t="str">
        <f t="shared" si="74"/>
        <v>PO2211/02757</v>
      </c>
      <c r="G283" s="24" t="s">
        <v>2020</v>
      </c>
      <c r="I283" s="24" t="s">
        <v>2110</v>
      </c>
      <c r="J283" s="60" t="str">
        <f>IF(G283&lt;&gt;"",VLOOKUP(G283,'nhân viên sale'!$A$2:$B$1595,2,0),"")</f>
        <v>HN004</v>
      </c>
      <c r="K283" s="24" t="s">
        <v>43</v>
      </c>
      <c r="L283" s="31" t="str">
        <f t="shared" si="72"/>
        <v>Chân gà sốt cay 400g</v>
      </c>
      <c r="N283" s="50" t="str">
        <f t="shared" si="75"/>
        <v>K-C6</v>
      </c>
      <c r="Q283" s="32" t="str">
        <f t="shared" si="73"/>
        <v>Túi</v>
      </c>
      <c r="R283" s="36">
        <v>3</v>
      </c>
      <c r="T283" s="34">
        <f t="shared" si="78"/>
        <v>90750</v>
      </c>
      <c r="U283" s="34">
        <f t="shared" si="79"/>
        <v>272250</v>
      </c>
      <c r="X283" s="72">
        <f t="shared" si="76"/>
        <v>8</v>
      </c>
      <c r="Y283" s="35"/>
      <c r="Z283" s="34">
        <f t="shared" si="77"/>
        <v>21780</v>
      </c>
      <c r="AA283" s="80">
        <f t="shared" si="80"/>
        <v>2757</v>
      </c>
    </row>
    <row r="284" spans="1:27" ht="25.5" customHeight="1" x14ac:dyDescent="0.25">
      <c r="A284" s="91">
        <v>44886</v>
      </c>
      <c r="B284" s="78" t="str">
        <f t="shared" si="74"/>
        <v>PO2211/02758</v>
      </c>
      <c r="G284" s="24" t="s">
        <v>2021</v>
      </c>
      <c r="I284" s="24" t="s">
        <v>2111</v>
      </c>
      <c r="J284" s="60" t="str">
        <f>IF(G284&lt;&gt;"",VLOOKUP(G284,'nhân viên sale'!$A$2:$B$1595,2,0),"")</f>
        <v>HN004</v>
      </c>
      <c r="K284" s="24" t="s">
        <v>39</v>
      </c>
      <c r="L284" s="31" t="str">
        <f t="shared" si="72"/>
        <v>Chân giò heo muối 300g</v>
      </c>
      <c r="N284" s="50" t="str">
        <f t="shared" si="75"/>
        <v>K-C6</v>
      </c>
      <c r="Q284" s="32" t="str">
        <f t="shared" si="73"/>
        <v>Túi</v>
      </c>
      <c r="R284" s="36">
        <v>5</v>
      </c>
      <c r="T284" s="34">
        <f t="shared" si="78"/>
        <v>73431</v>
      </c>
      <c r="U284" s="34">
        <f t="shared" si="79"/>
        <v>367155</v>
      </c>
      <c r="X284" s="72">
        <f t="shared" si="76"/>
        <v>8</v>
      </c>
      <c r="Y284" s="35"/>
      <c r="Z284" s="34">
        <f t="shared" si="77"/>
        <v>29372</v>
      </c>
      <c r="AA284" s="80">
        <f t="shared" si="80"/>
        <v>2758</v>
      </c>
    </row>
    <row r="285" spans="1:27" ht="25.5" customHeight="1" x14ac:dyDescent="0.25">
      <c r="A285" s="91">
        <v>44886</v>
      </c>
      <c r="B285" s="78" t="str">
        <f t="shared" si="74"/>
        <v>PO2211/02758</v>
      </c>
      <c r="G285" s="24" t="s">
        <v>2021</v>
      </c>
      <c r="I285" s="24" t="s">
        <v>2111</v>
      </c>
      <c r="J285" s="60" t="str">
        <f>IF(G285&lt;&gt;"",VLOOKUP(G285,'nhân viên sale'!$A$2:$B$1595,2,0),"")</f>
        <v>HN004</v>
      </c>
      <c r="K285" s="24" t="s">
        <v>55</v>
      </c>
      <c r="L285" s="31" t="str">
        <f t="shared" si="72"/>
        <v>Gà muối 500g</v>
      </c>
      <c r="N285" s="50" t="str">
        <f t="shared" si="75"/>
        <v>K-C6</v>
      </c>
      <c r="Q285" s="32" t="str">
        <f t="shared" si="73"/>
        <v>Túi</v>
      </c>
      <c r="R285" s="36">
        <v>5</v>
      </c>
      <c r="T285" s="34">
        <f t="shared" si="78"/>
        <v>111058</v>
      </c>
      <c r="U285" s="34">
        <f t="shared" si="79"/>
        <v>555290</v>
      </c>
      <c r="X285" s="72">
        <f t="shared" si="76"/>
        <v>8</v>
      </c>
      <c r="Y285" s="35"/>
      <c r="Z285" s="34">
        <f t="shared" si="77"/>
        <v>44423</v>
      </c>
      <c r="AA285" s="80">
        <f t="shared" si="80"/>
        <v>2758</v>
      </c>
    </row>
    <row r="286" spans="1:27" ht="25.5" customHeight="1" x14ac:dyDescent="0.25">
      <c r="A286" s="91">
        <v>44886</v>
      </c>
      <c r="B286" s="78" t="str">
        <f t="shared" si="74"/>
        <v>PO2211/02758</v>
      </c>
      <c r="G286" s="24" t="s">
        <v>2021</v>
      </c>
      <c r="I286" s="24" t="s">
        <v>2111</v>
      </c>
      <c r="J286" s="60" t="str">
        <f>IF(G286&lt;&gt;"",VLOOKUP(G286,'nhân viên sale'!$A$2:$B$1595,2,0),"")</f>
        <v>HN004</v>
      </c>
      <c r="K286" s="24" t="s">
        <v>49</v>
      </c>
      <c r="L286" s="31" t="str">
        <f t="shared" si="72"/>
        <v>Giò lụa cây 250g</v>
      </c>
      <c r="N286" s="50" t="str">
        <f t="shared" si="75"/>
        <v>K-C6</v>
      </c>
      <c r="Q286" s="32" t="str">
        <f t="shared" si="73"/>
        <v>Túi</v>
      </c>
      <c r="R286" s="36">
        <v>3</v>
      </c>
      <c r="T286" s="34">
        <f t="shared" si="78"/>
        <v>59400</v>
      </c>
      <c r="U286" s="34">
        <f t="shared" si="79"/>
        <v>178200</v>
      </c>
      <c r="X286" s="72">
        <f t="shared" si="76"/>
        <v>8</v>
      </c>
      <c r="Y286" s="35"/>
      <c r="Z286" s="34">
        <f t="shared" si="77"/>
        <v>14256</v>
      </c>
      <c r="AA286" s="80">
        <f t="shared" si="80"/>
        <v>2758</v>
      </c>
    </row>
    <row r="287" spans="1:27" ht="25.5" customHeight="1" x14ac:dyDescent="0.25">
      <c r="A287" s="91">
        <v>44886</v>
      </c>
      <c r="B287" s="78" t="str">
        <f t="shared" si="74"/>
        <v>PO2211/02758</v>
      </c>
      <c r="G287" s="24" t="s">
        <v>2021</v>
      </c>
      <c r="I287" s="24" t="s">
        <v>2111</v>
      </c>
      <c r="J287" s="60" t="str">
        <f>IF(G287&lt;&gt;"",VLOOKUP(G287,'nhân viên sale'!$A$2:$B$1595,2,0),"")</f>
        <v>HN004</v>
      </c>
      <c r="K287" s="24" t="s">
        <v>57</v>
      </c>
      <c r="L287" s="31" t="str">
        <f t="shared" si="72"/>
        <v>Giò sụn gà 250g</v>
      </c>
      <c r="N287" s="50" t="str">
        <f t="shared" si="75"/>
        <v>K-C6</v>
      </c>
      <c r="Q287" s="32" t="str">
        <f t="shared" si="73"/>
        <v>Túi</v>
      </c>
      <c r="R287" s="36">
        <v>3</v>
      </c>
      <c r="T287" s="34">
        <f t="shared" si="78"/>
        <v>61050</v>
      </c>
      <c r="U287" s="34">
        <f t="shared" si="79"/>
        <v>183150</v>
      </c>
      <c r="X287" s="72">
        <f t="shared" si="76"/>
        <v>8</v>
      </c>
      <c r="Y287" s="35"/>
      <c r="Z287" s="34">
        <f t="shared" si="77"/>
        <v>14652</v>
      </c>
      <c r="AA287" s="80">
        <f t="shared" si="80"/>
        <v>2758</v>
      </c>
    </row>
    <row r="288" spans="1:27" ht="25.5" customHeight="1" x14ac:dyDescent="0.25">
      <c r="A288" s="91">
        <v>44886</v>
      </c>
      <c r="B288" s="78" t="str">
        <f t="shared" si="74"/>
        <v>PO2211/02758</v>
      </c>
      <c r="G288" s="24" t="s">
        <v>2021</v>
      </c>
      <c r="I288" s="24" t="s">
        <v>2111</v>
      </c>
      <c r="J288" s="60" t="str">
        <f>IF(G288&lt;&gt;"",VLOOKUP(G288,'nhân viên sale'!$A$2:$B$1595,2,0),"")</f>
        <v>HN004</v>
      </c>
      <c r="K288" s="24" t="s">
        <v>45</v>
      </c>
      <c r="L288" s="31" t="str">
        <f t="shared" si="72"/>
        <v>Chả nướng 300g</v>
      </c>
      <c r="N288" s="50" t="str">
        <f t="shared" si="75"/>
        <v>K-C6</v>
      </c>
      <c r="Q288" s="32" t="str">
        <f t="shared" si="73"/>
        <v>Túi</v>
      </c>
      <c r="R288" s="36">
        <v>3</v>
      </c>
      <c r="T288" s="34">
        <f t="shared" si="78"/>
        <v>70950</v>
      </c>
      <c r="U288" s="34">
        <f t="shared" si="79"/>
        <v>212850</v>
      </c>
      <c r="X288" s="72">
        <f t="shared" si="76"/>
        <v>8</v>
      </c>
      <c r="Y288" s="35"/>
      <c r="Z288" s="34">
        <f t="shared" si="77"/>
        <v>17028</v>
      </c>
      <c r="AA288" s="80">
        <f t="shared" si="80"/>
        <v>2758</v>
      </c>
    </row>
    <row r="289" spans="1:27" ht="25.5" customHeight="1" x14ac:dyDescent="0.25">
      <c r="A289" s="91">
        <v>44886</v>
      </c>
      <c r="B289" s="78" t="str">
        <f t="shared" si="74"/>
        <v>PO2211/02758</v>
      </c>
      <c r="G289" s="24" t="s">
        <v>2021</v>
      </c>
      <c r="I289" s="24" t="s">
        <v>2111</v>
      </c>
      <c r="J289" s="60" t="str">
        <f>IF(G289&lt;&gt;"",VLOOKUP(G289,'nhân viên sale'!$A$2:$B$1595,2,0),"")</f>
        <v>HN004</v>
      </c>
      <c r="K289" s="24" t="s">
        <v>37</v>
      </c>
      <c r="L289" s="31" t="str">
        <f t="shared" si="72"/>
        <v>Chả cốm 300g</v>
      </c>
      <c r="N289" s="50" t="str">
        <f t="shared" si="75"/>
        <v>K-C6</v>
      </c>
      <c r="Q289" s="32" t="str">
        <f t="shared" si="73"/>
        <v>Túi</v>
      </c>
      <c r="R289" s="36">
        <v>3</v>
      </c>
      <c r="T289" s="34">
        <f t="shared" si="78"/>
        <v>74250</v>
      </c>
      <c r="U289" s="34">
        <f t="shared" si="79"/>
        <v>222750</v>
      </c>
      <c r="X289" s="72">
        <f t="shared" si="76"/>
        <v>8</v>
      </c>
      <c r="Y289" s="35"/>
      <c r="Z289" s="34">
        <f t="shared" si="77"/>
        <v>17820</v>
      </c>
      <c r="AA289" s="80">
        <f t="shared" si="80"/>
        <v>2758</v>
      </c>
    </row>
    <row r="290" spans="1:27" ht="25.5" customHeight="1" x14ac:dyDescent="0.25">
      <c r="A290" s="91">
        <v>44886</v>
      </c>
      <c r="B290" s="78" t="str">
        <f t="shared" si="74"/>
        <v>PO2211/02758</v>
      </c>
      <c r="G290" s="24" t="s">
        <v>2021</v>
      </c>
      <c r="I290" s="24" t="s">
        <v>2111</v>
      </c>
      <c r="J290" s="60" t="str">
        <f>IF(G290&lt;&gt;"",VLOOKUP(G290,'nhân viên sale'!$A$2:$B$1595,2,0),"")</f>
        <v>HN004</v>
      </c>
      <c r="K290" s="24" t="s">
        <v>43</v>
      </c>
      <c r="L290" s="31" t="str">
        <f t="shared" si="72"/>
        <v>Chân gà sốt cay 400g</v>
      </c>
      <c r="N290" s="50" t="str">
        <f t="shared" si="75"/>
        <v>K-C6</v>
      </c>
      <c r="Q290" s="32" t="str">
        <f t="shared" si="73"/>
        <v>Túi</v>
      </c>
      <c r="R290" s="36">
        <v>5</v>
      </c>
      <c r="T290" s="34">
        <f t="shared" si="78"/>
        <v>90750</v>
      </c>
      <c r="U290" s="34">
        <f t="shared" si="79"/>
        <v>453750</v>
      </c>
      <c r="X290" s="72">
        <f t="shared" si="76"/>
        <v>8</v>
      </c>
      <c r="Y290" s="35"/>
      <c r="Z290" s="34">
        <f t="shared" si="77"/>
        <v>36300</v>
      </c>
      <c r="AA290" s="80">
        <f t="shared" si="80"/>
        <v>2758</v>
      </c>
    </row>
    <row r="291" spans="1:27" ht="25.5" customHeight="1" x14ac:dyDescent="0.25">
      <c r="A291" s="91">
        <v>44886</v>
      </c>
      <c r="B291" s="78" t="str">
        <f t="shared" si="74"/>
        <v>PO2211/02758</v>
      </c>
      <c r="G291" s="24" t="s">
        <v>2021</v>
      </c>
      <c r="I291" s="24" t="s">
        <v>2111</v>
      </c>
      <c r="J291" s="60" t="str">
        <f>IF(G291&lt;&gt;"",VLOOKUP(G291,'nhân viên sale'!$A$2:$B$1595,2,0),"")</f>
        <v>HN004</v>
      </c>
      <c r="K291" s="24" t="s">
        <v>63</v>
      </c>
      <c r="L291" s="31" t="str">
        <f t="shared" si="72"/>
        <v>Giò tai nấm hương 500g</v>
      </c>
      <c r="N291" s="50" t="str">
        <f t="shared" si="75"/>
        <v>K-C6</v>
      </c>
      <c r="Q291" s="32" t="str">
        <f t="shared" si="73"/>
        <v>Túi</v>
      </c>
      <c r="R291" s="36">
        <v>3</v>
      </c>
      <c r="T291" s="34">
        <f t="shared" si="78"/>
        <v>101989</v>
      </c>
      <c r="U291" s="34">
        <f t="shared" si="79"/>
        <v>305967</v>
      </c>
      <c r="X291" s="72">
        <f t="shared" si="76"/>
        <v>8</v>
      </c>
      <c r="Y291" s="35"/>
      <c r="Z291" s="34">
        <f t="shared" si="77"/>
        <v>24477</v>
      </c>
      <c r="AA291" s="80">
        <f t="shared" si="80"/>
        <v>2758</v>
      </c>
    </row>
    <row r="292" spans="1:27" ht="25.5" customHeight="1" x14ac:dyDescent="0.25">
      <c r="A292" s="91">
        <v>44886</v>
      </c>
      <c r="B292" s="78" t="str">
        <f t="shared" si="74"/>
        <v>PO2211/02759</v>
      </c>
      <c r="G292" s="24" t="s">
        <v>2022</v>
      </c>
      <c r="I292" s="24" t="s">
        <v>2112</v>
      </c>
      <c r="J292" s="60" t="str">
        <f>IF(G292&lt;&gt;"",VLOOKUP(G292,'nhân viên sale'!$A$2:$B$1595,2,0),"")</f>
        <v>HN003</v>
      </c>
      <c r="K292" s="24" t="s">
        <v>30</v>
      </c>
      <c r="L292" s="31" t="str">
        <f t="shared" si="72"/>
        <v>Bắp bò muối 200g</v>
      </c>
      <c r="N292" s="50" t="str">
        <f t="shared" si="75"/>
        <v>K-C6</v>
      </c>
      <c r="Q292" s="32" t="str">
        <f t="shared" si="73"/>
        <v>Túi</v>
      </c>
      <c r="R292" s="36">
        <v>5</v>
      </c>
      <c r="T292" s="34">
        <f t="shared" si="78"/>
        <v>87787</v>
      </c>
      <c r="U292" s="34">
        <f t="shared" si="79"/>
        <v>438935</v>
      </c>
      <c r="X292" s="72">
        <f t="shared" si="76"/>
        <v>8</v>
      </c>
      <c r="Y292" s="35"/>
      <c r="Z292" s="34">
        <f t="shared" si="77"/>
        <v>35115</v>
      </c>
      <c r="AA292" s="80">
        <f t="shared" si="80"/>
        <v>2759</v>
      </c>
    </row>
    <row r="293" spans="1:27" ht="25.5" customHeight="1" x14ac:dyDescent="0.25">
      <c r="A293" s="91">
        <v>44886</v>
      </c>
      <c r="B293" s="78" t="str">
        <f t="shared" si="74"/>
        <v>PO2211/02759</v>
      </c>
      <c r="G293" s="24" t="s">
        <v>2022</v>
      </c>
      <c r="I293" s="24" t="s">
        <v>2112</v>
      </c>
      <c r="J293" s="60" t="str">
        <f>IF(G293&lt;&gt;"",VLOOKUP(G293,'nhân viên sale'!$A$2:$B$1595,2,0),"")</f>
        <v>HN003</v>
      </c>
      <c r="K293" s="24" t="s">
        <v>39</v>
      </c>
      <c r="L293" s="31" t="str">
        <f t="shared" si="72"/>
        <v>Chân giò heo muối 300g</v>
      </c>
      <c r="N293" s="50" t="str">
        <f t="shared" si="75"/>
        <v>K-C6</v>
      </c>
      <c r="Q293" s="32" t="str">
        <f t="shared" si="73"/>
        <v>Túi</v>
      </c>
      <c r="R293" s="36">
        <v>10</v>
      </c>
      <c r="T293" s="34">
        <f t="shared" si="78"/>
        <v>73431</v>
      </c>
      <c r="U293" s="34">
        <f t="shared" si="79"/>
        <v>734310</v>
      </c>
      <c r="X293" s="72">
        <f t="shared" si="76"/>
        <v>8</v>
      </c>
      <c r="Y293" s="35"/>
      <c r="Z293" s="34">
        <f t="shared" si="77"/>
        <v>58745</v>
      </c>
      <c r="AA293" s="80">
        <f t="shared" si="80"/>
        <v>2759</v>
      </c>
    </row>
    <row r="294" spans="1:27" ht="25.5" customHeight="1" x14ac:dyDescent="0.25">
      <c r="A294" s="91">
        <v>44886</v>
      </c>
      <c r="B294" s="78" t="str">
        <f t="shared" si="74"/>
        <v>PO2211/02759</v>
      </c>
      <c r="G294" s="24" t="s">
        <v>2022</v>
      </c>
      <c r="I294" s="24" t="s">
        <v>2112</v>
      </c>
      <c r="J294" s="60" t="str">
        <f>IF(G294&lt;&gt;"",VLOOKUP(G294,'nhân viên sale'!$A$2:$B$1595,2,0),"")</f>
        <v>HN003</v>
      </c>
      <c r="K294" s="24" t="s">
        <v>59</v>
      </c>
      <c r="L294" s="31" t="str">
        <f t="shared" si="72"/>
        <v>Giò Tai Lưỡi Xào 250g</v>
      </c>
      <c r="N294" s="50" t="str">
        <f t="shared" si="75"/>
        <v>K-C6</v>
      </c>
      <c r="Q294" s="32" t="str">
        <f t="shared" si="73"/>
        <v>Túi</v>
      </c>
      <c r="R294" s="36">
        <v>5</v>
      </c>
      <c r="T294" s="34">
        <f t="shared" si="78"/>
        <v>50182</v>
      </c>
      <c r="U294" s="34">
        <f t="shared" si="79"/>
        <v>250910</v>
      </c>
      <c r="X294" s="72">
        <f t="shared" si="76"/>
        <v>8</v>
      </c>
      <c r="Y294" s="35"/>
      <c r="Z294" s="34">
        <f t="shared" si="77"/>
        <v>20073</v>
      </c>
      <c r="AA294" s="80">
        <f t="shared" si="80"/>
        <v>2759</v>
      </c>
    </row>
    <row r="295" spans="1:27" ht="25.5" customHeight="1" x14ac:dyDescent="0.25">
      <c r="A295" s="91">
        <v>44886</v>
      </c>
      <c r="B295" s="78" t="str">
        <f t="shared" si="74"/>
        <v>PO2211/02760</v>
      </c>
      <c r="G295" s="24" t="s">
        <v>2023</v>
      </c>
      <c r="I295" s="24" t="s">
        <v>2113</v>
      </c>
      <c r="J295" s="60" t="str">
        <f>IF(G295&lt;&gt;"",VLOOKUP(G295,'nhân viên sale'!$A$2:$B$1595,2,0),"")</f>
        <v>HN004</v>
      </c>
      <c r="K295" s="24" t="s">
        <v>55</v>
      </c>
      <c r="L295" s="31" t="str">
        <f t="shared" si="72"/>
        <v>Gà muối 500g</v>
      </c>
      <c r="N295" s="50" t="str">
        <f t="shared" si="75"/>
        <v>K-C6</v>
      </c>
      <c r="Q295" s="32" t="str">
        <f t="shared" si="73"/>
        <v>Túi</v>
      </c>
      <c r="R295" s="36">
        <v>5</v>
      </c>
      <c r="T295" s="34">
        <f t="shared" si="78"/>
        <v>111058</v>
      </c>
      <c r="U295" s="34">
        <f t="shared" si="79"/>
        <v>555290</v>
      </c>
      <c r="X295" s="72">
        <f t="shared" si="76"/>
        <v>8</v>
      </c>
      <c r="Y295" s="35"/>
      <c r="Z295" s="34">
        <f t="shared" si="77"/>
        <v>44423</v>
      </c>
      <c r="AA295" s="80">
        <f t="shared" si="80"/>
        <v>2760</v>
      </c>
    </row>
    <row r="296" spans="1:27" ht="25.5" customHeight="1" x14ac:dyDescent="0.25">
      <c r="A296" s="91">
        <v>44886</v>
      </c>
      <c r="B296" s="78" t="str">
        <f t="shared" si="74"/>
        <v>PO2211/02761</v>
      </c>
      <c r="G296" s="24" t="s">
        <v>2002</v>
      </c>
      <c r="I296" s="24" t="s">
        <v>2114</v>
      </c>
      <c r="J296" s="60" t="str">
        <f>IF(G296&lt;&gt;"",VLOOKUP(G296,'nhân viên sale'!$A$2:$B$1595,2,0),"")</f>
        <v>HN003</v>
      </c>
      <c r="K296" s="24" t="s">
        <v>30</v>
      </c>
      <c r="L296" s="31" t="str">
        <f t="shared" si="72"/>
        <v>Bắp bò muối 200g</v>
      </c>
      <c r="N296" s="50" t="str">
        <f t="shared" si="75"/>
        <v>K-C6</v>
      </c>
      <c r="Q296" s="32" t="str">
        <f t="shared" si="73"/>
        <v>Túi</v>
      </c>
      <c r="R296" s="36">
        <v>5</v>
      </c>
      <c r="T296" s="34">
        <f t="shared" si="78"/>
        <v>87787</v>
      </c>
      <c r="U296" s="34">
        <f t="shared" si="79"/>
        <v>438935</v>
      </c>
      <c r="X296" s="72">
        <f t="shared" si="76"/>
        <v>8</v>
      </c>
      <c r="Y296" s="35"/>
      <c r="Z296" s="34">
        <f t="shared" si="77"/>
        <v>35115</v>
      </c>
      <c r="AA296" s="80">
        <f t="shared" si="80"/>
        <v>2761</v>
      </c>
    </row>
    <row r="297" spans="1:27" ht="25.5" customHeight="1" x14ac:dyDescent="0.25">
      <c r="A297" s="91">
        <v>44886</v>
      </c>
      <c r="B297" s="78" t="str">
        <f t="shared" si="74"/>
        <v>PO2211/02761</v>
      </c>
      <c r="G297" s="24" t="s">
        <v>2002</v>
      </c>
      <c r="I297" s="24" t="s">
        <v>2114</v>
      </c>
      <c r="J297" s="60" t="str">
        <f>IF(G297&lt;&gt;"",VLOOKUP(G297,'nhân viên sale'!$A$2:$B$1595,2,0),"")</f>
        <v>HN003</v>
      </c>
      <c r="K297" s="24" t="s">
        <v>59</v>
      </c>
      <c r="L297" s="31" t="str">
        <f t="shared" si="72"/>
        <v>Giò Tai Lưỡi Xào 250g</v>
      </c>
      <c r="N297" s="50" t="str">
        <f t="shared" si="75"/>
        <v>K-C6</v>
      </c>
      <c r="Q297" s="32" t="str">
        <f t="shared" si="73"/>
        <v>Túi</v>
      </c>
      <c r="R297" s="36">
        <v>5</v>
      </c>
      <c r="T297" s="34">
        <f t="shared" si="78"/>
        <v>50182</v>
      </c>
      <c r="U297" s="34">
        <f t="shared" si="79"/>
        <v>250910</v>
      </c>
      <c r="X297" s="72">
        <f t="shared" si="76"/>
        <v>8</v>
      </c>
      <c r="Y297" s="35"/>
      <c r="Z297" s="34">
        <f t="shared" si="77"/>
        <v>20073</v>
      </c>
      <c r="AA297" s="80">
        <f t="shared" si="80"/>
        <v>2761</v>
      </c>
    </row>
    <row r="298" spans="1:27" ht="25.5" customHeight="1" x14ac:dyDescent="0.25">
      <c r="A298" s="91">
        <v>44886</v>
      </c>
      <c r="B298" s="78" t="str">
        <f t="shared" si="74"/>
        <v>PO2211/02762</v>
      </c>
      <c r="G298" s="24" t="s">
        <v>2024</v>
      </c>
      <c r="I298" s="24" t="s">
        <v>2115</v>
      </c>
      <c r="J298" s="60" t="str">
        <f>IF(G298&lt;&gt;"",VLOOKUP(G298,'nhân viên sale'!$A$2:$B$1595,2,0),"")</f>
        <v>HN004</v>
      </c>
      <c r="K298" s="24" t="s">
        <v>39</v>
      </c>
      <c r="L298" s="31" t="str">
        <f t="shared" si="72"/>
        <v>Chân giò heo muối 300g</v>
      </c>
      <c r="N298" s="50" t="str">
        <f t="shared" si="75"/>
        <v>K-C6</v>
      </c>
      <c r="Q298" s="32" t="str">
        <f t="shared" si="73"/>
        <v>Túi</v>
      </c>
      <c r="R298" s="36">
        <v>5</v>
      </c>
      <c r="T298" s="34">
        <f t="shared" si="78"/>
        <v>73431</v>
      </c>
      <c r="U298" s="34">
        <f t="shared" si="79"/>
        <v>367155</v>
      </c>
      <c r="X298" s="72">
        <f t="shared" si="76"/>
        <v>8</v>
      </c>
      <c r="Y298" s="35"/>
      <c r="Z298" s="34">
        <f t="shared" si="77"/>
        <v>29372</v>
      </c>
      <c r="AA298" s="80">
        <f t="shared" si="80"/>
        <v>2762</v>
      </c>
    </row>
    <row r="299" spans="1:27" ht="25.5" customHeight="1" x14ac:dyDescent="0.25">
      <c r="A299" s="91">
        <v>44886</v>
      </c>
      <c r="B299" s="78" t="str">
        <f t="shared" si="74"/>
        <v>PO2211/02762</v>
      </c>
      <c r="G299" s="24" t="s">
        <v>2024</v>
      </c>
      <c r="I299" s="24" t="s">
        <v>2115</v>
      </c>
      <c r="J299" s="60" t="str">
        <f>IF(G299&lt;&gt;"",VLOOKUP(G299,'nhân viên sale'!$A$2:$B$1595,2,0),"")</f>
        <v>HN004</v>
      </c>
      <c r="K299" s="24" t="s">
        <v>55</v>
      </c>
      <c r="L299" s="31" t="str">
        <f t="shared" si="72"/>
        <v>Gà muối 500g</v>
      </c>
      <c r="N299" s="50" t="str">
        <f t="shared" si="75"/>
        <v>K-C6</v>
      </c>
      <c r="Q299" s="32" t="str">
        <f t="shared" si="73"/>
        <v>Túi</v>
      </c>
      <c r="R299" s="36">
        <v>10</v>
      </c>
      <c r="T299" s="34">
        <f t="shared" si="78"/>
        <v>111058</v>
      </c>
      <c r="U299" s="34">
        <f t="shared" si="79"/>
        <v>1110580</v>
      </c>
      <c r="X299" s="72">
        <f t="shared" si="76"/>
        <v>8</v>
      </c>
      <c r="Y299" s="35"/>
      <c r="Z299" s="34">
        <f t="shared" si="77"/>
        <v>88846</v>
      </c>
      <c r="AA299" s="80">
        <f t="shared" si="80"/>
        <v>2762</v>
      </c>
    </row>
    <row r="300" spans="1:27" ht="25.5" customHeight="1" x14ac:dyDescent="0.25">
      <c r="A300" s="91">
        <v>44886</v>
      </c>
      <c r="B300" s="78" t="str">
        <f t="shared" si="74"/>
        <v>PO2211/02762</v>
      </c>
      <c r="G300" s="24" t="s">
        <v>2024</v>
      </c>
      <c r="I300" s="24" t="s">
        <v>2115</v>
      </c>
      <c r="J300" s="60" t="str">
        <f>IF(G300&lt;&gt;"",VLOOKUP(G300,'nhân viên sale'!$A$2:$B$1595,2,0),"")</f>
        <v>HN004</v>
      </c>
      <c r="K300" s="24" t="s">
        <v>45</v>
      </c>
      <c r="L300" s="31" t="str">
        <f t="shared" si="72"/>
        <v>Chả nướng 300g</v>
      </c>
      <c r="N300" s="50" t="str">
        <f t="shared" si="75"/>
        <v>K-C6</v>
      </c>
      <c r="Q300" s="32" t="str">
        <f t="shared" si="73"/>
        <v>Túi</v>
      </c>
      <c r="R300" s="36">
        <v>5</v>
      </c>
      <c r="T300" s="34">
        <f t="shared" si="78"/>
        <v>70950</v>
      </c>
      <c r="U300" s="34">
        <f t="shared" si="79"/>
        <v>354750</v>
      </c>
      <c r="X300" s="72">
        <f t="shared" si="76"/>
        <v>8</v>
      </c>
      <c r="Y300" s="35"/>
      <c r="Z300" s="34">
        <f t="shared" si="77"/>
        <v>28380</v>
      </c>
      <c r="AA300" s="80">
        <f t="shared" si="80"/>
        <v>2762</v>
      </c>
    </row>
    <row r="301" spans="1:27" ht="25.5" customHeight="1" x14ac:dyDescent="0.25">
      <c r="A301" s="91">
        <v>44886</v>
      </c>
      <c r="B301" s="78" t="str">
        <f t="shared" si="74"/>
        <v>PO2211/02762</v>
      </c>
      <c r="G301" s="24" t="s">
        <v>2024</v>
      </c>
      <c r="I301" s="24" t="s">
        <v>2115</v>
      </c>
      <c r="J301" s="60" t="str">
        <f>IF(G301&lt;&gt;"",VLOOKUP(G301,'nhân viên sale'!$A$2:$B$1595,2,0),"")</f>
        <v>HN004</v>
      </c>
      <c r="K301" s="24" t="s">
        <v>63</v>
      </c>
      <c r="L301" s="31" t="str">
        <f t="shared" si="72"/>
        <v>Giò tai nấm hương 500g</v>
      </c>
      <c r="N301" s="50" t="str">
        <f t="shared" si="75"/>
        <v>K-C6</v>
      </c>
      <c r="Q301" s="32" t="str">
        <f t="shared" si="73"/>
        <v>Túi</v>
      </c>
      <c r="R301" s="36">
        <v>5</v>
      </c>
      <c r="T301" s="34">
        <f t="shared" si="78"/>
        <v>101989</v>
      </c>
      <c r="U301" s="34">
        <f t="shared" si="79"/>
        <v>509945</v>
      </c>
      <c r="X301" s="72">
        <f t="shared" si="76"/>
        <v>8</v>
      </c>
      <c r="Y301" s="35"/>
      <c r="Z301" s="34">
        <f t="shared" si="77"/>
        <v>40796</v>
      </c>
      <c r="AA301" s="80">
        <f t="shared" si="80"/>
        <v>2762</v>
      </c>
    </row>
    <row r="302" spans="1:27" ht="25.5" customHeight="1" x14ac:dyDescent="0.25">
      <c r="A302" s="91">
        <v>44886</v>
      </c>
      <c r="B302" s="78" t="str">
        <f t="shared" si="74"/>
        <v>PO2211/02762</v>
      </c>
      <c r="G302" s="24" t="s">
        <v>2024</v>
      </c>
      <c r="I302" s="24" t="s">
        <v>2115</v>
      </c>
      <c r="J302" s="60" t="str">
        <f>IF(G302&lt;&gt;"",VLOOKUP(G302,'nhân viên sale'!$A$2:$B$1595,2,0),"")</f>
        <v>HN004</v>
      </c>
      <c r="K302" s="24" t="s">
        <v>59</v>
      </c>
      <c r="L302" s="31" t="str">
        <f t="shared" si="72"/>
        <v>Giò Tai Lưỡi Xào 250g</v>
      </c>
      <c r="N302" s="50" t="str">
        <f t="shared" si="75"/>
        <v>K-C6</v>
      </c>
      <c r="Q302" s="32" t="str">
        <f t="shared" si="73"/>
        <v>Túi</v>
      </c>
      <c r="R302" s="36">
        <v>3</v>
      </c>
      <c r="T302" s="34">
        <f t="shared" si="78"/>
        <v>50182</v>
      </c>
      <c r="U302" s="34">
        <f t="shared" si="79"/>
        <v>150546</v>
      </c>
      <c r="X302" s="72">
        <f t="shared" si="76"/>
        <v>8</v>
      </c>
      <c r="Y302" s="35"/>
      <c r="Z302" s="34">
        <f t="shared" si="77"/>
        <v>12044</v>
      </c>
      <c r="AA302" s="80">
        <f t="shared" si="80"/>
        <v>2762</v>
      </c>
    </row>
    <row r="303" spans="1:27" ht="25.5" customHeight="1" x14ac:dyDescent="0.25">
      <c r="A303" s="91">
        <v>44886</v>
      </c>
      <c r="B303" s="78" t="str">
        <f t="shared" si="74"/>
        <v>PO2211/02762</v>
      </c>
      <c r="G303" s="24" t="s">
        <v>2024</v>
      </c>
      <c r="I303" s="24" t="s">
        <v>2115</v>
      </c>
      <c r="J303" s="60" t="str">
        <f>IF(G303&lt;&gt;"",VLOOKUP(G303,'nhân viên sale'!$A$2:$B$1595,2,0),"")</f>
        <v>HN004</v>
      </c>
      <c r="K303" s="24" t="s">
        <v>65</v>
      </c>
      <c r="L303" s="31" t="str">
        <f t="shared" si="72"/>
        <v>Mọc Nấm Hương 250g</v>
      </c>
      <c r="N303" s="50" t="str">
        <f t="shared" si="75"/>
        <v>K-C6</v>
      </c>
      <c r="Q303" s="32" t="str">
        <f t="shared" si="73"/>
        <v>Túi</v>
      </c>
      <c r="R303" s="36">
        <v>3</v>
      </c>
      <c r="T303" s="34">
        <f t="shared" si="78"/>
        <v>46000</v>
      </c>
      <c r="U303" s="34">
        <f t="shared" si="79"/>
        <v>138000</v>
      </c>
      <c r="X303" s="72">
        <f t="shared" si="76"/>
        <v>8</v>
      </c>
      <c r="Y303" s="35"/>
      <c r="Z303" s="34">
        <f t="shared" si="77"/>
        <v>11040</v>
      </c>
      <c r="AA303" s="80">
        <f t="shared" si="80"/>
        <v>2762</v>
      </c>
    </row>
    <row r="304" spans="1:27" ht="25.5" customHeight="1" x14ac:dyDescent="0.25">
      <c r="A304" s="91">
        <v>44886</v>
      </c>
      <c r="B304" s="78" t="str">
        <f t="shared" si="74"/>
        <v>PO2211/02763</v>
      </c>
      <c r="G304" s="24" t="s">
        <v>2025</v>
      </c>
      <c r="I304" s="24" t="s">
        <v>2116</v>
      </c>
      <c r="J304" s="60" t="str">
        <f>IF(G304&lt;&gt;"",VLOOKUP(G304,'nhân viên sale'!$A$2:$B$1595,2,0),"")</f>
        <v>HN004</v>
      </c>
      <c r="K304" s="24" t="s">
        <v>39</v>
      </c>
      <c r="L304" s="31" t="str">
        <f t="shared" si="72"/>
        <v>Chân giò heo muối 300g</v>
      </c>
      <c r="N304" s="50" t="str">
        <f t="shared" si="75"/>
        <v>K-C6</v>
      </c>
      <c r="Q304" s="32" t="str">
        <f t="shared" si="73"/>
        <v>Túi</v>
      </c>
      <c r="R304" s="36">
        <v>5</v>
      </c>
      <c r="T304" s="34">
        <f t="shared" si="78"/>
        <v>73431</v>
      </c>
      <c r="U304" s="34">
        <f t="shared" si="79"/>
        <v>367155</v>
      </c>
      <c r="X304" s="72">
        <f t="shared" si="76"/>
        <v>8</v>
      </c>
      <c r="Y304" s="35"/>
      <c r="Z304" s="34">
        <f t="shared" si="77"/>
        <v>29372</v>
      </c>
      <c r="AA304" s="80">
        <f t="shared" si="80"/>
        <v>2763</v>
      </c>
    </row>
    <row r="305" spans="1:27" ht="25.5" customHeight="1" x14ac:dyDescent="0.25">
      <c r="A305" s="91">
        <v>44886</v>
      </c>
      <c r="B305" s="78" t="str">
        <f t="shared" si="74"/>
        <v>PO2211/02763</v>
      </c>
      <c r="G305" s="24" t="s">
        <v>2025</v>
      </c>
      <c r="I305" s="24" t="s">
        <v>2116</v>
      </c>
      <c r="J305" s="60" t="str">
        <f>IF(G305&lt;&gt;"",VLOOKUP(G305,'nhân viên sale'!$A$2:$B$1595,2,0),"")</f>
        <v>HN004</v>
      </c>
      <c r="K305" s="24" t="s">
        <v>55</v>
      </c>
      <c r="L305" s="31" t="str">
        <f t="shared" si="72"/>
        <v>Gà muối 500g</v>
      </c>
      <c r="N305" s="50" t="str">
        <f t="shared" si="75"/>
        <v>K-C6</v>
      </c>
      <c r="Q305" s="32" t="str">
        <f t="shared" si="73"/>
        <v>Túi</v>
      </c>
      <c r="R305" s="36">
        <v>5</v>
      </c>
      <c r="T305" s="34">
        <f t="shared" si="78"/>
        <v>111058</v>
      </c>
      <c r="U305" s="34">
        <f t="shared" si="79"/>
        <v>555290</v>
      </c>
      <c r="X305" s="72">
        <f t="shared" si="76"/>
        <v>8</v>
      </c>
      <c r="Y305" s="35"/>
      <c r="Z305" s="34">
        <f t="shared" si="77"/>
        <v>44423</v>
      </c>
      <c r="AA305" s="80">
        <f t="shared" si="80"/>
        <v>2763</v>
      </c>
    </row>
    <row r="306" spans="1:27" ht="25.5" customHeight="1" x14ac:dyDescent="0.25">
      <c r="A306" s="91">
        <v>44886</v>
      </c>
      <c r="B306" s="78" t="str">
        <f t="shared" si="74"/>
        <v>PO2211/02763</v>
      </c>
      <c r="G306" s="24" t="s">
        <v>2025</v>
      </c>
      <c r="I306" s="24" t="s">
        <v>2116</v>
      </c>
      <c r="J306" s="60" t="str">
        <f>IF(G306&lt;&gt;"",VLOOKUP(G306,'nhân viên sale'!$A$2:$B$1595,2,0),"")</f>
        <v>HN004</v>
      </c>
      <c r="K306" s="24" t="s">
        <v>45</v>
      </c>
      <c r="L306" s="31" t="str">
        <f t="shared" si="72"/>
        <v>Chả nướng 300g</v>
      </c>
      <c r="N306" s="50" t="str">
        <f t="shared" si="75"/>
        <v>K-C6</v>
      </c>
      <c r="Q306" s="32" t="str">
        <f t="shared" si="73"/>
        <v>Túi</v>
      </c>
      <c r="R306" s="36">
        <v>5</v>
      </c>
      <c r="T306" s="34">
        <f t="shared" si="78"/>
        <v>70950</v>
      </c>
      <c r="U306" s="34">
        <f t="shared" si="79"/>
        <v>354750</v>
      </c>
      <c r="X306" s="72">
        <f t="shared" si="76"/>
        <v>8</v>
      </c>
      <c r="Y306" s="35"/>
      <c r="Z306" s="34">
        <f t="shared" si="77"/>
        <v>28380</v>
      </c>
      <c r="AA306" s="80">
        <f t="shared" si="80"/>
        <v>2763</v>
      </c>
    </row>
    <row r="307" spans="1:27" ht="25.5" customHeight="1" x14ac:dyDescent="0.25">
      <c r="A307" s="91">
        <v>44886</v>
      </c>
      <c r="B307" s="78" t="str">
        <f t="shared" si="74"/>
        <v>PO2211/02763</v>
      </c>
      <c r="G307" s="24" t="s">
        <v>2025</v>
      </c>
      <c r="I307" s="24" t="s">
        <v>2116</v>
      </c>
      <c r="J307" s="60" t="str">
        <f>IF(G307&lt;&gt;"",VLOOKUP(G307,'nhân viên sale'!$A$2:$B$1595,2,0),"")</f>
        <v>HN004</v>
      </c>
      <c r="K307" s="24" t="s">
        <v>65</v>
      </c>
      <c r="L307" s="31" t="str">
        <f t="shared" si="72"/>
        <v>Mọc Nấm Hương 250g</v>
      </c>
      <c r="N307" s="50" t="str">
        <f t="shared" si="75"/>
        <v>K-C6</v>
      </c>
      <c r="Q307" s="32" t="str">
        <f t="shared" si="73"/>
        <v>Túi</v>
      </c>
      <c r="R307" s="36">
        <v>10</v>
      </c>
      <c r="T307" s="34">
        <f t="shared" si="78"/>
        <v>46000</v>
      </c>
      <c r="U307" s="34">
        <f t="shared" si="79"/>
        <v>460000</v>
      </c>
      <c r="X307" s="72">
        <f t="shared" si="76"/>
        <v>8</v>
      </c>
      <c r="Y307" s="35"/>
      <c r="Z307" s="34">
        <f t="shared" si="77"/>
        <v>36800</v>
      </c>
      <c r="AA307" s="80">
        <f t="shared" si="80"/>
        <v>2763</v>
      </c>
    </row>
    <row r="308" spans="1:27" ht="25.5" customHeight="1" x14ac:dyDescent="0.25">
      <c r="A308" s="91">
        <v>44886</v>
      </c>
      <c r="B308" s="78" t="str">
        <f t="shared" si="74"/>
        <v>PO2211/02764</v>
      </c>
      <c r="G308" s="24" t="s">
        <v>2026</v>
      </c>
      <c r="I308" s="24" t="s">
        <v>2117</v>
      </c>
      <c r="J308" s="60" t="str">
        <f>IF(G308&lt;&gt;"",VLOOKUP(G308,'nhân viên sale'!$A$2:$B$1595,2,0),"")</f>
        <v>HN004</v>
      </c>
      <c r="K308" s="24" t="s">
        <v>65</v>
      </c>
      <c r="L308" s="31" t="str">
        <f t="shared" si="72"/>
        <v>Mọc Nấm Hương 250g</v>
      </c>
      <c r="N308" s="50" t="str">
        <f t="shared" si="75"/>
        <v>K-C6</v>
      </c>
      <c r="Q308" s="32" t="str">
        <f t="shared" si="73"/>
        <v>Túi</v>
      </c>
      <c r="R308" s="36">
        <v>10</v>
      </c>
      <c r="T308" s="34">
        <f t="shared" si="78"/>
        <v>46000</v>
      </c>
      <c r="U308" s="34">
        <f t="shared" si="79"/>
        <v>460000</v>
      </c>
      <c r="X308" s="72">
        <f t="shared" si="76"/>
        <v>8</v>
      </c>
      <c r="Y308" s="35"/>
      <c r="Z308" s="34">
        <f t="shared" si="77"/>
        <v>36800</v>
      </c>
      <c r="AA308" s="80">
        <f t="shared" si="80"/>
        <v>2764</v>
      </c>
    </row>
    <row r="309" spans="1:27" ht="25.5" customHeight="1" x14ac:dyDescent="0.25">
      <c r="A309" s="91">
        <v>44886</v>
      </c>
      <c r="B309" s="78" t="str">
        <f t="shared" si="74"/>
        <v>PO2211/02764</v>
      </c>
      <c r="G309" s="24" t="s">
        <v>2026</v>
      </c>
      <c r="I309" s="24" t="s">
        <v>2117</v>
      </c>
      <c r="J309" s="60" t="str">
        <f>IF(G309&lt;&gt;"",VLOOKUP(G309,'nhân viên sale'!$A$2:$B$1595,2,0),"")</f>
        <v>HN004</v>
      </c>
      <c r="K309" s="24" t="s">
        <v>59</v>
      </c>
      <c r="L309" s="31" t="str">
        <f t="shared" si="72"/>
        <v>Giò Tai Lưỡi Xào 250g</v>
      </c>
      <c r="N309" s="50" t="str">
        <f t="shared" si="75"/>
        <v>K-C6</v>
      </c>
      <c r="Q309" s="32" t="str">
        <f t="shared" si="73"/>
        <v>Túi</v>
      </c>
      <c r="R309" s="36">
        <v>5</v>
      </c>
      <c r="T309" s="34">
        <f t="shared" si="78"/>
        <v>50182</v>
      </c>
      <c r="U309" s="34">
        <f t="shared" si="79"/>
        <v>250910</v>
      </c>
      <c r="X309" s="72">
        <f t="shared" si="76"/>
        <v>8</v>
      </c>
      <c r="Y309" s="35"/>
      <c r="Z309" s="34">
        <f t="shared" si="77"/>
        <v>20073</v>
      </c>
      <c r="AA309" s="80">
        <f t="shared" si="80"/>
        <v>2764</v>
      </c>
    </row>
    <row r="310" spans="1:27" ht="25.5" customHeight="1" x14ac:dyDescent="0.25">
      <c r="A310" s="91">
        <v>44886</v>
      </c>
      <c r="B310" s="78" t="str">
        <f t="shared" si="74"/>
        <v>PO2211/02764</v>
      </c>
      <c r="G310" s="24" t="s">
        <v>2026</v>
      </c>
      <c r="I310" s="24" t="s">
        <v>2117</v>
      </c>
      <c r="J310" s="60" t="str">
        <f>IF(G310&lt;&gt;"",VLOOKUP(G310,'nhân viên sale'!$A$2:$B$1595,2,0),"")</f>
        <v>HN004</v>
      </c>
      <c r="K310" s="24" t="s">
        <v>55</v>
      </c>
      <c r="L310" s="31" t="str">
        <f t="shared" si="72"/>
        <v>Gà muối 500g</v>
      </c>
      <c r="N310" s="50" t="str">
        <f t="shared" si="75"/>
        <v>K-C6</v>
      </c>
      <c r="Q310" s="32" t="str">
        <f t="shared" si="73"/>
        <v>Túi</v>
      </c>
      <c r="R310" s="36">
        <v>5</v>
      </c>
      <c r="T310" s="34">
        <f t="shared" si="78"/>
        <v>111058</v>
      </c>
      <c r="U310" s="34">
        <f t="shared" si="79"/>
        <v>555290</v>
      </c>
      <c r="X310" s="72">
        <f t="shared" si="76"/>
        <v>8</v>
      </c>
      <c r="Y310" s="35"/>
      <c r="Z310" s="34">
        <f t="shared" si="77"/>
        <v>44423</v>
      </c>
      <c r="AA310" s="80">
        <f t="shared" si="80"/>
        <v>2764</v>
      </c>
    </row>
    <row r="311" spans="1:27" ht="25.5" customHeight="1" x14ac:dyDescent="0.25">
      <c r="A311" s="91">
        <v>44886</v>
      </c>
      <c r="B311" s="78" t="str">
        <f t="shared" si="74"/>
        <v>PO2211/02764</v>
      </c>
      <c r="G311" s="24" t="s">
        <v>2026</v>
      </c>
      <c r="I311" s="24" t="s">
        <v>2117</v>
      </c>
      <c r="J311" s="60" t="str">
        <f>IF(G311&lt;&gt;"",VLOOKUP(G311,'nhân viên sale'!$A$2:$B$1595,2,0),"")</f>
        <v>HN004</v>
      </c>
      <c r="K311" s="24" t="s">
        <v>39</v>
      </c>
      <c r="L311" s="31" t="str">
        <f t="shared" si="72"/>
        <v>Chân giò heo muối 300g</v>
      </c>
      <c r="N311" s="50" t="str">
        <f t="shared" si="75"/>
        <v>K-C6</v>
      </c>
      <c r="Q311" s="32" t="str">
        <f t="shared" si="73"/>
        <v>Túi</v>
      </c>
      <c r="R311" s="36">
        <v>5</v>
      </c>
      <c r="T311" s="34">
        <f t="shared" si="78"/>
        <v>73431</v>
      </c>
      <c r="U311" s="34">
        <f t="shared" si="79"/>
        <v>367155</v>
      </c>
      <c r="X311" s="72">
        <f t="shared" si="76"/>
        <v>8</v>
      </c>
      <c r="Y311" s="35"/>
      <c r="Z311" s="34">
        <f t="shared" si="77"/>
        <v>29372</v>
      </c>
      <c r="AA311" s="80">
        <f t="shared" si="80"/>
        <v>2764</v>
      </c>
    </row>
    <row r="312" spans="1:27" ht="25.5" customHeight="1" x14ac:dyDescent="0.25">
      <c r="A312" s="91">
        <v>44886</v>
      </c>
      <c r="B312" s="78" t="str">
        <f t="shared" si="74"/>
        <v>PO2211/02764</v>
      </c>
      <c r="G312" s="24" t="s">
        <v>2026</v>
      </c>
      <c r="I312" s="24" t="s">
        <v>2117</v>
      </c>
      <c r="J312" s="60" t="str">
        <f>IF(G312&lt;&gt;"",VLOOKUP(G312,'nhân viên sale'!$A$2:$B$1595,2,0),"")</f>
        <v>HN004</v>
      </c>
      <c r="K312" s="24" t="s">
        <v>30</v>
      </c>
      <c r="L312" s="31" t="str">
        <f t="shared" si="72"/>
        <v>Bắp bò muối 200g</v>
      </c>
      <c r="N312" s="50" t="str">
        <f t="shared" si="75"/>
        <v>K-C6</v>
      </c>
      <c r="Q312" s="32" t="str">
        <f t="shared" si="73"/>
        <v>Túi</v>
      </c>
      <c r="R312" s="36">
        <v>5</v>
      </c>
      <c r="T312" s="34">
        <f t="shared" si="78"/>
        <v>87787</v>
      </c>
      <c r="U312" s="34">
        <f t="shared" si="79"/>
        <v>438935</v>
      </c>
      <c r="X312" s="72">
        <f t="shared" si="76"/>
        <v>8</v>
      </c>
      <c r="Y312" s="35"/>
      <c r="Z312" s="34">
        <f t="shared" si="77"/>
        <v>35115</v>
      </c>
      <c r="AA312" s="80">
        <f t="shared" si="80"/>
        <v>2764</v>
      </c>
    </row>
    <row r="313" spans="1:27" ht="25.5" customHeight="1" x14ac:dyDescent="0.25">
      <c r="A313" s="91">
        <v>44886</v>
      </c>
      <c r="B313" s="78" t="str">
        <f t="shared" si="74"/>
        <v>PO2211/02765</v>
      </c>
      <c r="G313" s="24" t="s">
        <v>1962</v>
      </c>
      <c r="I313" s="24" t="s">
        <v>2118</v>
      </c>
      <c r="J313" s="60" t="str">
        <f>IF(G313&lt;&gt;"",VLOOKUP(G313,'nhân viên sale'!$A$2:$B$1595,2,0),"")</f>
        <v>HN004</v>
      </c>
      <c r="K313" s="24" t="s">
        <v>30</v>
      </c>
      <c r="L313" s="31" t="str">
        <f t="shared" si="72"/>
        <v>Bắp bò muối 200g</v>
      </c>
      <c r="N313" s="50" t="str">
        <f t="shared" si="75"/>
        <v>K-C6</v>
      </c>
      <c r="Q313" s="32" t="str">
        <f t="shared" si="73"/>
        <v>Túi</v>
      </c>
      <c r="R313" s="36">
        <v>7</v>
      </c>
      <c r="T313" s="34">
        <f t="shared" si="78"/>
        <v>87787</v>
      </c>
      <c r="U313" s="34">
        <f t="shared" si="79"/>
        <v>614509</v>
      </c>
      <c r="X313" s="72">
        <f t="shared" si="76"/>
        <v>8</v>
      </c>
      <c r="Y313" s="35"/>
      <c r="Z313" s="34">
        <f t="shared" si="77"/>
        <v>49161</v>
      </c>
      <c r="AA313" s="80">
        <f t="shared" si="80"/>
        <v>2765</v>
      </c>
    </row>
    <row r="314" spans="1:27" ht="25.5" customHeight="1" x14ac:dyDescent="0.25">
      <c r="A314" s="91">
        <v>44886</v>
      </c>
      <c r="B314" s="78" t="str">
        <f t="shared" si="74"/>
        <v>PO2211/02765</v>
      </c>
      <c r="G314" s="24" t="s">
        <v>1962</v>
      </c>
      <c r="I314" s="24" t="s">
        <v>2118</v>
      </c>
      <c r="J314" s="60" t="str">
        <f>IF(G314&lt;&gt;"",VLOOKUP(G314,'nhân viên sale'!$A$2:$B$1595,2,0),"")</f>
        <v>HN004</v>
      </c>
      <c r="K314" s="24" t="s">
        <v>39</v>
      </c>
      <c r="L314" s="31" t="str">
        <f t="shared" si="72"/>
        <v>Chân giò heo muối 300g</v>
      </c>
      <c r="N314" s="50" t="str">
        <f t="shared" si="75"/>
        <v>K-C6</v>
      </c>
      <c r="Q314" s="32" t="str">
        <f t="shared" si="73"/>
        <v>Túi</v>
      </c>
      <c r="R314" s="36">
        <v>4</v>
      </c>
      <c r="T314" s="34">
        <f t="shared" si="78"/>
        <v>73431</v>
      </c>
      <c r="U314" s="34">
        <f t="shared" si="79"/>
        <v>293724</v>
      </c>
      <c r="X314" s="72">
        <f t="shared" si="76"/>
        <v>8</v>
      </c>
      <c r="Y314" s="35"/>
      <c r="Z314" s="34">
        <f t="shared" si="77"/>
        <v>23498</v>
      </c>
      <c r="AA314" s="80">
        <f t="shared" si="80"/>
        <v>2765</v>
      </c>
    </row>
    <row r="315" spans="1:27" ht="25.5" customHeight="1" x14ac:dyDescent="0.25">
      <c r="A315" s="91">
        <v>44886</v>
      </c>
      <c r="B315" s="78" t="str">
        <f t="shared" si="74"/>
        <v>PO2211/02765</v>
      </c>
      <c r="G315" s="24" t="s">
        <v>1962</v>
      </c>
      <c r="I315" s="24" t="s">
        <v>2118</v>
      </c>
      <c r="J315" s="60" t="str">
        <f>IF(G315&lt;&gt;"",VLOOKUP(G315,'nhân viên sale'!$A$2:$B$1595,2,0),"")</f>
        <v>HN004</v>
      </c>
      <c r="K315" s="24" t="s">
        <v>59</v>
      </c>
      <c r="L315" s="31" t="str">
        <f t="shared" si="72"/>
        <v>Giò Tai Lưỡi Xào 250g</v>
      </c>
      <c r="N315" s="50" t="str">
        <f t="shared" si="75"/>
        <v>K-C6</v>
      </c>
      <c r="Q315" s="32" t="str">
        <f t="shared" si="73"/>
        <v>Túi</v>
      </c>
      <c r="R315" s="36">
        <v>4</v>
      </c>
      <c r="T315" s="34">
        <f t="shared" si="78"/>
        <v>50182</v>
      </c>
      <c r="U315" s="34">
        <f t="shared" si="79"/>
        <v>200728</v>
      </c>
      <c r="X315" s="72">
        <f t="shared" si="76"/>
        <v>8</v>
      </c>
      <c r="Y315" s="35"/>
      <c r="Z315" s="34">
        <f t="shared" si="77"/>
        <v>16058</v>
      </c>
      <c r="AA315" s="80">
        <f t="shared" si="80"/>
        <v>2765</v>
      </c>
    </row>
    <row r="316" spans="1:27" ht="25.5" customHeight="1" x14ac:dyDescent="0.25">
      <c r="A316" s="91">
        <v>44886</v>
      </c>
      <c r="B316" s="78" t="str">
        <f t="shared" si="74"/>
        <v>PO2211/02765</v>
      </c>
      <c r="G316" s="24" t="s">
        <v>1962</v>
      </c>
      <c r="I316" s="24" t="s">
        <v>2118</v>
      </c>
      <c r="J316" s="60" t="str">
        <f>IF(G316&lt;&gt;"",VLOOKUP(G316,'nhân viên sale'!$A$2:$B$1595,2,0),"")</f>
        <v>HN004</v>
      </c>
      <c r="K316" s="24" t="s">
        <v>65</v>
      </c>
      <c r="L316" s="31" t="str">
        <f t="shared" si="72"/>
        <v>Mọc Nấm Hương 250g</v>
      </c>
      <c r="N316" s="50" t="str">
        <f t="shared" si="75"/>
        <v>K-C6</v>
      </c>
      <c r="Q316" s="32" t="str">
        <f t="shared" si="73"/>
        <v>Túi</v>
      </c>
      <c r="R316" s="36">
        <v>6</v>
      </c>
      <c r="T316" s="34">
        <f t="shared" si="78"/>
        <v>46000</v>
      </c>
      <c r="U316" s="34">
        <f t="shared" si="79"/>
        <v>276000</v>
      </c>
      <c r="X316" s="72">
        <f t="shared" si="76"/>
        <v>8</v>
      </c>
      <c r="Y316" s="35"/>
      <c r="Z316" s="34">
        <f t="shared" si="77"/>
        <v>22080</v>
      </c>
      <c r="AA316" s="80">
        <f t="shared" si="80"/>
        <v>2765</v>
      </c>
    </row>
    <row r="317" spans="1:27" ht="25.5" customHeight="1" x14ac:dyDescent="0.25">
      <c r="A317" s="91">
        <v>44886</v>
      </c>
      <c r="B317" s="78" t="str">
        <f t="shared" si="74"/>
        <v>PO2211/02766</v>
      </c>
      <c r="G317" s="24" t="s">
        <v>2027</v>
      </c>
      <c r="I317" s="24" t="s">
        <v>2119</v>
      </c>
      <c r="J317" s="60" t="str">
        <f>IF(G317&lt;&gt;"",VLOOKUP(G317,'nhân viên sale'!$A$2:$B$1595,2,0),"")</f>
        <v>HN004</v>
      </c>
      <c r="K317" s="24" t="s">
        <v>65</v>
      </c>
      <c r="L317" s="31" t="str">
        <f t="shared" si="72"/>
        <v>Mọc Nấm Hương 250g</v>
      </c>
      <c r="N317" s="50" t="str">
        <f t="shared" si="75"/>
        <v>K-C6</v>
      </c>
      <c r="Q317" s="32" t="str">
        <f t="shared" si="73"/>
        <v>Túi</v>
      </c>
      <c r="R317" s="36">
        <v>5</v>
      </c>
      <c r="T317" s="34">
        <f t="shared" si="78"/>
        <v>46000</v>
      </c>
      <c r="U317" s="34">
        <f t="shared" si="79"/>
        <v>230000</v>
      </c>
      <c r="X317" s="72">
        <f t="shared" si="76"/>
        <v>8</v>
      </c>
      <c r="Y317" s="35"/>
      <c r="Z317" s="34">
        <f t="shared" si="77"/>
        <v>18400</v>
      </c>
      <c r="AA317" s="80">
        <f t="shared" si="80"/>
        <v>2766</v>
      </c>
    </row>
    <row r="318" spans="1:27" ht="25.5" customHeight="1" x14ac:dyDescent="0.25">
      <c r="A318" s="91">
        <v>44886</v>
      </c>
      <c r="B318" s="78" t="str">
        <f t="shared" si="74"/>
        <v>PO2211/02766</v>
      </c>
      <c r="G318" s="24" t="s">
        <v>2027</v>
      </c>
      <c r="I318" s="24" t="s">
        <v>2119</v>
      </c>
      <c r="J318" s="60" t="str">
        <f>IF(G318&lt;&gt;"",VLOOKUP(G318,'nhân viên sale'!$A$2:$B$1595,2,0),"")</f>
        <v>HN004</v>
      </c>
      <c r="K318" s="24" t="s">
        <v>55</v>
      </c>
      <c r="L318" s="31" t="str">
        <f t="shared" si="72"/>
        <v>Gà muối 500g</v>
      </c>
      <c r="N318" s="50" t="str">
        <f t="shared" si="75"/>
        <v>K-C6</v>
      </c>
      <c r="Q318" s="32" t="str">
        <f t="shared" si="73"/>
        <v>Túi</v>
      </c>
      <c r="R318" s="36">
        <v>5</v>
      </c>
      <c r="T318" s="34">
        <f t="shared" si="78"/>
        <v>111058</v>
      </c>
      <c r="U318" s="34">
        <f t="shared" si="79"/>
        <v>555290</v>
      </c>
      <c r="X318" s="72">
        <f t="shared" si="76"/>
        <v>8</v>
      </c>
      <c r="Y318" s="35"/>
      <c r="Z318" s="34">
        <f t="shared" si="77"/>
        <v>44423</v>
      </c>
      <c r="AA318" s="80">
        <f t="shared" si="80"/>
        <v>2766</v>
      </c>
    </row>
    <row r="319" spans="1:27" ht="25.5" customHeight="1" x14ac:dyDescent="0.25">
      <c r="A319" s="91">
        <v>44886</v>
      </c>
      <c r="B319" s="78" t="str">
        <f t="shared" si="74"/>
        <v>PO2211/02767</v>
      </c>
      <c r="G319" s="24" t="s">
        <v>2028</v>
      </c>
      <c r="I319" s="24" t="s">
        <v>2120</v>
      </c>
      <c r="J319" s="60" t="str">
        <f>IF(G319&lt;&gt;"",VLOOKUP(G319,'nhân viên sale'!$A$2:$B$1595,2,0),"")</f>
        <v>HN004</v>
      </c>
      <c r="K319" s="24" t="s">
        <v>55</v>
      </c>
      <c r="L319" s="31" t="str">
        <f t="shared" si="72"/>
        <v>Gà muối 500g</v>
      </c>
      <c r="N319" s="50" t="str">
        <f t="shared" si="75"/>
        <v>K-C6</v>
      </c>
      <c r="Q319" s="32" t="str">
        <f t="shared" si="73"/>
        <v>Túi</v>
      </c>
      <c r="R319" s="36">
        <v>5</v>
      </c>
      <c r="T319" s="34">
        <f t="shared" si="78"/>
        <v>111058</v>
      </c>
      <c r="U319" s="34">
        <f t="shared" si="79"/>
        <v>555290</v>
      </c>
      <c r="X319" s="72">
        <f t="shared" si="76"/>
        <v>8</v>
      </c>
      <c r="Y319" s="35"/>
      <c r="Z319" s="34">
        <f t="shared" si="77"/>
        <v>44423</v>
      </c>
      <c r="AA319" s="80">
        <f t="shared" si="80"/>
        <v>2767</v>
      </c>
    </row>
    <row r="320" spans="1:27" ht="25.5" customHeight="1" x14ac:dyDescent="0.25">
      <c r="A320" s="91">
        <v>44886</v>
      </c>
      <c r="B320" s="78" t="str">
        <f t="shared" si="74"/>
        <v>PO2211/02767</v>
      </c>
      <c r="G320" s="24" t="s">
        <v>2028</v>
      </c>
      <c r="I320" s="24" t="s">
        <v>2120</v>
      </c>
      <c r="J320" s="60" t="str">
        <f>IF(G320&lt;&gt;"",VLOOKUP(G320,'nhân viên sale'!$A$2:$B$1595,2,0),"")</f>
        <v>HN004</v>
      </c>
      <c r="K320" s="24" t="s">
        <v>59</v>
      </c>
      <c r="L320" s="31" t="str">
        <f t="shared" si="72"/>
        <v>Giò Tai Lưỡi Xào 250g</v>
      </c>
      <c r="N320" s="50" t="str">
        <f t="shared" si="75"/>
        <v>K-C6</v>
      </c>
      <c r="Q320" s="32" t="str">
        <f t="shared" si="73"/>
        <v>Túi</v>
      </c>
      <c r="R320" s="36">
        <v>5</v>
      </c>
      <c r="T320" s="34">
        <f t="shared" si="78"/>
        <v>50182</v>
      </c>
      <c r="U320" s="34">
        <f t="shared" si="79"/>
        <v>250910</v>
      </c>
      <c r="X320" s="72">
        <f t="shared" si="76"/>
        <v>8</v>
      </c>
      <c r="Y320" s="35"/>
      <c r="Z320" s="34">
        <f t="shared" si="77"/>
        <v>20073</v>
      </c>
      <c r="AA320" s="80">
        <f t="shared" si="80"/>
        <v>2767</v>
      </c>
    </row>
    <row r="321" spans="1:27" ht="25.5" customHeight="1" x14ac:dyDescent="0.25">
      <c r="A321" s="91">
        <v>44886</v>
      </c>
      <c r="B321" s="78" t="str">
        <f t="shared" si="74"/>
        <v>PO2211/02767</v>
      </c>
      <c r="G321" s="24" t="s">
        <v>2028</v>
      </c>
      <c r="I321" s="24" t="s">
        <v>2120</v>
      </c>
      <c r="J321" s="60" t="str">
        <f>IF(G321&lt;&gt;"",VLOOKUP(G321,'nhân viên sale'!$A$2:$B$1595,2,0),"")</f>
        <v>HN004</v>
      </c>
      <c r="K321" s="24" t="s">
        <v>65</v>
      </c>
      <c r="L321" s="31" t="str">
        <f t="shared" si="72"/>
        <v>Mọc Nấm Hương 250g</v>
      </c>
      <c r="N321" s="50" t="str">
        <f t="shared" si="75"/>
        <v>K-C6</v>
      </c>
      <c r="Q321" s="32" t="str">
        <f t="shared" si="73"/>
        <v>Túi</v>
      </c>
      <c r="R321" s="36">
        <v>3</v>
      </c>
      <c r="T321" s="34">
        <f t="shared" si="78"/>
        <v>46000</v>
      </c>
      <c r="U321" s="34">
        <f t="shared" si="79"/>
        <v>138000</v>
      </c>
      <c r="X321" s="72">
        <f t="shared" si="76"/>
        <v>8</v>
      </c>
      <c r="Y321" s="35"/>
      <c r="Z321" s="34">
        <f t="shared" si="77"/>
        <v>11040</v>
      </c>
      <c r="AA321" s="80">
        <f t="shared" si="80"/>
        <v>2767</v>
      </c>
    </row>
    <row r="322" spans="1:27" ht="25.5" customHeight="1" x14ac:dyDescent="0.25">
      <c r="A322" s="91">
        <v>44886</v>
      </c>
      <c r="B322" s="78" t="str">
        <f t="shared" si="74"/>
        <v>PO2211/02768</v>
      </c>
      <c r="G322" s="24" t="s">
        <v>1999</v>
      </c>
      <c r="I322" s="24" t="s">
        <v>2121</v>
      </c>
      <c r="J322" s="60" t="str">
        <f>IF(G322&lt;&gt;"",VLOOKUP(G322,'nhân viên sale'!$A$2:$B$1595,2,0),"")</f>
        <v>HN004</v>
      </c>
      <c r="K322" s="24" t="s">
        <v>55</v>
      </c>
      <c r="L322" s="31" t="str">
        <f t="shared" ref="L322:L385" si="81">IF(K322&lt;&gt;"",VLOOKUP(K322,tenhang,2,0),"")</f>
        <v>Gà muối 500g</v>
      </c>
      <c r="N322" s="50" t="str">
        <f t="shared" si="75"/>
        <v>K-C6</v>
      </c>
      <c r="Q322" s="32" t="str">
        <f t="shared" ref="Q322:Q385" si="82">IF(K322&lt;&gt;"",VLOOKUP(K322,tenhang,3,0),"")</f>
        <v>Túi</v>
      </c>
      <c r="R322" s="36">
        <v>25</v>
      </c>
      <c r="T322" s="34">
        <f t="shared" si="78"/>
        <v>111058</v>
      </c>
      <c r="U322" s="34">
        <f t="shared" si="79"/>
        <v>2776450</v>
      </c>
      <c r="X322" s="72">
        <f t="shared" si="76"/>
        <v>8</v>
      </c>
      <c r="Y322" s="35"/>
      <c r="Z322" s="34">
        <f t="shared" si="77"/>
        <v>222116</v>
      </c>
      <c r="AA322" s="80">
        <f t="shared" si="80"/>
        <v>2768</v>
      </c>
    </row>
    <row r="323" spans="1:27" ht="25.5" customHeight="1" x14ac:dyDescent="0.25">
      <c r="A323" s="91">
        <v>44886</v>
      </c>
      <c r="B323" s="78" t="str">
        <f t="shared" ref="B323:B386" si="83">IF(I323&lt;&gt;"",IF(AA323&lt;10,"PO2211/0000"&amp;AA323,IF(AA323&lt;100,"PO2211/000"&amp;AA323,IF(AA323&lt;1000,"PO2211/00"&amp;AA323,IF(AA323&lt;10000,"PO2211/0"&amp;AA323,"PO2211/00"&amp;AA323)))),"")</f>
        <v>PO2211/02769</v>
      </c>
      <c r="G323" s="24" t="s">
        <v>2018</v>
      </c>
      <c r="I323" s="24" t="s">
        <v>2122</v>
      </c>
      <c r="J323" s="60" t="str">
        <f>IF(G323&lt;&gt;"",VLOOKUP(G323,'nhân viên sale'!$A$2:$B$1595,2,0),"")</f>
        <v>HN003</v>
      </c>
      <c r="K323" s="24" t="s">
        <v>30</v>
      </c>
      <c r="L323" s="31" t="str">
        <f t="shared" si="81"/>
        <v>Bắp bò muối 200g</v>
      </c>
      <c r="N323" s="50" t="str">
        <f t="shared" ref="N323:N386" si="84">IF(K323&lt;&gt;"","K-C6","")</f>
        <v>K-C6</v>
      </c>
      <c r="Q323" s="32" t="str">
        <f t="shared" si="82"/>
        <v>Túi</v>
      </c>
      <c r="R323" s="36">
        <v>10</v>
      </c>
      <c r="T323" s="34">
        <f t="shared" si="78"/>
        <v>87787</v>
      </c>
      <c r="U323" s="34">
        <f t="shared" si="79"/>
        <v>877870</v>
      </c>
      <c r="X323" s="72">
        <f t="shared" ref="X323:X386" si="85">IF(K323&lt;&gt;"",8,"")</f>
        <v>8</v>
      </c>
      <c r="Y323" s="35"/>
      <c r="Z323" s="34">
        <f t="shared" ref="Z323:Z386" si="86">IF(K323&lt;&gt;"",ROUND(U323*X323*1%,0),"")</f>
        <v>70230</v>
      </c>
      <c r="AA323" s="80">
        <f t="shared" si="80"/>
        <v>2769</v>
      </c>
    </row>
    <row r="324" spans="1:27" ht="25.5" customHeight="1" x14ac:dyDescent="0.25">
      <c r="B324" s="78" t="str">
        <f t="shared" si="83"/>
        <v/>
      </c>
      <c r="J324" s="60" t="str">
        <f>IF(G324&lt;&gt;"",VLOOKUP(G324,'nhân viên sale'!$A$2:$B$1595,2,0),"")</f>
        <v/>
      </c>
      <c r="L324" s="31" t="str">
        <f t="shared" si="81"/>
        <v/>
      </c>
      <c r="N324" s="50" t="str">
        <f t="shared" si="84"/>
        <v/>
      </c>
      <c r="Q324" s="32" t="str">
        <f t="shared" si="82"/>
        <v/>
      </c>
      <c r="T324" s="34">
        <f t="shared" ref="T324:T387" si="87">IF(K324&lt;&gt;"",VLOOKUP(K324,tenhang,4,0),0)</f>
        <v>0</v>
      </c>
      <c r="U324" s="34">
        <f t="shared" ref="U324:U387" si="88">R324*T324</f>
        <v>0</v>
      </c>
      <c r="X324" s="72" t="str">
        <f t="shared" si="85"/>
        <v/>
      </c>
      <c r="Y324" s="35"/>
      <c r="Z324" s="34" t="str">
        <f t="shared" si="86"/>
        <v/>
      </c>
      <c r="AA324" s="80" t="str">
        <f t="shared" ref="AA324:AA387" si="89">IF(I324&lt;&gt;"",IF(I324=I323,AA323,AA323+1),"")</f>
        <v/>
      </c>
    </row>
    <row r="325" spans="1:27" ht="25.5" customHeight="1" x14ac:dyDescent="0.25">
      <c r="B325" s="78" t="str">
        <f t="shared" si="83"/>
        <v/>
      </c>
      <c r="J325" s="60" t="str">
        <f>IF(G325&lt;&gt;"",VLOOKUP(G325,'nhân viên sale'!$A$2:$B$1595,2,0),"")</f>
        <v/>
      </c>
      <c r="L325" s="31" t="str">
        <f t="shared" si="81"/>
        <v/>
      </c>
      <c r="N325" s="50" t="str">
        <f t="shared" si="84"/>
        <v/>
      </c>
      <c r="Q325" s="32" t="str">
        <f t="shared" si="82"/>
        <v/>
      </c>
      <c r="T325" s="34">
        <f t="shared" si="87"/>
        <v>0</v>
      </c>
      <c r="U325" s="34">
        <f t="shared" si="88"/>
        <v>0</v>
      </c>
      <c r="X325" s="72" t="str">
        <f t="shared" si="85"/>
        <v/>
      </c>
      <c r="Y325" s="35"/>
      <c r="Z325" s="34" t="str">
        <f t="shared" si="86"/>
        <v/>
      </c>
      <c r="AA325" s="80" t="str">
        <f t="shared" si="89"/>
        <v/>
      </c>
    </row>
    <row r="326" spans="1:27" ht="25.5" customHeight="1" x14ac:dyDescent="0.25">
      <c r="B326" s="78" t="str">
        <f t="shared" si="83"/>
        <v/>
      </c>
      <c r="J326" s="60" t="str">
        <f>IF(G326&lt;&gt;"",VLOOKUP(G326,'nhân viên sale'!$A$2:$B$1595,2,0),"")</f>
        <v/>
      </c>
      <c r="L326" s="31" t="str">
        <f t="shared" si="81"/>
        <v/>
      </c>
      <c r="N326" s="50" t="str">
        <f t="shared" si="84"/>
        <v/>
      </c>
      <c r="Q326" s="32" t="str">
        <f t="shared" si="82"/>
        <v/>
      </c>
      <c r="T326" s="34">
        <f t="shared" si="87"/>
        <v>0</v>
      </c>
      <c r="U326" s="34">
        <f t="shared" si="88"/>
        <v>0</v>
      </c>
      <c r="X326" s="72" t="str">
        <f t="shared" si="85"/>
        <v/>
      </c>
      <c r="Y326" s="35"/>
      <c r="Z326" s="34" t="str">
        <f t="shared" si="86"/>
        <v/>
      </c>
      <c r="AA326" s="80" t="str">
        <f t="shared" si="89"/>
        <v/>
      </c>
    </row>
    <row r="327" spans="1:27" ht="25.5" customHeight="1" x14ac:dyDescent="0.25">
      <c r="B327" s="78" t="str">
        <f t="shared" si="83"/>
        <v/>
      </c>
      <c r="J327" s="60" t="str">
        <f>IF(G327&lt;&gt;"",VLOOKUP(G327,'nhân viên sale'!$A$2:$B$1595,2,0),"")</f>
        <v/>
      </c>
      <c r="L327" s="31" t="str">
        <f t="shared" si="81"/>
        <v/>
      </c>
      <c r="N327" s="50" t="str">
        <f t="shared" si="84"/>
        <v/>
      </c>
      <c r="Q327" s="32" t="str">
        <f t="shared" si="82"/>
        <v/>
      </c>
      <c r="T327" s="34">
        <f t="shared" si="87"/>
        <v>0</v>
      </c>
      <c r="U327" s="34">
        <f t="shared" si="88"/>
        <v>0</v>
      </c>
      <c r="X327" s="72" t="str">
        <f t="shared" si="85"/>
        <v/>
      </c>
      <c r="Y327" s="35"/>
      <c r="Z327" s="34" t="str">
        <f t="shared" si="86"/>
        <v/>
      </c>
      <c r="AA327" s="80" t="str">
        <f t="shared" si="89"/>
        <v/>
      </c>
    </row>
    <row r="328" spans="1:27" ht="25.5" customHeight="1" x14ac:dyDescent="0.25">
      <c r="B328" s="78" t="str">
        <f t="shared" si="83"/>
        <v/>
      </c>
      <c r="J328" s="60" t="str">
        <f>IF(G328&lt;&gt;"",VLOOKUP(G328,'nhân viên sale'!$A$2:$B$1595,2,0),"")</f>
        <v/>
      </c>
      <c r="L328" s="31" t="str">
        <f t="shared" si="81"/>
        <v/>
      </c>
      <c r="N328" s="50" t="str">
        <f t="shared" si="84"/>
        <v/>
      </c>
      <c r="Q328" s="32" t="str">
        <f t="shared" si="82"/>
        <v/>
      </c>
      <c r="T328" s="34">
        <f t="shared" si="87"/>
        <v>0</v>
      </c>
      <c r="U328" s="34">
        <f t="shared" si="88"/>
        <v>0</v>
      </c>
      <c r="X328" s="72" t="str">
        <f t="shared" si="85"/>
        <v/>
      </c>
      <c r="Y328" s="35"/>
      <c r="Z328" s="34" t="str">
        <f t="shared" si="86"/>
        <v/>
      </c>
      <c r="AA328" s="80" t="str">
        <f t="shared" si="89"/>
        <v/>
      </c>
    </row>
    <row r="329" spans="1:27" ht="25.5" customHeight="1" x14ac:dyDescent="0.25">
      <c r="B329" s="78" t="str">
        <f t="shared" si="83"/>
        <v/>
      </c>
      <c r="J329" s="60" t="str">
        <f>IF(G329&lt;&gt;"",VLOOKUP(G329,'nhân viên sale'!$A$2:$B$1595,2,0),"")</f>
        <v/>
      </c>
      <c r="L329" s="31" t="str">
        <f t="shared" si="81"/>
        <v/>
      </c>
      <c r="N329" s="50" t="str">
        <f t="shared" si="84"/>
        <v/>
      </c>
      <c r="Q329" s="32" t="str">
        <f t="shared" si="82"/>
        <v/>
      </c>
      <c r="T329" s="34">
        <f t="shared" si="87"/>
        <v>0</v>
      </c>
      <c r="U329" s="34">
        <f t="shared" si="88"/>
        <v>0</v>
      </c>
      <c r="X329" s="72" t="str">
        <f t="shared" si="85"/>
        <v/>
      </c>
      <c r="Y329" s="35"/>
      <c r="Z329" s="34" t="str">
        <f t="shared" si="86"/>
        <v/>
      </c>
      <c r="AA329" s="80" t="str">
        <f t="shared" si="89"/>
        <v/>
      </c>
    </row>
    <row r="330" spans="1:27" ht="25.5" customHeight="1" x14ac:dyDescent="0.25">
      <c r="B330" s="78" t="str">
        <f t="shared" si="83"/>
        <v/>
      </c>
      <c r="J330" s="60" t="str">
        <f>IF(G330&lt;&gt;"",VLOOKUP(G330,'nhân viên sale'!$A$2:$B$1595,2,0),"")</f>
        <v/>
      </c>
      <c r="L330" s="31" t="str">
        <f t="shared" si="81"/>
        <v/>
      </c>
      <c r="N330" s="50" t="str">
        <f t="shared" si="84"/>
        <v/>
      </c>
      <c r="Q330" s="32" t="str">
        <f t="shared" si="82"/>
        <v/>
      </c>
      <c r="T330" s="34">
        <f t="shared" si="87"/>
        <v>0</v>
      </c>
      <c r="U330" s="34">
        <f t="shared" si="88"/>
        <v>0</v>
      </c>
      <c r="X330" s="72" t="str">
        <f t="shared" si="85"/>
        <v/>
      </c>
      <c r="Y330" s="35"/>
      <c r="Z330" s="34" t="str">
        <f t="shared" si="86"/>
        <v/>
      </c>
      <c r="AA330" s="80" t="str">
        <f t="shared" si="89"/>
        <v/>
      </c>
    </row>
    <row r="331" spans="1:27" ht="25.5" customHeight="1" x14ac:dyDescent="0.25">
      <c r="B331" s="78" t="str">
        <f t="shared" si="83"/>
        <v/>
      </c>
      <c r="J331" s="60" t="str">
        <f>IF(G331&lt;&gt;"",VLOOKUP(G331,'nhân viên sale'!$A$2:$B$1595,2,0),"")</f>
        <v/>
      </c>
      <c r="L331" s="31" t="str">
        <f t="shared" si="81"/>
        <v/>
      </c>
      <c r="N331" s="50" t="str">
        <f t="shared" si="84"/>
        <v/>
      </c>
      <c r="Q331" s="32" t="str">
        <f t="shared" si="82"/>
        <v/>
      </c>
      <c r="T331" s="34">
        <f t="shared" si="87"/>
        <v>0</v>
      </c>
      <c r="U331" s="34">
        <f t="shared" si="88"/>
        <v>0</v>
      </c>
      <c r="X331" s="72" t="str">
        <f t="shared" si="85"/>
        <v/>
      </c>
      <c r="Y331" s="35"/>
      <c r="Z331" s="34" t="str">
        <f t="shared" si="86"/>
        <v/>
      </c>
      <c r="AA331" s="80" t="str">
        <f t="shared" si="89"/>
        <v/>
      </c>
    </row>
    <row r="332" spans="1:27" ht="25.5" customHeight="1" x14ac:dyDescent="0.25">
      <c r="B332" s="78" t="str">
        <f t="shared" si="83"/>
        <v/>
      </c>
      <c r="J332" s="60" t="str">
        <f>IF(G332&lt;&gt;"",VLOOKUP(G332,'nhân viên sale'!$A$2:$B$1595,2,0),"")</f>
        <v/>
      </c>
      <c r="L332" s="31" t="str">
        <f t="shared" si="81"/>
        <v/>
      </c>
      <c r="N332" s="50" t="str">
        <f t="shared" si="84"/>
        <v/>
      </c>
      <c r="Q332" s="32" t="str">
        <f t="shared" si="82"/>
        <v/>
      </c>
      <c r="T332" s="34">
        <f t="shared" si="87"/>
        <v>0</v>
      </c>
      <c r="U332" s="34">
        <f t="shared" si="88"/>
        <v>0</v>
      </c>
      <c r="X332" s="72" t="str">
        <f t="shared" si="85"/>
        <v/>
      </c>
      <c r="Y332" s="35"/>
      <c r="Z332" s="34" t="str">
        <f t="shared" si="86"/>
        <v/>
      </c>
      <c r="AA332" s="80" t="str">
        <f t="shared" si="89"/>
        <v/>
      </c>
    </row>
    <row r="333" spans="1:27" ht="25.5" customHeight="1" x14ac:dyDescent="0.25">
      <c r="B333" s="78" t="str">
        <f t="shared" si="83"/>
        <v/>
      </c>
      <c r="J333" s="60" t="str">
        <f>IF(G333&lt;&gt;"",VLOOKUP(G333,'nhân viên sale'!$A$2:$B$1595,2,0),"")</f>
        <v/>
      </c>
      <c r="L333" s="31" t="str">
        <f t="shared" si="81"/>
        <v/>
      </c>
      <c r="N333" s="50" t="str">
        <f t="shared" si="84"/>
        <v/>
      </c>
      <c r="Q333" s="32" t="str">
        <f t="shared" si="82"/>
        <v/>
      </c>
      <c r="T333" s="34">
        <f t="shared" si="87"/>
        <v>0</v>
      </c>
      <c r="U333" s="34">
        <f t="shared" si="88"/>
        <v>0</v>
      </c>
      <c r="X333" s="72" t="str">
        <f t="shared" si="85"/>
        <v/>
      </c>
      <c r="Y333" s="35"/>
      <c r="Z333" s="34" t="str">
        <f t="shared" si="86"/>
        <v/>
      </c>
      <c r="AA333" s="80" t="str">
        <f t="shared" si="89"/>
        <v/>
      </c>
    </row>
    <row r="334" spans="1:27" ht="25.5" customHeight="1" x14ac:dyDescent="0.25">
      <c r="B334" s="78" t="str">
        <f t="shared" si="83"/>
        <v/>
      </c>
      <c r="J334" s="60" t="str">
        <f>IF(G334&lt;&gt;"",VLOOKUP(G334,'nhân viên sale'!$A$2:$B$1595,2,0),"")</f>
        <v/>
      </c>
      <c r="L334" s="31" t="str">
        <f t="shared" si="81"/>
        <v/>
      </c>
      <c r="N334" s="50" t="str">
        <f t="shared" si="84"/>
        <v/>
      </c>
      <c r="Q334" s="32" t="str">
        <f t="shared" si="82"/>
        <v/>
      </c>
      <c r="T334" s="34">
        <f t="shared" si="87"/>
        <v>0</v>
      </c>
      <c r="U334" s="34">
        <f t="shared" si="88"/>
        <v>0</v>
      </c>
      <c r="X334" s="72" t="str">
        <f t="shared" si="85"/>
        <v/>
      </c>
      <c r="Y334" s="35"/>
      <c r="Z334" s="34" t="str">
        <f t="shared" si="86"/>
        <v/>
      </c>
      <c r="AA334" s="80" t="str">
        <f t="shared" si="89"/>
        <v/>
      </c>
    </row>
    <row r="335" spans="1:27" ht="25.5" customHeight="1" x14ac:dyDescent="0.25">
      <c r="B335" s="78" t="str">
        <f t="shared" si="83"/>
        <v/>
      </c>
      <c r="J335" s="60" t="str">
        <f>IF(G335&lt;&gt;"",VLOOKUP(G335,'nhân viên sale'!$A$2:$B$1595,2,0),"")</f>
        <v/>
      </c>
      <c r="L335" s="31" t="str">
        <f t="shared" si="81"/>
        <v/>
      </c>
      <c r="N335" s="50" t="str">
        <f t="shared" si="84"/>
        <v/>
      </c>
      <c r="Q335" s="32" t="str">
        <f t="shared" si="82"/>
        <v/>
      </c>
      <c r="T335" s="34">
        <f t="shared" si="87"/>
        <v>0</v>
      </c>
      <c r="U335" s="34">
        <f t="shared" si="88"/>
        <v>0</v>
      </c>
      <c r="X335" s="72" t="str">
        <f t="shared" si="85"/>
        <v/>
      </c>
      <c r="Y335" s="35"/>
      <c r="Z335" s="34" t="str">
        <f t="shared" si="86"/>
        <v/>
      </c>
      <c r="AA335" s="80" t="str">
        <f t="shared" si="89"/>
        <v/>
      </c>
    </row>
    <row r="336" spans="1:27" ht="25.5" customHeight="1" x14ac:dyDescent="0.25">
      <c r="B336" s="78" t="str">
        <f t="shared" si="83"/>
        <v/>
      </c>
      <c r="J336" s="60" t="str">
        <f>IF(G336&lt;&gt;"",VLOOKUP(G336,'nhân viên sale'!$A$2:$B$1595,2,0),"")</f>
        <v/>
      </c>
      <c r="L336" s="31" t="str">
        <f t="shared" si="81"/>
        <v/>
      </c>
      <c r="N336" s="50" t="str">
        <f t="shared" si="84"/>
        <v/>
      </c>
      <c r="Q336" s="32" t="str">
        <f t="shared" si="82"/>
        <v/>
      </c>
      <c r="T336" s="34">
        <f t="shared" si="87"/>
        <v>0</v>
      </c>
      <c r="U336" s="34">
        <f t="shared" si="88"/>
        <v>0</v>
      </c>
      <c r="X336" s="72" t="str">
        <f t="shared" si="85"/>
        <v/>
      </c>
      <c r="Y336" s="35"/>
      <c r="Z336" s="34" t="str">
        <f t="shared" si="86"/>
        <v/>
      </c>
      <c r="AA336" s="80" t="str">
        <f t="shared" si="89"/>
        <v/>
      </c>
    </row>
    <row r="337" spans="2:27" ht="25.5" customHeight="1" x14ac:dyDescent="0.25">
      <c r="B337" s="78" t="str">
        <f t="shared" si="83"/>
        <v/>
      </c>
      <c r="J337" s="60" t="str">
        <f>IF(G337&lt;&gt;"",VLOOKUP(G337,'nhân viên sale'!$A$2:$B$1595,2,0),"")</f>
        <v/>
      </c>
      <c r="L337" s="31" t="str">
        <f t="shared" si="81"/>
        <v/>
      </c>
      <c r="N337" s="50" t="str">
        <f t="shared" si="84"/>
        <v/>
      </c>
      <c r="Q337" s="32" t="str">
        <f t="shared" si="82"/>
        <v/>
      </c>
      <c r="T337" s="34">
        <f t="shared" si="87"/>
        <v>0</v>
      </c>
      <c r="U337" s="34">
        <f t="shared" si="88"/>
        <v>0</v>
      </c>
      <c r="X337" s="72" t="str">
        <f t="shared" si="85"/>
        <v/>
      </c>
      <c r="Y337" s="35"/>
      <c r="Z337" s="34" t="str">
        <f t="shared" si="86"/>
        <v/>
      </c>
      <c r="AA337" s="80" t="str">
        <f t="shared" si="89"/>
        <v/>
      </c>
    </row>
    <row r="338" spans="2:27" ht="25.5" customHeight="1" x14ac:dyDescent="0.25">
      <c r="B338" s="78" t="str">
        <f t="shared" si="83"/>
        <v/>
      </c>
      <c r="J338" s="60" t="str">
        <f>IF(G338&lt;&gt;"",VLOOKUP(G338,'nhân viên sale'!$A$2:$B$1595,2,0),"")</f>
        <v/>
      </c>
      <c r="L338" s="31" t="str">
        <f t="shared" si="81"/>
        <v/>
      </c>
      <c r="N338" s="50" t="str">
        <f t="shared" si="84"/>
        <v/>
      </c>
      <c r="Q338" s="32" t="str">
        <f t="shared" si="82"/>
        <v/>
      </c>
      <c r="T338" s="34">
        <f t="shared" si="87"/>
        <v>0</v>
      </c>
      <c r="U338" s="34">
        <f t="shared" si="88"/>
        <v>0</v>
      </c>
      <c r="X338" s="72" t="str">
        <f t="shared" si="85"/>
        <v/>
      </c>
      <c r="Y338" s="35"/>
      <c r="Z338" s="34" t="str">
        <f t="shared" si="86"/>
        <v/>
      </c>
      <c r="AA338" s="80" t="str">
        <f t="shared" si="89"/>
        <v/>
      </c>
    </row>
    <row r="339" spans="2:27" ht="25.5" customHeight="1" x14ac:dyDescent="0.25">
      <c r="B339" s="78" t="str">
        <f t="shared" si="83"/>
        <v/>
      </c>
      <c r="J339" s="60" t="str">
        <f>IF(G339&lt;&gt;"",VLOOKUP(G339,'nhân viên sale'!$A$2:$B$1595,2,0),"")</f>
        <v/>
      </c>
      <c r="L339" s="31" t="str">
        <f t="shared" si="81"/>
        <v/>
      </c>
      <c r="N339" s="50" t="str">
        <f t="shared" si="84"/>
        <v/>
      </c>
      <c r="Q339" s="32" t="str">
        <f t="shared" si="82"/>
        <v/>
      </c>
      <c r="T339" s="34">
        <f t="shared" si="87"/>
        <v>0</v>
      </c>
      <c r="U339" s="34">
        <f t="shared" si="88"/>
        <v>0</v>
      </c>
      <c r="X339" s="72" t="str">
        <f t="shared" si="85"/>
        <v/>
      </c>
      <c r="Y339" s="35"/>
      <c r="Z339" s="34" t="str">
        <f t="shared" si="86"/>
        <v/>
      </c>
      <c r="AA339" s="80" t="str">
        <f t="shared" si="89"/>
        <v/>
      </c>
    </row>
    <row r="340" spans="2:27" ht="25.5" customHeight="1" x14ac:dyDescent="0.25">
      <c r="B340" s="78" t="str">
        <f t="shared" si="83"/>
        <v/>
      </c>
      <c r="J340" s="60" t="str">
        <f>IF(G340&lt;&gt;"",VLOOKUP(G340,'nhân viên sale'!$A$2:$B$1595,2,0),"")</f>
        <v/>
      </c>
      <c r="L340" s="31" t="str">
        <f t="shared" si="81"/>
        <v/>
      </c>
      <c r="N340" s="50" t="str">
        <f t="shared" si="84"/>
        <v/>
      </c>
      <c r="Q340" s="32" t="str">
        <f t="shared" si="82"/>
        <v/>
      </c>
      <c r="T340" s="34">
        <f t="shared" si="87"/>
        <v>0</v>
      </c>
      <c r="U340" s="34">
        <f t="shared" si="88"/>
        <v>0</v>
      </c>
      <c r="X340" s="72" t="str">
        <f t="shared" si="85"/>
        <v/>
      </c>
      <c r="Y340" s="35"/>
      <c r="Z340" s="34" t="str">
        <f t="shared" si="86"/>
        <v/>
      </c>
      <c r="AA340" s="80" t="str">
        <f t="shared" si="89"/>
        <v/>
      </c>
    </row>
    <row r="341" spans="2:27" ht="25.5" customHeight="1" x14ac:dyDescent="0.25">
      <c r="B341" s="78" t="str">
        <f t="shared" si="83"/>
        <v/>
      </c>
      <c r="J341" s="60" t="str">
        <f>IF(G341&lt;&gt;"",VLOOKUP(G341,'nhân viên sale'!$A$2:$B$1595,2,0),"")</f>
        <v/>
      </c>
      <c r="L341" s="31" t="str">
        <f t="shared" si="81"/>
        <v/>
      </c>
      <c r="N341" s="50" t="str">
        <f t="shared" si="84"/>
        <v/>
      </c>
      <c r="Q341" s="32" t="str">
        <f t="shared" si="82"/>
        <v/>
      </c>
      <c r="T341" s="34">
        <f t="shared" si="87"/>
        <v>0</v>
      </c>
      <c r="U341" s="34">
        <f t="shared" si="88"/>
        <v>0</v>
      </c>
      <c r="X341" s="72" t="str">
        <f t="shared" si="85"/>
        <v/>
      </c>
      <c r="Y341" s="35"/>
      <c r="Z341" s="34" t="str">
        <f t="shared" si="86"/>
        <v/>
      </c>
      <c r="AA341" s="80" t="str">
        <f t="shared" si="89"/>
        <v/>
      </c>
    </row>
    <row r="342" spans="2:27" ht="25.5" customHeight="1" x14ac:dyDescent="0.25">
      <c r="B342" s="78" t="str">
        <f t="shared" si="83"/>
        <v/>
      </c>
      <c r="J342" s="60" t="str">
        <f>IF(G342&lt;&gt;"",VLOOKUP(G342,'nhân viên sale'!$A$2:$B$1595,2,0),"")</f>
        <v/>
      </c>
      <c r="L342" s="31" t="str">
        <f t="shared" si="81"/>
        <v/>
      </c>
      <c r="N342" s="50" t="str">
        <f t="shared" si="84"/>
        <v/>
      </c>
      <c r="Q342" s="32" t="str">
        <f t="shared" si="82"/>
        <v/>
      </c>
      <c r="T342" s="34">
        <f t="shared" si="87"/>
        <v>0</v>
      </c>
      <c r="U342" s="34">
        <f t="shared" si="88"/>
        <v>0</v>
      </c>
      <c r="X342" s="72" t="str">
        <f t="shared" si="85"/>
        <v/>
      </c>
      <c r="Y342" s="35"/>
      <c r="Z342" s="34" t="str">
        <f t="shared" si="86"/>
        <v/>
      </c>
      <c r="AA342" s="80" t="str">
        <f t="shared" si="89"/>
        <v/>
      </c>
    </row>
    <row r="343" spans="2:27" ht="25.5" customHeight="1" x14ac:dyDescent="0.25">
      <c r="B343" s="78" t="str">
        <f t="shared" si="83"/>
        <v/>
      </c>
      <c r="J343" s="60" t="str">
        <f>IF(G343&lt;&gt;"",VLOOKUP(G343,'nhân viên sale'!$A$2:$B$1595,2,0),"")</f>
        <v/>
      </c>
      <c r="L343" s="31" t="str">
        <f t="shared" si="81"/>
        <v/>
      </c>
      <c r="N343" s="50" t="str">
        <f t="shared" si="84"/>
        <v/>
      </c>
      <c r="Q343" s="32" t="str">
        <f t="shared" si="82"/>
        <v/>
      </c>
      <c r="T343" s="34">
        <f t="shared" si="87"/>
        <v>0</v>
      </c>
      <c r="U343" s="34">
        <f t="shared" si="88"/>
        <v>0</v>
      </c>
      <c r="X343" s="72" t="str">
        <f t="shared" si="85"/>
        <v/>
      </c>
      <c r="Y343" s="35"/>
      <c r="Z343" s="34" t="str">
        <f t="shared" si="86"/>
        <v/>
      </c>
      <c r="AA343" s="80" t="str">
        <f t="shared" si="89"/>
        <v/>
      </c>
    </row>
    <row r="344" spans="2:27" ht="25.5" customHeight="1" x14ac:dyDescent="0.25">
      <c r="B344" s="78" t="str">
        <f t="shared" si="83"/>
        <v/>
      </c>
      <c r="J344" s="60" t="str">
        <f>IF(G344&lt;&gt;"",VLOOKUP(G344,'nhân viên sale'!$A$2:$B$1595,2,0),"")</f>
        <v/>
      </c>
      <c r="L344" s="31" t="str">
        <f t="shared" si="81"/>
        <v/>
      </c>
      <c r="N344" s="50" t="str">
        <f t="shared" si="84"/>
        <v/>
      </c>
      <c r="Q344" s="32" t="str">
        <f t="shared" si="82"/>
        <v/>
      </c>
      <c r="T344" s="34">
        <f t="shared" si="87"/>
        <v>0</v>
      </c>
      <c r="U344" s="34">
        <f t="shared" si="88"/>
        <v>0</v>
      </c>
      <c r="X344" s="72" t="str">
        <f t="shared" si="85"/>
        <v/>
      </c>
      <c r="Y344" s="35"/>
      <c r="Z344" s="34" t="str">
        <f t="shared" si="86"/>
        <v/>
      </c>
      <c r="AA344" s="80" t="str">
        <f t="shared" si="89"/>
        <v/>
      </c>
    </row>
    <row r="345" spans="2:27" ht="25.5" customHeight="1" x14ac:dyDescent="0.25">
      <c r="B345" s="78" t="str">
        <f t="shared" si="83"/>
        <v/>
      </c>
      <c r="J345" s="60" t="str">
        <f>IF(G345&lt;&gt;"",VLOOKUP(G345,'nhân viên sale'!$A$2:$B$1595,2,0),"")</f>
        <v/>
      </c>
      <c r="L345" s="31" t="str">
        <f t="shared" si="81"/>
        <v/>
      </c>
      <c r="N345" s="50" t="str">
        <f t="shared" si="84"/>
        <v/>
      </c>
      <c r="Q345" s="32" t="str">
        <f t="shared" si="82"/>
        <v/>
      </c>
      <c r="T345" s="34">
        <f t="shared" si="87"/>
        <v>0</v>
      </c>
      <c r="U345" s="34">
        <f t="shared" si="88"/>
        <v>0</v>
      </c>
      <c r="X345" s="72" t="str">
        <f t="shared" si="85"/>
        <v/>
      </c>
      <c r="Y345" s="35"/>
      <c r="Z345" s="34" t="str">
        <f t="shared" si="86"/>
        <v/>
      </c>
      <c r="AA345" s="80" t="str">
        <f t="shared" si="89"/>
        <v/>
      </c>
    </row>
    <row r="346" spans="2:27" ht="25.5" customHeight="1" x14ac:dyDescent="0.25">
      <c r="B346" s="78" t="str">
        <f t="shared" si="83"/>
        <v/>
      </c>
      <c r="J346" s="60" t="str">
        <f>IF(G346&lt;&gt;"",VLOOKUP(G346,'nhân viên sale'!$A$2:$B$1595,2,0),"")</f>
        <v/>
      </c>
      <c r="L346" s="31" t="str">
        <f t="shared" si="81"/>
        <v/>
      </c>
      <c r="N346" s="50" t="str">
        <f t="shared" si="84"/>
        <v/>
      </c>
      <c r="Q346" s="32" t="str">
        <f t="shared" si="82"/>
        <v/>
      </c>
      <c r="T346" s="34">
        <f t="shared" si="87"/>
        <v>0</v>
      </c>
      <c r="U346" s="34">
        <f t="shared" si="88"/>
        <v>0</v>
      </c>
      <c r="X346" s="72" t="str">
        <f t="shared" si="85"/>
        <v/>
      </c>
      <c r="Y346" s="35"/>
      <c r="Z346" s="34" t="str">
        <f t="shared" si="86"/>
        <v/>
      </c>
      <c r="AA346" s="80" t="str">
        <f t="shared" si="89"/>
        <v/>
      </c>
    </row>
    <row r="347" spans="2:27" ht="25.5" customHeight="1" x14ac:dyDescent="0.25">
      <c r="B347" s="78" t="str">
        <f t="shared" si="83"/>
        <v/>
      </c>
      <c r="J347" s="60" t="str">
        <f>IF(G347&lt;&gt;"",VLOOKUP(G347,'nhân viên sale'!$A$2:$B$1595,2,0),"")</f>
        <v/>
      </c>
      <c r="L347" s="31" t="str">
        <f t="shared" si="81"/>
        <v/>
      </c>
      <c r="N347" s="50" t="str">
        <f t="shared" si="84"/>
        <v/>
      </c>
      <c r="Q347" s="32" t="str">
        <f t="shared" si="82"/>
        <v/>
      </c>
      <c r="T347" s="34">
        <f t="shared" si="87"/>
        <v>0</v>
      </c>
      <c r="U347" s="34">
        <f t="shared" si="88"/>
        <v>0</v>
      </c>
      <c r="X347" s="72" t="str">
        <f t="shared" si="85"/>
        <v/>
      </c>
      <c r="Y347" s="35"/>
      <c r="Z347" s="34" t="str">
        <f t="shared" si="86"/>
        <v/>
      </c>
      <c r="AA347" s="80" t="str">
        <f t="shared" si="89"/>
        <v/>
      </c>
    </row>
    <row r="348" spans="2:27" ht="25.5" customHeight="1" x14ac:dyDescent="0.25">
      <c r="B348" s="78" t="str">
        <f t="shared" si="83"/>
        <v/>
      </c>
      <c r="J348" s="60" t="str">
        <f>IF(G348&lt;&gt;"",VLOOKUP(G348,'nhân viên sale'!$A$2:$B$1595,2,0),"")</f>
        <v/>
      </c>
      <c r="L348" s="31" t="str">
        <f t="shared" si="81"/>
        <v/>
      </c>
      <c r="N348" s="50" t="str">
        <f t="shared" si="84"/>
        <v/>
      </c>
      <c r="Q348" s="32" t="str">
        <f t="shared" si="82"/>
        <v/>
      </c>
      <c r="T348" s="34">
        <f t="shared" si="87"/>
        <v>0</v>
      </c>
      <c r="U348" s="34">
        <f t="shared" si="88"/>
        <v>0</v>
      </c>
      <c r="X348" s="72" t="str">
        <f t="shared" si="85"/>
        <v/>
      </c>
      <c r="Y348" s="35"/>
      <c r="Z348" s="34" t="str">
        <f t="shared" si="86"/>
        <v/>
      </c>
      <c r="AA348" s="80" t="str">
        <f t="shared" si="89"/>
        <v/>
      </c>
    </row>
    <row r="349" spans="2:27" ht="25.5" customHeight="1" x14ac:dyDescent="0.25">
      <c r="B349" s="78" t="str">
        <f t="shared" si="83"/>
        <v/>
      </c>
      <c r="J349" s="60" t="str">
        <f>IF(G349&lt;&gt;"",VLOOKUP(G349,'nhân viên sale'!$A$2:$B$1595,2,0),"")</f>
        <v/>
      </c>
      <c r="L349" s="31" t="str">
        <f t="shared" si="81"/>
        <v/>
      </c>
      <c r="N349" s="50" t="str">
        <f t="shared" si="84"/>
        <v/>
      </c>
      <c r="Q349" s="32" t="str">
        <f t="shared" si="82"/>
        <v/>
      </c>
      <c r="T349" s="34">
        <f t="shared" si="87"/>
        <v>0</v>
      </c>
      <c r="U349" s="34">
        <f t="shared" si="88"/>
        <v>0</v>
      </c>
      <c r="X349" s="72" t="str">
        <f t="shared" si="85"/>
        <v/>
      </c>
      <c r="Y349" s="35"/>
      <c r="Z349" s="34" t="str">
        <f t="shared" si="86"/>
        <v/>
      </c>
      <c r="AA349" s="80" t="str">
        <f t="shared" si="89"/>
        <v/>
      </c>
    </row>
    <row r="350" spans="2:27" ht="25.5" customHeight="1" x14ac:dyDescent="0.25">
      <c r="B350" s="78" t="str">
        <f t="shared" si="83"/>
        <v/>
      </c>
      <c r="J350" s="60" t="str">
        <f>IF(G350&lt;&gt;"",VLOOKUP(G350,'nhân viên sale'!$A$2:$B$1595,2,0),"")</f>
        <v/>
      </c>
      <c r="L350" s="31" t="str">
        <f t="shared" si="81"/>
        <v/>
      </c>
      <c r="N350" s="50" t="str">
        <f t="shared" si="84"/>
        <v/>
      </c>
      <c r="Q350" s="32" t="str">
        <f t="shared" si="82"/>
        <v/>
      </c>
      <c r="T350" s="34">
        <f t="shared" si="87"/>
        <v>0</v>
      </c>
      <c r="U350" s="34">
        <f t="shared" si="88"/>
        <v>0</v>
      </c>
      <c r="X350" s="72" t="str">
        <f t="shared" si="85"/>
        <v/>
      </c>
      <c r="Y350" s="35"/>
      <c r="Z350" s="34" t="str">
        <f t="shared" si="86"/>
        <v/>
      </c>
      <c r="AA350" s="80" t="str">
        <f t="shared" si="89"/>
        <v/>
      </c>
    </row>
    <row r="351" spans="2:27" ht="25.5" customHeight="1" x14ac:dyDescent="0.25">
      <c r="B351" s="78" t="str">
        <f t="shared" si="83"/>
        <v/>
      </c>
      <c r="J351" s="60" t="str">
        <f>IF(G351&lt;&gt;"",VLOOKUP(G351,'nhân viên sale'!$A$2:$B$1595,2,0),"")</f>
        <v/>
      </c>
      <c r="L351" s="31" t="str">
        <f t="shared" si="81"/>
        <v/>
      </c>
      <c r="N351" s="50" t="str">
        <f t="shared" si="84"/>
        <v/>
      </c>
      <c r="Q351" s="32" t="str">
        <f t="shared" si="82"/>
        <v/>
      </c>
      <c r="T351" s="34">
        <f t="shared" si="87"/>
        <v>0</v>
      </c>
      <c r="U351" s="34">
        <f t="shared" si="88"/>
        <v>0</v>
      </c>
      <c r="X351" s="72" t="str">
        <f t="shared" si="85"/>
        <v/>
      </c>
      <c r="Y351" s="35"/>
      <c r="Z351" s="34" t="str">
        <f t="shared" si="86"/>
        <v/>
      </c>
      <c r="AA351" s="80" t="str">
        <f t="shared" si="89"/>
        <v/>
      </c>
    </row>
    <row r="352" spans="2:27" ht="25.5" customHeight="1" x14ac:dyDescent="0.25">
      <c r="B352" s="78" t="str">
        <f t="shared" si="83"/>
        <v/>
      </c>
      <c r="J352" s="60" t="str">
        <f>IF(G352&lt;&gt;"",VLOOKUP(G352,'nhân viên sale'!$A$2:$B$1595,2,0),"")</f>
        <v/>
      </c>
      <c r="L352" s="31" t="str">
        <f t="shared" si="81"/>
        <v/>
      </c>
      <c r="N352" s="50" t="str">
        <f t="shared" si="84"/>
        <v/>
      </c>
      <c r="Q352" s="32" t="str">
        <f t="shared" si="82"/>
        <v/>
      </c>
      <c r="T352" s="34">
        <f t="shared" si="87"/>
        <v>0</v>
      </c>
      <c r="U352" s="34">
        <f t="shared" si="88"/>
        <v>0</v>
      </c>
      <c r="X352" s="72" t="str">
        <f t="shared" si="85"/>
        <v/>
      </c>
      <c r="Y352" s="35"/>
      <c r="Z352" s="34" t="str">
        <f t="shared" si="86"/>
        <v/>
      </c>
      <c r="AA352" s="80" t="str">
        <f t="shared" si="89"/>
        <v/>
      </c>
    </row>
    <row r="353" spans="2:27" ht="25.5" customHeight="1" x14ac:dyDescent="0.25">
      <c r="B353" s="78" t="str">
        <f t="shared" si="83"/>
        <v/>
      </c>
      <c r="J353" s="60" t="str">
        <f>IF(G353&lt;&gt;"",VLOOKUP(G353,'nhân viên sale'!$A$2:$B$1595,2,0),"")</f>
        <v/>
      </c>
      <c r="L353" s="31" t="str">
        <f t="shared" si="81"/>
        <v/>
      </c>
      <c r="N353" s="50" t="str">
        <f t="shared" si="84"/>
        <v/>
      </c>
      <c r="Q353" s="32" t="str">
        <f t="shared" si="82"/>
        <v/>
      </c>
      <c r="T353" s="34">
        <f t="shared" si="87"/>
        <v>0</v>
      </c>
      <c r="U353" s="34">
        <f t="shared" si="88"/>
        <v>0</v>
      </c>
      <c r="X353" s="72" t="str">
        <f t="shared" si="85"/>
        <v/>
      </c>
      <c r="Y353" s="35"/>
      <c r="Z353" s="34" t="str">
        <f t="shared" si="86"/>
        <v/>
      </c>
      <c r="AA353" s="80" t="str">
        <f t="shared" si="89"/>
        <v/>
      </c>
    </row>
    <row r="354" spans="2:27" ht="25.5" customHeight="1" x14ac:dyDescent="0.25">
      <c r="B354" s="78" t="str">
        <f t="shared" si="83"/>
        <v/>
      </c>
      <c r="J354" s="60" t="str">
        <f>IF(G354&lt;&gt;"",VLOOKUP(G354,'nhân viên sale'!$A$2:$B$1595,2,0),"")</f>
        <v/>
      </c>
      <c r="L354" s="31" t="str">
        <f t="shared" si="81"/>
        <v/>
      </c>
      <c r="N354" s="50" t="str">
        <f t="shared" si="84"/>
        <v/>
      </c>
      <c r="Q354" s="32" t="str">
        <f t="shared" si="82"/>
        <v/>
      </c>
      <c r="T354" s="34">
        <f t="shared" si="87"/>
        <v>0</v>
      </c>
      <c r="U354" s="34">
        <f t="shared" si="88"/>
        <v>0</v>
      </c>
      <c r="X354" s="72" t="str">
        <f t="shared" si="85"/>
        <v/>
      </c>
      <c r="Y354" s="35"/>
      <c r="Z354" s="34" t="str">
        <f t="shared" si="86"/>
        <v/>
      </c>
      <c r="AA354" s="80" t="str">
        <f t="shared" si="89"/>
        <v/>
      </c>
    </row>
    <row r="355" spans="2:27" ht="25.5" customHeight="1" x14ac:dyDescent="0.25">
      <c r="B355" s="78" t="str">
        <f t="shared" si="83"/>
        <v/>
      </c>
      <c r="J355" s="60" t="str">
        <f>IF(G355&lt;&gt;"",VLOOKUP(G355,'nhân viên sale'!$A$2:$B$1595,2,0),"")</f>
        <v/>
      </c>
      <c r="L355" s="31" t="str">
        <f t="shared" si="81"/>
        <v/>
      </c>
      <c r="N355" s="50" t="str">
        <f t="shared" si="84"/>
        <v/>
      </c>
      <c r="Q355" s="32" t="str">
        <f t="shared" si="82"/>
        <v/>
      </c>
      <c r="T355" s="34">
        <f t="shared" si="87"/>
        <v>0</v>
      </c>
      <c r="U355" s="34">
        <f t="shared" si="88"/>
        <v>0</v>
      </c>
      <c r="X355" s="72" t="str">
        <f t="shared" si="85"/>
        <v/>
      </c>
      <c r="Y355" s="35"/>
      <c r="Z355" s="34" t="str">
        <f t="shared" si="86"/>
        <v/>
      </c>
      <c r="AA355" s="80" t="str">
        <f t="shared" si="89"/>
        <v/>
      </c>
    </row>
    <row r="356" spans="2:27" ht="25.5" customHeight="1" x14ac:dyDescent="0.25">
      <c r="B356" s="78" t="str">
        <f t="shared" si="83"/>
        <v/>
      </c>
      <c r="J356" s="60" t="str">
        <f>IF(G356&lt;&gt;"",VLOOKUP(G356,'nhân viên sale'!$A$2:$B$1595,2,0),"")</f>
        <v/>
      </c>
      <c r="L356" s="31" t="str">
        <f t="shared" si="81"/>
        <v/>
      </c>
      <c r="N356" s="50" t="str">
        <f t="shared" si="84"/>
        <v/>
      </c>
      <c r="Q356" s="32" t="str">
        <f t="shared" si="82"/>
        <v/>
      </c>
      <c r="T356" s="34">
        <f t="shared" si="87"/>
        <v>0</v>
      </c>
      <c r="U356" s="34">
        <f t="shared" si="88"/>
        <v>0</v>
      </c>
      <c r="X356" s="72" t="str">
        <f t="shared" si="85"/>
        <v/>
      </c>
      <c r="Y356" s="35"/>
      <c r="Z356" s="34" t="str">
        <f t="shared" si="86"/>
        <v/>
      </c>
      <c r="AA356" s="80" t="str">
        <f t="shared" si="89"/>
        <v/>
      </c>
    </row>
    <row r="357" spans="2:27" ht="25.5" customHeight="1" x14ac:dyDescent="0.25">
      <c r="B357" s="78" t="str">
        <f t="shared" si="83"/>
        <v/>
      </c>
      <c r="J357" s="60" t="str">
        <f>IF(G357&lt;&gt;"",VLOOKUP(G357,'nhân viên sale'!$A$2:$B$1595,2,0),"")</f>
        <v/>
      </c>
      <c r="L357" s="31" t="str">
        <f t="shared" si="81"/>
        <v/>
      </c>
      <c r="N357" s="50" t="str">
        <f t="shared" si="84"/>
        <v/>
      </c>
      <c r="Q357" s="32" t="str">
        <f t="shared" si="82"/>
        <v/>
      </c>
      <c r="T357" s="34">
        <f t="shared" si="87"/>
        <v>0</v>
      </c>
      <c r="U357" s="34">
        <f t="shared" si="88"/>
        <v>0</v>
      </c>
      <c r="X357" s="72" t="str">
        <f t="shared" si="85"/>
        <v/>
      </c>
      <c r="Y357" s="35"/>
      <c r="Z357" s="34" t="str">
        <f t="shared" si="86"/>
        <v/>
      </c>
      <c r="AA357" s="80" t="str">
        <f t="shared" si="89"/>
        <v/>
      </c>
    </row>
    <row r="358" spans="2:27" ht="25.5" customHeight="1" x14ac:dyDescent="0.25">
      <c r="B358" s="78" t="str">
        <f t="shared" si="83"/>
        <v/>
      </c>
      <c r="J358" s="60" t="str">
        <f>IF(G358&lt;&gt;"",VLOOKUP(G358,'nhân viên sale'!$A$2:$B$1595,2,0),"")</f>
        <v/>
      </c>
      <c r="L358" s="31" t="str">
        <f t="shared" si="81"/>
        <v/>
      </c>
      <c r="N358" s="50" t="str">
        <f t="shared" si="84"/>
        <v/>
      </c>
      <c r="Q358" s="32" t="str">
        <f t="shared" si="82"/>
        <v/>
      </c>
      <c r="T358" s="34">
        <f t="shared" si="87"/>
        <v>0</v>
      </c>
      <c r="U358" s="34">
        <f t="shared" si="88"/>
        <v>0</v>
      </c>
      <c r="X358" s="72" t="str">
        <f t="shared" si="85"/>
        <v/>
      </c>
      <c r="Y358" s="35"/>
      <c r="Z358" s="34" t="str">
        <f t="shared" si="86"/>
        <v/>
      </c>
      <c r="AA358" s="80" t="str">
        <f t="shared" si="89"/>
        <v/>
      </c>
    </row>
    <row r="359" spans="2:27" ht="25.5" customHeight="1" x14ac:dyDescent="0.25">
      <c r="B359" s="78" t="str">
        <f t="shared" si="83"/>
        <v/>
      </c>
      <c r="J359" s="60" t="str">
        <f>IF(G359&lt;&gt;"",VLOOKUP(G359,'nhân viên sale'!$A$2:$B$1595,2,0),"")</f>
        <v/>
      </c>
      <c r="L359" s="31" t="str">
        <f t="shared" si="81"/>
        <v/>
      </c>
      <c r="N359" s="50" t="str">
        <f t="shared" si="84"/>
        <v/>
      </c>
      <c r="Q359" s="32" t="str">
        <f t="shared" si="82"/>
        <v/>
      </c>
      <c r="T359" s="34">
        <f t="shared" si="87"/>
        <v>0</v>
      </c>
      <c r="U359" s="34">
        <f t="shared" si="88"/>
        <v>0</v>
      </c>
      <c r="X359" s="72" t="str">
        <f t="shared" si="85"/>
        <v/>
      </c>
      <c r="Y359" s="35"/>
      <c r="Z359" s="34" t="str">
        <f t="shared" si="86"/>
        <v/>
      </c>
      <c r="AA359" s="80" t="str">
        <f t="shared" si="89"/>
        <v/>
      </c>
    </row>
    <row r="360" spans="2:27" ht="25.5" customHeight="1" x14ac:dyDescent="0.25">
      <c r="B360" s="78" t="str">
        <f t="shared" si="83"/>
        <v/>
      </c>
      <c r="J360" s="60" t="str">
        <f>IF(G360&lt;&gt;"",VLOOKUP(G360,'nhân viên sale'!$A$2:$B$1595,2,0),"")</f>
        <v/>
      </c>
      <c r="L360" s="31" t="str">
        <f t="shared" si="81"/>
        <v/>
      </c>
      <c r="N360" s="50" t="str">
        <f t="shared" si="84"/>
        <v/>
      </c>
      <c r="Q360" s="32" t="str">
        <f t="shared" si="82"/>
        <v/>
      </c>
      <c r="T360" s="34">
        <f t="shared" si="87"/>
        <v>0</v>
      </c>
      <c r="U360" s="34">
        <f t="shared" si="88"/>
        <v>0</v>
      </c>
      <c r="X360" s="72" t="str">
        <f t="shared" si="85"/>
        <v/>
      </c>
      <c r="Y360" s="35"/>
      <c r="Z360" s="34" t="str">
        <f t="shared" si="86"/>
        <v/>
      </c>
      <c r="AA360" s="80" t="str">
        <f t="shared" si="89"/>
        <v/>
      </c>
    </row>
    <row r="361" spans="2:27" ht="25.5" customHeight="1" x14ac:dyDescent="0.25">
      <c r="B361" s="78" t="str">
        <f t="shared" si="83"/>
        <v/>
      </c>
      <c r="J361" s="60" t="str">
        <f>IF(G361&lt;&gt;"",VLOOKUP(G361,'nhân viên sale'!$A$2:$B$1595,2,0),"")</f>
        <v/>
      </c>
      <c r="L361" s="31" t="str">
        <f t="shared" si="81"/>
        <v/>
      </c>
      <c r="N361" s="50" t="str">
        <f t="shared" si="84"/>
        <v/>
      </c>
      <c r="Q361" s="32" t="str">
        <f t="shared" si="82"/>
        <v/>
      </c>
      <c r="T361" s="34">
        <f t="shared" si="87"/>
        <v>0</v>
      </c>
      <c r="U361" s="34">
        <f t="shared" si="88"/>
        <v>0</v>
      </c>
      <c r="X361" s="72" t="str">
        <f t="shared" si="85"/>
        <v/>
      </c>
      <c r="Y361" s="35"/>
      <c r="Z361" s="34" t="str">
        <f t="shared" si="86"/>
        <v/>
      </c>
      <c r="AA361" s="80" t="str">
        <f t="shared" si="89"/>
        <v/>
      </c>
    </row>
    <row r="362" spans="2:27" ht="25.5" customHeight="1" x14ac:dyDescent="0.25">
      <c r="B362" s="78" t="str">
        <f t="shared" si="83"/>
        <v/>
      </c>
      <c r="J362" s="60" t="str">
        <f>IF(G362&lt;&gt;"",VLOOKUP(G362,'nhân viên sale'!$A$2:$B$1595,2,0),"")</f>
        <v/>
      </c>
      <c r="L362" s="31" t="str">
        <f t="shared" si="81"/>
        <v/>
      </c>
      <c r="N362" s="50" t="str">
        <f t="shared" si="84"/>
        <v/>
      </c>
      <c r="Q362" s="32" t="str">
        <f t="shared" si="82"/>
        <v/>
      </c>
      <c r="T362" s="34">
        <f t="shared" si="87"/>
        <v>0</v>
      </c>
      <c r="U362" s="34">
        <f t="shared" si="88"/>
        <v>0</v>
      </c>
      <c r="X362" s="72" t="str">
        <f t="shared" si="85"/>
        <v/>
      </c>
      <c r="Y362" s="35"/>
      <c r="Z362" s="34" t="str">
        <f t="shared" si="86"/>
        <v/>
      </c>
      <c r="AA362" s="80" t="str">
        <f t="shared" si="89"/>
        <v/>
      </c>
    </row>
    <row r="363" spans="2:27" ht="25.5" customHeight="1" x14ac:dyDescent="0.25">
      <c r="B363" s="78" t="str">
        <f t="shared" si="83"/>
        <v/>
      </c>
      <c r="J363" s="60" t="str">
        <f>IF(G363&lt;&gt;"",VLOOKUP(G363,'nhân viên sale'!$A$2:$B$1595,2,0),"")</f>
        <v/>
      </c>
      <c r="L363" s="31" t="str">
        <f t="shared" si="81"/>
        <v/>
      </c>
      <c r="N363" s="50" t="str">
        <f t="shared" si="84"/>
        <v/>
      </c>
      <c r="Q363" s="32" t="str">
        <f t="shared" si="82"/>
        <v/>
      </c>
      <c r="T363" s="34">
        <f t="shared" si="87"/>
        <v>0</v>
      </c>
      <c r="U363" s="34">
        <f t="shared" si="88"/>
        <v>0</v>
      </c>
      <c r="X363" s="72" t="str">
        <f t="shared" si="85"/>
        <v/>
      </c>
      <c r="Y363" s="35"/>
      <c r="Z363" s="34" t="str">
        <f t="shared" si="86"/>
        <v/>
      </c>
      <c r="AA363" s="80" t="str">
        <f t="shared" si="89"/>
        <v/>
      </c>
    </row>
    <row r="364" spans="2:27" ht="25.5" customHeight="1" x14ac:dyDescent="0.25">
      <c r="B364" s="78" t="str">
        <f t="shared" si="83"/>
        <v/>
      </c>
      <c r="J364" s="60" t="str">
        <f>IF(G364&lt;&gt;"",VLOOKUP(G364,'nhân viên sale'!$A$2:$B$1595,2,0),"")</f>
        <v/>
      </c>
      <c r="L364" s="31" t="str">
        <f t="shared" si="81"/>
        <v/>
      </c>
      <c r="N364" s="50" t="str">
        <f t="shared" si="84"/>
        <v/>
      </c>
      <c r="Q364" s="32" t="str">
        <f t="shared" si="82"/>
        <v/>
      </c>
      <c r="T364" s="34">
        <f t="shared" si="87"/>
        <v>0</v>
      </c>
      <c r="U364" s="34">
        <f t="shared" si="88"/>
        <v>0</v>
      </c>
      <c r="X364" s="72" t="str">
        <f t="shared" si="85"/>
        <v/>
      </c>
      <c r="Y364" s="35"/>
      <c r="Z364" s="34" t="str">
        <f t="shared" si="86"/>
        <v/>
      </c>
      <c r="AA364" s="80" t="str">
        <f t="shared" si="89"/>
        <v/>
      </c>
    </row>
    <row r="365" spans="2:27" ht="25.5" customHeight="1" x14ac:dyDescent="0.25">
      <c r="B365" s="78" t="str">
        <f t="shared" si="83"/>
        <v/>
      </c>
      <c r="J365" s="60" t="str">
        <f>IF(G365&lt;&gt;"",VLOOKUP(G365,'nhân viên sale'!$A$2:$B$1595,2,0),"")</f>
        <v/>
      </c>
      <c r="L365" s="31" t="str">
        <f t="shared" si="81"/>
        <v/>
      </c>
      <c r="N365" s="50" t="str">
        <f t="shared" si="84"/>
        <v/>
      </c>
      <c r="Q365" s="32" t="str">
        <f t="shared" si="82"/>
        <v/>
      </c>
      <c r="T365" s="34">
        <f t="shared" si="87"/>
        <v>0</v>
      </c>
      <c r="U365" s="34">
        <f t="shared" si="88"/>
        <v>0</v>
      </c>
      <c r="X365" s="72" t="str">
        <f t="shared" si="85"/>
        <v/>
      </c>
      <c r="Y365" s="35"/>
      <c r="Z365" s="34" t="str">
        <f t="shared" si="86"/>
        <v/>
      </c>
      <c r="AA365" s="80" t="str">
        <f t="shared" si="89"/>
        <v/>
      </c>
    </row>
    <row r="366" spans="2:27" ht="25.5" customHeight="1" x14ac:dyDescent="0.25">
      <c r="B366" s="78" t="str">
        <f t="shared" si="83"/>
        <v/>
      </c>
      <c r="J366" s="60" t="str">
        <f>IF(G366&lt;&gt;"",VLOOKUP(G366,'nhân viên sale'!$A$2:$B$1595,2,0),"")</f>
        <v/>
      </c>
      <c r="L366" s="31" t="str">
        <f t="shared" si="81"/>
        <v/>
      </c>
      <c r="N366" s="50" t="str">
        <f t="shared" si="84"/>
        <v/>
      </c>
      <c r="Q366" s="32" t="str">
        <f t="shared" si="82"/>
        <v/>
      </c>
      <c r="T366" s="34">
        <f t="shared" si="87"/>
        <v>0</v>
      </c>
      <c r="U366" s="34">
        <f t="shared" si="88"/>
        <v>0</v>
      </c>
      <c r="X366" s="72" t="str">
        <f t="shared" si="85"/>
        <v/>
      </c>
      <c r="Y366" s="35"/>
      <c r="Z366" s="34" t="str">
        <f t="shared" si="86"/>
        <v/>
      </c>
      <c r="AA366" s="80" t="str">
        <f t="shared" si="89"/>
        <v/>
      </c>
    </row>
    <row r="367" spans="2:27" ht="25.5" customHeight="1" x14ac:dyDescent="0.25">
      <c r="B367" s="78" t="str">
        <f t="shared" si="83"/>
        <v/>
      </c>
      <c r="J367" s="60" t="str">
        <f>IF(G367&lt;&gt;"",VLOOKUP(G367,'nhân viên sale'!$A$2:$B$1595,2,0),"")</f>
        <v/>
      </c>
      <c r="L367" s="31" t="str">
        <f t="shared" si="81"/>
        <v/>
      </c>
      <c r="N367" s="50" t="str">
        <f t="shared" si="84"/>
        <v/>
      </c>
      <c r="Q367" s="32" t="str">
        <f t="shared" si="82"/>
        <v/>
      </c>
      <c r="T367" s="34">
        <f t="shared" si="87"/>
        <v>0</v>
      </c>
      <c r="U367" s="34">
        <f t="shared" si="88"/>
        <v>0</v>
      </c>
      <c r="X367" s="72" t="str">
        <f t="shared" si="85"/>
        <v/>
      </c>
      <c r="Y367" s="35"/>
      <c r="Z367" s="34" t="str">
        <f t="shared" si="86"/>
        <v/>
      </c>
      <c r="AA367" s="80" t="str">
        <f t="shared" si="89"/>
        <v/>
      </c>
    </row>
    <row r="368" spans="2:27" ht="25.5" customHeight="1" x14ac:dyDescent="0.25">
      <c r="B368" s="78" t="str">
        <f t="shared" si="83"/>
        <v/>
      </c>
      <c r="J368" s="60" t="str">
        <f>IF(G368&lt;&gt;"",VLOOKUP(G368,'nhân viên sale'!$A$2:$B$1595,2,0),"")</f>
        <v/>
      </c>
      <c r="L368" s="31" t="str">
        <f t="shared" si="81"/>
        <v/>
      </c>
      <c r="N368" s="50" t="str">
        <f t="shared" si="84"/>
        <v/>
      </c>
      <c r="Q368" s="32" t="str">
        <f t="shared" si="82"/>
        <v/>
      </c>
      <c r="T368" s="34">
        <f t="shared" si="87"/>
        <v>0</v>
      </c>
      <c r="U368" s="34">
        <f t="shared" si="88"/>
        <v>0</v>
      </c>
      <c r="X368" s="72" t="str">
        <f t="shared" si="85"/>
        <v/>
      </c>
      <c r="Y368" s="35"/>
      <c r="Z368" s="34" t="str">
        <f t="shared" si="86"/>
        <v/>
      </c>
      <c r="AA368" s="80" t="str">
        <f t="shared" si="89"/>
        <v/>
      </c>
    </row>
    <row r="369" spans="2:27" ht="25.5" customHeight="1" x14ac:dyDescent="0.25">
      <c r="B369" s="78" t="str">
        <f t="shared" si="83"/>
        <v/>
      </c>
      <c r="J369" s="60" t="str">
        <f>IF(G369&lt;&gt;"",VLOOKUP(G369,'nhân viên sale'!$A$2:$B$1595,2,0),"")</f>
        <v/>
      </c>
      <c r="L369" s="31" t="str">
        <f t="shared" si="81"/>
        <v/>
      </c>
      <c r="N369" s="50" t="str">
        <f t="shared" si="84"/>
        <v/>
      </c>
      <c r="Q369" s="32" t="str">
        <f t="shared" si="82"/>
        <v/>
      </c>
      <c r="T369" s="34">
        <f t="shared" si="87"/>
        <v>0</v>
      </c>
      <c r="U369" s="34">
        <f t="shared" si="88"/>
        <v>0</v>
      </c>
      <c r="X369" s="72" t="str">
        <f t="shared" si="85"/>
        <v/>
      </c>
      <c r="Y369" s="35"/>
      <c r="Z369" s="34" t="str">
        <f t="shared" si="86"/>
        <v/>
      </c>
      <c r="AA369" s="80" t="str">
        <f t="shared" si="89"/>
        <v/>
      </c>
    </row>
    <row r="370" spans="2:27" ht="25.5" customHeight="1" x14ac:dyDescent="0.25">
      <c r="B370" s="78" t="str">
        <f t="shared" si="83"/>
        <v/>
      </c>
      <c r="J370" s="60" t="str">
        <f>IF(G370&lt;&gt;"",VLOOKUP(G370,'nhân viên sale'!$A$2:$B$1595,2,0),"")</f>
        <v/>
      </c>
      <c r="L370" s="31" t="str">
        <f t="shared" si="81"/>
        <v/>
      </c>
      <c r="N370" s="50" t="str">
        <f t="shared" si="84"/>
        <v/>
      </c>
      <c r="Q370" s="32" t="str">
        <f t="shared" si="82"/>
        <v/>
      </c>
      <c r="T370" s="34">
        <f t="shared" si="87"/>
        <v>0</v>
      </c>
      <c r="U370" s="34">
        <f t="shared" si="88"/>
        <v>0</v>
      </c>
      <c r="X370" s="72" t="str">
        <f t="shared" si="85"/>
        <v/>
      </c>
      <c r="Y370" s="35"/>
      <c r="Z370" s="34" t="str">
        <f t="shared" si="86"/>
        <v/>
      </c>
      <c r="AA370" s="80" t="str">
        <f t="shared" si="89"/>
        <v/>
      </c>
    </row>
    <row r="371" spans="2:27" ht="25.5" customHeight="1" x14ac:dyDescent="0.25">
      <c r="B371" s="78" t="str">
        <f t="shared" si="83"/>
        <v/>
      </c>
      <c r="J371" s="60" t="str">
        <f>IF(G371&lt;&gt;"",VLOOKUP(G371,'nhân viên sale'!$A$2:$B$1595,2,0),"")</f>
        <v/>
      </c>
      <c r="L371" s="31" t="str">
        <f t="shared" si="81"/>
        <v/>
      </c>
      <c r="N371" s="50" t="str">
        <f t="shared" si="84"/>
        <v/>
      </c>
      <c r="Q371" s="32" t="str">
        <f t="shared" si="82"/>
        <v/>
      </c>
      <c r="T371" s="34">
        <f t="shared" si="87"/>
        <v>0</v>
      </c>
      <c r="U371" s="34">
        <f t="shared" si="88"/>
        <v>0</v>
      </c>
      <c r="X371" s="72" t="str">
        <f t="shared" si="85"/>
        <v/>
      </c>
      <c r="Y371" s="35"/>
      <c r="Z371" s="34" t="str">
        <f t="shared" si="86"/>
        <v/>
      </c>
      <c r="AA371" s="80" t="str">
        <f t="shared" si="89"/>
        <v/>
      </c>
    </row>
    <row r="372" spans="2:27" ht="25.5" customHeight="1" x14ac:dyDescent="0.25">
      <c r="B372" s="78" t="str">
        <f t="shared" si="83"/>
        <v/>
      </c>
      <c r="J372" s="60" t="str">
        <f>IF(G372&lt;&gt;"",VLOOKUP(G372,'nhân viên sale'!$A$2:$B$1595,2,0),"")</f>
        <v/>
      </c>
      <c r="L372" s="31" t="str">
        <f t="shared" si="81"/>
        <v/>
      </c>
      <c r="N372" s="50" t="str">
        <f t="shared" si="84"/>
        <v/>
      </c>
      <c r="Q372" s="32" t="str">
        <f t="shared" si="82"/>
        <v/>
      </c>
      <c r="T372" s="34">
        <f t="shared" si="87"/>
        <v>0</v>
      </c>
      <c r="U372" s="34">
        <f t="shared" si="88"/>
        <v>0</v>
      </c>
      <c r="X372" s="72" t="str">
        <f t="shared" si="85"/>
        <v/>
      </c>
      <c r="Y372" s="35"/>
      <c r="Z372" s="34" t="str">
        <f t="shared" si="86"/>
        <v/>
      </c>
      <c r="AA372" s="80" t="str">
        <f t="shared" si="89"/>
        <v/>
      </c>
    </row>
    <row r="373" spans="2:27" ht="25.5" customHeight="1" x14ac:dyDescent="0.25">
      <c r="B373" s="78" t="str">
        <f t="shared" si="83"/>
        <v/>
      </c>
      <c r="J373" s="60" t="str">
        <f>IF(G373&lt;&gt;"",VLOOKUP(G373,'nhân viên sale'!$A$2:$B$1595,2,0),"")</f>
        <v/>
      </c>
      <c r="L373" s="31" t="str">
        <f t="shared" si="81"/>
        <v/>
      </c>
      <c r="N373" s="50" t="str">
        <f t="shared" si="84"/>
        <v/>
      </c>
      <c r="Q373" s="32" t="str">
        <f t="shared" si="82"/>
        <v/>
      </c>
      <c r="T373" s="34">
        <f t="shared" si="87"/>
        <v>0</v>
      </c>
      <c r="U373" s="34">
        <f t="shared" si="88"/>
        <v>0</v>
      </c>
      <c r="X373" s="72" t="str">
        <f t="shared" si="85"/>
        <v/>
      </c>
      <c r="Y373" s="35"/>
      <c r="Z373" s="34" t="str">
        <f t="shared" si="86"/>
        <v/>
      </c>
      <c r="AA373" s="80" t="str">
        <f t="shared" si="89"/>
        <v/>
      </c>
    </row>
    <row r="374" spans="2:27" ht="25.5" customHeight="1" x14ac:dyDescent="0.25">
      <c r="B374" s="78" t="str">
        <f t="shared" si="83"/>
        <v/>
      </c>
      <c r="J374" s="60" t="str">
        <f>IF(G374&lt;&gt;"",VLOOKUP(G374,'nhân viên sale'!$A$2:$B$1595,2,0),"")</f>
        <v/>
      </c>
      <c r="L374" s="31" t="str">
        <f t="shared" si="81"/>
        <v/>
      </c>
      <c r="N374" s="50" t="str">
        <f t="shared" si="84"/>
        <v/>
      </c>
      <c r="Q374" s="32" t="str">
        <f t="shared" si="82"/>
        <v/>
      </c>
      <c r="T374" s="34">
        <f t="shared" si="87"/>
        <v>0</v>
      </c>
      <c r="U374" s="34">
        <f t="shared" si="88"/>
        <v>0</v>
      </c>
      <c r="X374" s="72" t="str">
        <f t="shared" si="85"/>
        <v/>
      </c>
      <c r="Y374" s="35"/>
      <c r="Z374" s="34" t="str">
        <f t="shared" si="86"/>
        <v/>
      </c>
      <c r="AA374" s="80" t="str">
        <f t="shared" si="89"/>
        <v/>
      </c>
    </row>
    <row r="375" spans="2:27" ht="25.5" customHeight="1" x14ac:dyDescent="0.25">
      <c r="B375" s="78" t="str">
        <f t="shared" si="83"/>
        <v/>
      </c>
      <c r="J375" s="60" t="str">
        <f>IF(G375&lt;&gt;"",VLOOKUP(G375,'nhân viên sale'!$A$2:$B$1595,2,0),"")</f>
        <v/>
      </c>
      <c r="L375" s="31" t="str">
        <f t="shared" si="81"/>
        <v/>
      </c>
      <c r="N375" s="50" t="str">
        <f t="shared" si="84"/>
        <v/>
      </c>
      <c r="Q375" s="32" t="str">
        <f t="shared" si="82"/>
        <v/>
      </c>
      <c r="T375" s="34">
        <f t="shared" si="87"/>
        <v>0</v>
      </c>
      <c r="U375" s="34">
        <f t="shared" si="88"/>
        <v>0</v>
      </c>
      <c r="X375" s="72" t="str">
        <f t="shared" si="85"/>
        <v/>
      </c>
      <c r="Y375" s="35"/>
      <c r="Z375" s="34" t="str">
        <f t="shared" si="86"/>
        <v/>
      </c>
      <c r="AA375" s="80" t="str">
        <f t="shared" si="89"/>
        <v/>
      </c>
    </row>
    <row r="376" spans="2:27" ht="25.5" customHeight="1" x14ac:dyDescent="0.25">
      <c r="B376" s="78" t="str">
        <f t="shared" si="83"/>
        <v/>
      </c>
      <c r="J376" s="60" t="str">
        <f>IF(G376&lt;&gt;"",VLOOKUP(G376,'nhân viên sale'!$A$2:$B$1595,2,0),"")</f>
        <v/>
      </c>
      <c r="L376" s="31" t="str">
        <f t="shared" si="81"/>
        <v/>
      </c>
      <c r="N376" s="50" t="str">
        <f t="shared" si="84"/>
        <v/>
      </c>
      <c r="Q376" s="32" t="str">
        <f t="shared" si="82"/>
        <v/>
      </c>
      <c r="T376" s="34">
        <f t="shared" si="87"/>
        <v>0</v>
      </c>
      <c r="U376" s="34">
        <f t="shared" si="88"/>
        <v>0</v>
      </c>
      <c r="X376" s="72" t="str">
        <f t="shared" si="85"/>
        <v/>
      </c>
      <c r="Y376" s="35"/>
      <c r="Z376" s="34" t="str">
        <f t="shared" si="86"/>
        <v/>
      </c>
      <c r="AA376" s="80" t="str">
        <f t="shared" si="89"/>
        <v/>
      </c>
    </row>
    <row r="377" spans="2:27" ht="25.5" customHeight="1" x14ac:dyDescent="0.25">
      <c r="B377" s="78" t="str">
        <f t="shared" si="83"/>
        <v/>
      </c>
      <c r="J377" s="60" t="str">
        <f>IF(G377&lt;&gt;"",VLOOKUP(G377,'nhân viên sale'!$A$2:$B$1595,2,0),"")</f>
        <v/>
      </c>
      <c r="L377" s="31" t="str">
        <f t="shared" si="81"/>
        <v/>
      </c>
      <c r="N377" s="50" t="str">
        <f t="shared" si="84"/>
        <v/>
      </c>
      <c r="Q377" s="32" t="str">
        <f t="shared" si="82"/>
        <v/>
      </c>
      <c r="T377" s="34">
        <f t="shared" si="87"/>
        <v>0</v>
      </c>
      <c r="U377" s="34">
        <f t="shared" si="88"/>
        <v>0</v>
      </c>
      <c r="X377" s="72" t="str">
        <f t="shared" si="85"/>
        <v/>
      </c>
      <c r="Y377" s="35"/>
      <c r="Z377" s="34" t="str">
        <f t="shared" si="86"/>
        <v/>
      </c>
      <c r="AA377" s="80" t="str">
        <f t="shared" si="89"/>
        <v/>
      </c>
    </row>
    <row r="378" spans="2:27" ht="25.5" customHeight="1" x14ac:dyDescent="0.25">
      <c r="B378" s="78" t="str">
        <f t="shared" si="83"/>
        <v/>
      </c>
      <c r="J378" s="60" t="str">
        <f>IF(G378&lt;&gt;"",VLOOKUP(G378,'nhân viên sale'!$A$2:$B$1595,2,0),"")</f>
        <v/>
      </c>
      <c r="L378" s="31" t="str">
        <f t="shared" si="81"/>
        <v/>
      </c>
      <c r="N378" s="50" t="str">
        <f t="shared" si="84"/>
        <v/>
      </c>
      <c r="Q378" s="32" t="str">
        <f t="shared" si="82"/>
        <v/>
      </c>
      <c r="T378" s="34">
        <f t="shared" si="87"/>
        <v>0</v>
      </c>
      <c r="U378" s="34">
        <f t="shared" si="88"/>
        <v>0</v>
      </c>
      <c r="X378" s="72" t="str">
        <f t="shared" si="85"/>
        <v/>
      </c>
      <c r="Y378" s="35"/>
      <c r="Z378" s="34" t="str">
        <f t="shared" si="86"/>
        <v/>
      </c>
      <c r="AA378" s="80" t="str">
        <f t="shared" si="89"/>
        <v/>
      </c>
    </row>
    <row r="379" spans="2:27" ht="25.5" customHeight="1" x14ac:dyDescent="0.25">
      <c r="B379" s="78" t="str">
        <f t="shared" si="83"/>
        <v/>
      </c>
      <c r="J379" s="60" t="str">
        <f>IF(G379&lt;&gt;"",VLOOKUP(G379,'nhân viên sale'!$A$2:$B$1595,2,0),"")</f>
        <v/>
      </c>
      <c r="L379" s="31" t="str">
        <f t="shared" si="81"/>
        <v/>
      </c>
      <c r="N379" s="50" t="str">
        <f t="shared" si="84"/>
        <v/>
      </c>
      <c r="Q379" s="32" t="str">
        <f t="shared" si="82"/>
        <v/>
      </c>
      <c r="T379" s="34">
        <f t="shared" si="87"/>
        <v>0</v>
      </c>
      <c r="U379" s="34">
        <f t="shared" si="88"/>
        <v>0</v>
      </c>
      <c r="X379" s="72" t="str">
        <f t="shared" si="85"/>
        <v/>
      </c>
      <c r="Y379" s="35"/>
      <c r="Z379" s="34" t="str">
        <f t="shared" si="86"/>
        <v/>
      </c>
      <c r="AA379" s="80" t="str">
        <f t="shared" si="89"/>
        <v/>
      </c>
    </row>
    <row r="380" spans="2:27" ht="25.5" customHeight="1" x14ac:dyDescent="0.25">
      <c r="B380" s="78" t="str">
        <f t="shared" si="83"/>
        <v/>
      </c>
      <c r="J380" s="60" t="str">
        <f>IF(G380&lt;&gt;"",VLOOKUP(G380,'nhân viên sale'!$A$2:$B$1595,2,0),"")</f>
        <v/>
      </c>
      <c r="L380" s="31" t="str">
        <f t="shared" si="81"/>
        <v/>
      </c>
      <c r="N380" s="50" t="str">
        <f t="shared" si="84"/>
        <v/>
      </c>
      <c r="Q380" s="32" t="str">
        <f t="shared" si="82"/>
        <v/>
      </c>
      <c r="T380" s="34">
        <f t="shared" si="87"/>
        <v>0</v>
      </c>
      <c r="U380" s="34">
        <f t="shared" si="88"/>
        <v>0</v>
      </c>
      <c r="X380" s="72" t="str">
        <f t="shared" si="85"/>
        <v/>
      </c>
      <c r="Y380" s="35"/>
      <c r="Z380" s="34" t="str">
        <f t="shared" si="86"/>
        <v/>
      </c>
      <c r="AA380" s="80" t="str">
        <f t="shared" si="89"/>
        <v/>
      </c>
    </row>
    <row r="381" spans="2:27" ht="25.5" customHeight="1" x14ac:dyDescent="0.25">
      <c r="B381" s="78" t="str">
        <f t="shared" si="83"/>
        <v/>
      </c>
      <c r="J381" s="60" t="str">
        <f>IF(G381&lt;&gt;"",VLOOKUP(G381,'nhân viên sale'!$A$2:$B$1595,2,0),"")</f>
        <v/>
      </c>
      <c r="L381" s="31" t="str">
        <f t="shared" si="81"/>
        <v/>
      </c>
      <c r="N381" s="50" t="str">
        <f t="shared" si="84"/>
        <v/>
      </c>
      <c r="Q381" s="32" t="str">
        <f t="shared" si="82"/>
        <v/>
      </c>
      <c r="T381" s="34">
        <f t="shared" si="87"/>
        <v>0</v>
      </c>
      <c r="U381" s="34">
        <f t="shared" si="88"/>
        <v>0</v>
      </c>
      <c r="X381" s="72" t="str">
        <f t="shared" si="85"/>
        <v/>
      </c>
      <c r="Y381" s="35"/>
      <c r="Z381" s="34" t="str">
        <f t="shared" si="86"/>
        <v/>
      </c>
      <c r="AA381" s="80" t="str">
        <f t="shared" si="89"/>
        <v/>
      </c>
    </row>
    <row r="382" spans="2:27" ht="25.5" customHeight="1" x14ac:dyDescent="0.25">
      <c r="B382" s="78" t="str">
        <f t="shared" si="83"/>
        <v/>
      </c>
      <c r="J382" s="60" t="str">
        <f>IF(G382&lt;&gt;"",VLOOKUP(G382,'nhân viên sale'!$A$2:$B$1595,2,0),"")</f>
        <v/>
      </c>
      <c r="L382" s="31" t="str">
        <f t="shared" si="81"/>
        <v/>
      </c>
      <c r="N382" s="50" t="str">
        <f t="shared" si="84"/>
        <v/>
      </c>
      <c r="Q382" s="32" t="str">
        <f t="shared" si="82"/>
        <v/>
      </c>
      <c r="T382" s="34">
        <f t="shared" si="87"/>
        <v>0</v>
      </c>
      <c r="U382" s="34">
        <f t="shared" si="88"/>
        <v>0</v>
      </c>
      <c r="X382" s="72" t="str">
        <f t="shared" si="85"/>
        <v/>
      </c>
      <c r="Y382" s="35"/>
      <c r="Z382" s="34" t="str">
        <f t="shared" si="86"/>
        <v/>
      </c>
      <c r="AA382" s="80" t="str">
        <f t="shared" si="89"/>
        <v/>
      </c>
    </row>
    <row r="383" spans="2:27" ht="25.5" customHeight="1" x14ac:dyDescent="0.25">
      <c r="B383" s="78" t="str">
        <f t="shared" si="83"/>
        <v/>
      </c>
      <c r="J383" s="60" t="str">
        <f>IF(G383&lt;&gt;"",VLOOKUP(G383,'nhân viên sale'!$A$2:$B$1595,2,0),"")</f>
        <v/>
      </c>
      <c r="L383" s="31" t="str">
        <f t="shared" si="81"/>
        <v/>
      </c>
      <c r="N383" s="50" t="str">
        <f t="shared" si="84"/>
        <v/>
      </c>
      <c r="Q383" s="32" t="str">
        <f t="shared" si="82"/>
        <v/>
      </c>
      <c r="T383" s="34">
        <f t="shared" si="87"/>
        <v>0</v>
      </c>
      <c r="U383" s="34">
        <f t="shared" si="88"/>
        <v>0</v>
      </c>
      <c r="X383" s="72" t="str">
        <f t="shared" si="85"/>
        <v/>
      </c>
      <c r="Y383" s="35"/>
      <c r="Z383" s="34" t="str">
        <f t="shared" si="86"/>
        <v/>
      </c>
      <c r="AA383" s="80" t="str">
        <f t="shared" si="89"/>
        <v/>
      </c>
    </row>
    <row r="384" spans="2:27" ht="25.5" customHeight="1" x14ac:dyDescent="0.25">
      <c r="B384" s="78" t="str">
        <f t="shared" si="83"/>
        <v/>
      </c>
      <c r="J384" s="60" t="str">
        <f>IF(G384&lt;&gt;"",VLOOKUP(G384,'nhân viên sale'!$A$2:$B$1595,2,0),"")</f>
        <v/>
      </c>
      <c r="L384" s="31" t="str">
        <f t="shared" si="81"/>
        <v/>
      </c>
      <c r="N384" s="50" t="str">
        <f t="shared" si="84"/>
        <v/>
      </c>
      <c r="Q384" s="32" t="str">
        <f t="shared" si="82"/>
        <v/>
      </c>
      <c r="T384" s="34">
        <f t="shared" si="87"/>
        <v>0</v>
      </c>
      <c r="U384" s="34">
        <f t="shared" si="88"/>
        <v>0</v>
      </c>
      <c r="X384" s="72" t="str">
        <f t="shared" si="85"/>
        <v/>
      </c>
      <c r="Y384" s="35"/>
      <c r="Z384" s="34" t="str">
        <f t="shared" si="86"/>
        <v/>
      </c>
      <c r="AA384" s="80" t="str">
        <f t="shared" si="89"/>
        <v/>
      </c>
    </row>
    <row r="385" spans="2:27" ht="25.5" customHeight="1" x14ac:dyDescent="0.25">
      <c r="B385" s="78" t="str">
        <f t="shared" si="83"/>
        <v/>
      </c>
      <c r="J385" s="60" t="str">
        <f>IF(G385&lt;&gt;"",VLOOKUP(G385,'nhân viên sale'!$A$2:$B$1595,2,0),"")</f>
        <v/>
      </c>
      <c r="L385" s="31" t="str">
        <f t="shared" si="81"/>
        <v/>
      </c>
      <c r="N385" s="50" t="str">
        <f t="shared" si="84"/>
        <v/>
      </c>
      <c r="Q385" s="32" t="str">
        <f t="shared" si="82"/>
        <v/>
      </c>
      <c r="T385" s="34">
        <f t="shared" si="87"/>
        <v>0</v>
      </c>
      <c r="U385" s="34">
        <f t="shared" si="88"/>
        <v>0</v>
      </c>
      <c r="X385" s="72" t="str">
        <f t="shared" si="85"/>
        <v/>
      </c>
      <c r="Y385" s="35"/>
      <c r="Z385" s="34" t="str">
        <f t="shared" si="86"/>
        <v/>
      </c>
      <c r="AA385" s="80" t="str">
        <f t="shared" si="89"/>
        <v/>
      </c>
    </row>
    <row r="386" spans="2:27" ht="25.5" customHeight="1" x14ac:dyDescent="0.25">
      <c r="B386" s="78" t="str">
        <f t="shared" si="83"/>
        <v/>
      </c>
      <c r="J386" s="60" t="str">
        <f>IF(G386&lt;&gt;"",VLOOKUP(G386,'nhân viên sale'!$A$2:$B$1595,2,0),"")</f>
        <v/>
      </c>
      <c r="L386" s="31" t="str">
        <f t="shared" ref="L386:L449" si="90">IF(K386&lt;&gt;"",VLOOKUP(K386,tenhang,2,0),"")</f>
        <v/>
      </c>
      <c r="N386" s="50" t="str">
        <f t="shared" si="84"/>
        <v/>
      </c>
      <c r="Q386" s="32" t="str">
        <f t="shared" ref="Q386:Q449" si="91">IF(K386&lt;&gt;"",VLOOKUP(K386,tenhang,3,0),"")</f>
        <v/>
      </c>
      <c r="T386" s="34">
        <f t="shared" si="87"/>
        <v>0</v>
      </c>
      <c r="U386" s="34">
        <f t="shared" si="88"/>
        <v>0</v>
      </c>
      <c r="X386" s="72" t="str">
        <f t="shared" si="85"/>
        <v/>
      </c>
      <c r="Y386" s="35"/>
      <c r="Z386" s="34" t="str">
        <f t="shared" si="86"/>
        <v/>
      </c>
      <c r="AA386" s="80" t="str">
        <f t="shared" si="89"/>
        <v/>
      </c>
    </row>
    <row r="387" spans="2:27" ht="25.5" customHeight="1" x14ac:dyDescent="0.25">
      <c r="B387" s="78" t="str">
        <f t="shared" ref="B387:B450" si="92">IF(I387&lt;&gt;"",IF(AA387&lt;10,"PO2211/0000"&amp;AA387,IF(AA387&lt;100,"PO2211/000"&amp;AA387,IF(AA387&lt;1000,"PO2211/00"&amp;AA387,IF(AA387&lt;10000,"PO2211/0"&amp;AA387,"PO2211/00"&amp;AA387)))),"")</f>
        <v/>
      </c>
      <c r="J387" s="60" t="str">
        <f>IF(G387&lt;&gt;"",VLOOKUP(G387,'nhân viên sale'!$A$2:$B$1595,2,0),"")</f>
        <v/>
      </c>
      <c r="L387" s="31" t="str">
        <f t="shared" si="90"/>
        <v/>
      </c>
      <c r="N387" s="50" t="str">
        <f t="shared" ref="N387:N450" si="93">IF(K387&lt;&gt;"","K-C6","")</f>
        <v/>
      </c>
      <c r="Q387" s="32" t="str">
        <f t="shared" si="91"/>
        <v/>
      </c>
      <c r="T387" s="34">
        <f t="shared" si="87"/>
        <v>0</v>
      </c>
      <c r="U387" s="34">
        <f t="shared" si="88"/>
        <v>0</v>
      </c>
      <c r="X387" s="72" t="str">
        <f t="shared" ref="X387:X450" si="94">IF(K387&lt;&gt;"",8,"")</f>
        <v/>
      </c>
      <c r="Y387" s="35"/>
      <c r="Z387" s="34" t="str">
        <f t="shared" ref="Z387:Z450" si="95">IF(K387&lt;&gt;"",ROUND(U387*X387*1%,0),"")</f>
        <v/>
      </c>
      <c r="AA387" s="80" t="str">
        <f t="shared" si="89"/>
        <v/>
      </c>
    </row>
    <row r="388" spans="2:27" ht="25.5" customHeight="1" x14ac:dyDescent="0.25">
      <c r="B388" s="78" t="str">
        <f t="shared" si="92"/>
        <v/>
      </c>
      <c r="J388" s="60" t="str">
        <f>IF(G388&lt;&gt;"",VLOOKUP(G388,'nhân viên sale'!$A$2:$B$1595,2,0),"")</f>
        <v/>
      </c>
      <c r="L388" s="31" t="str">
        <f t="shared" si="90"/>
        <v/>
      </c>
      <c r="N388" s="50" t="str">
        <f t="shared" si="93"/>
        <v/>
      </c>
      <c r="Q388" s="32" t="str">
        <f t="shared" si="91"/>
        <v/>
      </c>
      <c r="T388" s="34">
        <f t="shared" ref="T388:T451" si="96">IF(K388&lt;&gt;"",VLOOKUP(K388,tenhang,4,0),0)</f>
        <v>0</v>
      </c>
      <c r="U388" s="34">
        <f t="shared" ref="U388:U451" si="97">R388*T388</f>
        <v>0</v>
      </c>
      <c r="X388" s="72" t="str">
        <f t="shared" si="94"/>
        <v/>
      </c>
      <c r="Y388" s="35"/>
      <c r="Z388" s="34" t="str">
        <f t="shared" si="95"/>
        <v/>
      </c>
      <c r="AA388" s="80" t="str">
        <f t="shared" ref="AA388:AA451" si="98">IF(I388&lt;&gt;"",IF(I388=I387,AA387,AA387+1),"")</f>
        <v/>
      </c>
    </row>
    <row r="389" spans="2:27" ht="25.5" customHeight="1" x14ac:dyDescent="0.25">
      <c r="B389" s="78" t="str">
        <f t="shared" si="92"/>
        <v/>
      </c>
      <c r="J389" s="60" t="str">
        <f>IF(G389&lt;&gt;"",VLOOKUP(G389,'nhân viên sale'!$A$2:$B$1595,2,0),"")</f>
        <v/>
      </c>
      <c r="L389" s="31" t="str">
        <f t="shared" si="90"/>
        <v/>
      </c>
      <c r="N389" s="50" t="str">
        <f t="shared" si="93"/>
        <v/>
      </c>
      <c r="Q389" s="32" t="str">
        <f t="shared" si="91"/>
        <v/>
      </c>
      <c r="T389" s="34">
        <f t="shared" si="96"/>
        <v>0</v>
      </c>
      <c r="U389" s="34">
        <f t="shared" si="97"/>
        <v>0</v>
      </c>
      <c r="X389" s="72" t="str">
        <f t="shared" si="94"/>
        <v/>
      </c>
      <c r="Y389" s="35"/>
      <c r="Z389" s="34" t="str">
        <f t="shared" si="95"/>
        <v/>
      </c>
      <c r="AA389" s="80" t="str">
        <f t="shared" si="98"/>
        <v/>
      </c>
    </row>
    <row r="390" spans="2:27" ht="25.5" customHeight="1" x14ac:dyDescent="0.25">
      <c r="B390" s="78" t="str">
        <f t="shared" si="92"/>
        <v/>
      </c>
      <c r="J390" s="60" t="str">
        <f>IF(G390&lt;&gt;"",VLOOKUP(G390,'nhân viên sale'!$A$2:$B$1595,2,0),"")</f>
        <v/>
      </c>
      <c r="L390" s="31" t="str">
        <f t="shared" si="90"/>
        <v/>
      </c>
      <c r="N390" s="50" t="str">
        <f t="shared" si="93"/>
        <v/>
      </c>
      <c r="Q390" s="32" t="str">
        <f t="shared" si="91"/>
        <v/>
      </c>
      <c r="T390" s="34">
        <f t="shared" si="96"/>
        <v>0</v>
      </c>
      <c r="U390" s="34">
        <f t="shared" si="97"/>
        <v>0</v>
      </c>
      <c r="X390" s="72" t="str">
        <f t="shared" si="94"/>
        <v/>
      </c>
      <c r="Y390" s="35"/>
      <c r="Z390" s="34" t="str">
        <f t="shared" si="95"/>
        <v/>
      </c>
      <c r="AA390" s="80" t="str">
        <f t="shared" si="98"/>
        <v/>
      </c>
    </row>
    <row r="391" spans="2:27" ht="25.5" customHeight="1" x14ac:dyDescent="0.25">
      <c r="B391" s="78" t="str">
        <f t="shared" si="92"/>
        <v/>
      </c>
      <c r="J391" s="60" t="str">
        <f>IF(G391&lt;&gt;"",VLOOKUP(G391,'nhân viên sale'!$A$2:$B$1595,2,0),"")</f>
        <v/>
      </c>
      <c r="L391" s="31" t="str">
        <f t="shared" si="90"/>
        <v/>
      </c>
      <c r="N391" s="50" t="str">
        <f t="shared" si="93"/>
        <v/>
      </c>
      <c r="Q391" s="32" t="str">
        <f t="shared" si="91"/>
        <v/>
      </c>
      <c r="T391" s="34">
        <f t="shared" si="96"/>
        <v>0</v>
      </c>
      <c r="U391" s="34">
        <f t="shared" si="97"/>
        <v>0</v>
      </c>
      <c r="X391" s="72" t="str">
        <f t="shared" si="94"/>
        <v/>
      </c>
      <c r="Y391" s="35"/>
      <c r="Z391" s="34" t="str">
        <f t="shared" si="95"/>
        <v/>
      </c>
      <c r="AA391" s="80" t="str">
        <f t="shared" si="98"/>
        <v/>
      </c>
    </row>
    <row r="392" spans="2:27" ht="25.5" customHeight="1" x14ac:dyDescent="0.25">
      <c r="B392" s="78" t="str">
        <f t="shared" si="92"/>
        <v/>
      </c>
      <c r="J392" s="60" t="str">
        <f>IF(G392&lt;&gt;"",VLOOKUP(G392,'nhân viên sale'!$A$2:$B$1595,2,0),"")</f>
        <v/>
      </c>
      <c r="L392" s="31" t="str">
        <f t="shared" si="90"/>
        <v/>
      </c>
      <c r="N392" s="50" t="str">
        <f t="shared" si="93"/>
        <v/>
      </c>
      <c r="Q392" s="32" t="str">
        <f t="shared" si="91"/>
        <v/>
      </c>
      <c r="T392" s="34">
        <f t="shared" si="96"/>
        <v>0</v>
      </c>
      <c r="U392" s="34">
        <f t="shared" si="97"/>
        <v>0</v>
      </c>
      <c r="X392" s="72" t="str">
        <f t="shared" si="94"/>
        <v/>
      </c>
      <c r="Y392" s="35"/>
      <c r="Z392" s="34" t="str">
        <f t="shared" si="95"/>
        <v/>
      </c>
      <c r="AA392" s="80" t="str">
        <f t="shared" si="98"/>
        <v/>
      </c>
    </row>
    <row r="393" spans="2:27" ht="25.5" customHeight="1" x14ac:dyDescent="0.25">
      <c r="B393" s="78" t="str">
        <f t="shared" si="92"/>
        <v/>
      </c>
      <c r="J393" s="60" t="str">
        <f>IF(G393&lt;&gt;"",VLOOKUP(G393,'nhân viên sale'!$A$2:$B$1595,2,0),"")</f>
        <v/>
      </c>
      <c r="L393" s="31" t="str">
        <f t="shared" si="90"/>
        <v/>
      </c>
      <c r="N393" s="50" t="str">
        <f t="shared" si="93"/>
        <v/>
      </c>
      <c r="Q393" s="32" t="str">
        <f t="shared" si="91"/>
        <v/>
      </c>
      <c r="T393" s="34">
        <f t="shared" si="96"/>
        <v>0</v>
      </c>
      <c r="U393" s="34">
        <f t="shared" si="97"/>
        <v>0</v>
      </c>
      <c r="X393" s="72" t="str">
        <f t="shared" si="94"/>
        <v/>
      </c>
      <c r="Y393" s="35"/>
      <c r="Z393" s="34" t="str">
        <f t="shared" si="95"/>
        <v/>
      </c>
      <c r="AA393" s="80" t="str">
        <f t="shared" si="98"/>
        <v/>
      </c>
    </row>
    <row r="394" spans="2:27" ht="25.5" customHeight="1" x14ac:dyDescent="0.25">
      <c r="B394" s="78" t="str">
        <f t="shared" si="92"/>
        <v/>
      </c>
      <c r="J394" s="60" t="str">
        <f>IF(G394&lt;&gt;"",VLOOKUP(G394,'nhân viên sale'!$A$2:$B$1595,2,0),"")</f>
        <v/>
      </c>
      <c r="L394" s="31" t="str">
        <f t="shared" si="90"/>
        <v/>
      </c>
      <c r="N394" s="50" t="str">
        <f t="shared" si="93"/>
        <v/>
      </c>
      <c r="Q394" s="32" t="str">
        <f t="shared" si="91"/>
        <v/>
      </c>
      <c r="T394" s="34">
        <f t="shared" si="96"/>
        <v>0</v>
      </c>
      <c r="U394" s="34">
        <f t="shared" si="97"/>
        <v>0</v>
      </c>
      <c r="X394" s="72" t="str">
        <f t="shared" si="94"/>
        <v/>
      </c>
      <c r="Y394" s="35"/>
      <c r="Z394" s="34" t="str">
        <f t="shared" si="95"/>
        <v/>
      </c>
      <c r="AA394" s="80" t="str">
        <f t="shared" si="98"/>
        <v/>
      </c>
    </row>
    <row r="395" spans="2:27" ht="25.5" customHeight="1" x14ac:dyDescent="0.25">
      <c r="B395" s="78" t="str">
        <f t="shared" si="92"/>
        <v/>
      </c>
      <c r="J395" s="60" t="str">
        <f>IF(G395&lt;&gt;"",VLOOKUP(G395,'nhân viên sale'!$A$2:$B$1595,2,0),"")</f>
        <v/>
      </c>
      <c r="L395" s="31" t="str">
        <f t="shared" si="90"/>
        <v/>
      </c>
      <c r="N395" s="50" t="str">
        <f t="shared" si="93"/>
        <v/>
      </c>
      <c r="Q395" s="32" t="str">
        <f t="shared" si="91"/>
        <v/>
      </c>
      <c r="T395" s="34">
        <f t="shared" si="96"/>
        <v>0</v>
      </c>
      <c r="U395" s="34">
        <f t="shared" si="97"/>
        <v>0</v>
      </c>
      <c r="X395" s="72" t="str">
        <f t="shared" si="94"/>
        <v/>
      </c>
      <c r="Y395" s="35"/>
      <c r="Z395" s="34" t="str">
        <f t="shared" si="95"/>
        <v/>
      </c>
      <c r="AA395" s="80" t="str">
        <f t="shared" si="98"/>
        <v/>
      </c>
    </row>
    <row r="396" spans="2:27" ht="25.5" customHeight="1" x14ac:dyDescent="0.25">
      <c r="B396" s="78" t="str">
        <f t="shared" si="92"/>
        <v/>
      </c>
      <c r="J396" s="60" t="str">
        <f>IF(G396&lt;&gt;"",VLOOKUP(G396,'nhân viên sale'!$A$2:$B$1595,2,0),"")</f>
        <v/>
      </c>
      <c r="L396" s="31" t="str">
        <f t="shared" si="90"/>
        <v/>
      </c>
      <c r="N396" s="50" t="str">
        <f t="shared" si="93"/>
        <v/>
      </c>
      <c r="Q396" s="32" t="str">
        <f t="shared" si="91"/>
        <v/>
      </c>
      <c r="T396" s="34">
        <f t="shared" si="96"/>
        <v>0</v>
      </c>
      <c r="U396" s="34">
        <f t="shared" si="97"/>
        <v>0</v>
      </c>
      <c r="X396" s="72" t="str">
        <f t="shared" si="94"/>
        <v/>
      </c>
      <c r="Y396" s="35"/>
      <c r="Z396" s="34" t="str">
        <f t="shared" si="95"/>
        <v/>
      </c>
      <c r="AA396" s="80" t="str">
        <f t="shared" si="98"/>
        <v/>
      </c>
    </row>
    <row r="397" spans="2:27" ht="25.5" customHeight="1" x14ac:dyDescent="0.25">
      <c r="B397" s="78" t="str">
        <f t="shared" si="92"/>
        <v/>
      </c>
      <c r="J397" s="60" t="str">
        <f>IF(G397&lt;&gt;"",VLOOKUP(G397,'nhân viên sale'!$A$2:$B$1595,2,0),"")</f>
        <v/>
      </c>
      <c r="L397" s="31" t="str">
        <f t="shared" si="90"/>
        <v/>
      </c>
      <c r="N397" s="50" t="str">
        <f t="shared" si="93"/>
        <v/>
      </c>
      <c r="Q397" s="32" t="str">
        <f t="shared" si="91"/>
        <v/>
      </c>
      <c r="T397" s="34">
        <f t="shared" si="96"/>
        <v>0</v>
      </c>
      <c r="U397" s="34">
        <f t="shared" si="97"/>
        <v>0</v>
      </c>
      <c r="X397" s="72" t="str">
        <f t="shared" si="94"/>
        <v/>
      </c>
      <c r="Y397" s="35"/>
      <c r="Z397" s="34" t="str">
        <f t="shared" si="95"/>
        <v/>
      </c>
      <c r="AA397" s="80" t="str">
        <f t="shared" si="98"/>
        <v/>
      </c>
    </row>
    <row r="398" spans="2:27" ht="25.5" customHeight="1" x14ac:dyDescent="0.25">
      <c r="B398" s="78" t="str">
        <f t="shared" si="92"/>
        <v/>
      </c>
      <c r="J398" s="60" t="str">
        <f>IF(G398&lt;&gt;"",VLOOKUP(G398,'nhân viên sale'!$A$2:$B$1595,2,0),"")</f>
        <v/>
      </c>
      <c r="L398" s="31" t="str">
        <f t="shared" si="90"/>
        <v/>
      </c>
      <c r="N398" s="50" t="str">
        <f t="shared" si="93"/>
        <v/>
      </c>
      <c r="Q398" s="32" t="str">
        <f t="shared" si="91"/>
        <v/>
      </c>
      <c r="T398" s="34">
        <f t="shared" si="96"/>
        <v>0</v>
      </c>
      <c r="U398" s="34">
        <f t="shared" si="97"/>
        <v>0</v>
      </c>
      <c r="X398" s="72" t="str">
        <f t="shared" si="94"/>
        <v/>
      </c>
      <c r="Y398" s="35"/>
      <c r="Z398" s="34" t="str">
        <f t="shared" si="95"/>
        <v/>
      </c>
      <c r="AA398" s="80" t="str">
        <f t="shared" si="98"/>
        <v/>
      </c>
    </row>
    <row r="399" spans="2:27" ht="25.5" customHeight="1" x14ac:dyDescent="0.25">
      <c r="B399" s="78" t="str">
        <f t="shared" si="92"/>
        <v/>
      </c>
      <c r="J399" s="60" t="str">
        <f>IF(G399&lt;&gt;"",VLOOKUP(G399,'nhân viên sale'!$A$2:$B$1595,2,0),"")</f>
        <v/>
      </c>
      <c r="L399" s="31" t="str">
        <f t="shared" si="90"/>
        <v/>
      </c>
      <c r="N399" s="50" t="str">
        <f t="shared" si="93"/>
        <v/>
      </c>
      <c r="Q399" s="32" t="str">
        <f t="shared" si="91"/>
        <v/>
      </c>
      <c r="T399" s="34">
        <f t="shared" si="96"/>
        <v>0</v>
      </c>
      <c r="U399" s="34">
        <f t="shared" si="97"/>
        <v>0</v>
      </c>
      <c r="X399" s="72" t="str">
        <f t="shared" si="94"/>
        <v/>
      </c>
      <c r="Y399" s="35"/>
      <c r="Z399" s="34" t="str">
        <f t="shared" si="95"/>
        <v/>
      </c>
      <c r="AA399" s="80" t="str">
        <f t="shared" si="98"/>
        <v/>
      </c>
    </row>
    <row r="400" spans="2:27" ht="25.5" customHeight="1" x14ac:dyDescent="0.25">
      <c r="B400" s="78" t="str">
        <f t="shared" si="92"/>
        <v/>
      </c>
      <c r="J400" s="60" t="str">
        <f>IF(G400&lt;&gt;"",VLOOKUP(G400,'nhân viên sale'!$A$2:$B$1595,2,0),"")</f>
        <v/>
      </c>
      <c r="L400" s="31" t="str">
        <f t="shared" si="90"/>
        <v/>
      </c>
      <c r="N400" s="50" t="str">
        <f t="shared" si="93"/>
        <v/>
      </c>
      <c r="Q400" s="32" t="str">
        <f t="shared" si="91"/>
        <v/>
      </c>
      <c r="T400" s="34">
        <f t="shared" si="96"/>
        <v>0</v>
      </c>
      <c r="U400" s="34">
        <f t="shared" si="97"/>
        <v>0</v>
      </c>
      <c r="X400" s="72" t="str">
        <f t="shared" si="94"/>
        <v/>
      </c>
      <c r="Y400" s="35"/>
      <c r="Z400" s="34" t="str">
        <f t="shared" si="95"/>
        <v/>
      </c>
      <c r="AA400" s="80" t="str">
        <f t="shared" si="98"/>
        <v/>
      </c>
    </row>
    <row r="401" spans="2:27" ht="25.5" customHeight="1" x14ac:dyDescent="0.25">
      <c r="B401" s="78" t="str">
        <f t="shared" si="92"/>
        <v/>
      </c>
      <c r="J401" s="60" t="str">
        <f>IF(G401&lt;&gt;"",VLOOKUP(G401,'nhân viên sale'!$A$2:$B$1595,2,0),"")</f>
        <v/>
      </c>
      <c r="L401" s="31" t="str">
        <f t="shared" si="90"/>
        <v/>
      </c>
      <c r="N401" s="50" t="str">
        <f t="shared" si="93"/>
        <v/>
      </c>
      <c r="Q401" s="32" t="str">
        <f t="shared" si="91"/>
        <v/>
      </c>
      <c r="T401" s="34">
        <f t="shared" si="96"/>
        <v>0</v>
      </c>
      <c r="U401" s="34">
        <f t="shared" si="97"/>
        <v>0</v>
      </c>
      <c r="X401" s="72" t="str">
        <f t="shared" si="94"/>
        <v/>
      </c>
      <c r="Y401" s="35"/>
      <c r="Z401" s="34" t="str">
        <f t="shared" si="95"/>
        <v/>
      </c>
      <c r="AA401" s="80" t="str">
        <f t="shared" si="98"/>
        <v/>
      </c>
    </row>
    <row r="402" spans="2:27" ht="25.5" customHeight="1" x14ac:dyDescent="0.25">
      <c r="B402" s="78" t="str">
        <f t="shared" si="92"/>
        <v/>
      </c>
      <c r="J402" s="60" t="str">
        <f>IF(G402&lt;&gt;"",VLOOKUP(G402,'nhân viên sale'!$A$2:$B$1595,2,0),"")</f>
        <v/>
      </c>
      <c r="L402" s="31" t="str">
        <f t="shared" si="90"/>
        <v/>
      </c>
      <c r="N402" s="50" t="str">
        <f t="shared" si="93"/>
        <v/>
      </c>
      <c r="Q402" s="32" t="str">
        <f t="shared" si="91"/>
        <v/>
      </c>
      <c r="T402" s="34">
        <f t="shared" si="96"/>
        <v>0</v>
      </c>
      <c r="U402" s="34">
        <f t="shared" si="97"/>
        <v>0</v>
      </c>
      <c r="X402" s="72" t="str">
        <f t="shared" si="94"/>
        <v/>
      </c>
      <c r="Y402" s="35"/>
      <c r="Z402" s="34" t="str">
        <f t="shared" si="95"/>
        <v/>
      </c>
      <c r="AA402" s="80" t="str">
        <f t="shared" si="98"/>
        <v/>
      </c>
    </row>
    <row r="403" spans="2:27" ht="25.5" customHeight="1" x14ac:dyDescent="0.25">
      <c r="B403" s="78" t="str">
        <f t="shared" si="92"/>
        <v/>
      </c>
      <c r="J403" s="60" t="str">
        <f>IF(G403&lt;&gt;"",VLOOKUP(G403,'nhân viên sale'!$A$2:$B$1595,2,0),"")</f>
        <v/>
      </c>
      <c r="L403" s="31" t="str">
        <f t="shared" si="90"/>
        <v/>
      </c>
      <c r="N403" s="50" t="str">
        <f t="shared" si="93"/>
        <v/>
      </c>
      <c r="Q403" s="32" t="str">
        <f t="shared" si="91"/>
        <v/>
      </c>
      <c r="T403" s="34">
        <f t="shared" si="96"/>
        <v>0</v>
      </c>
      <c r="U403" s="34">
        <f t="shared" si="97"/>
        <v>0</v>
      </c>
      <c r="X403" s="72" t="str">
        <f t="shared" si="94"/>
        <v/>
      </c>
      <c r="Y403" s="35"/>
      <c r="Z403" s="34" t="str">
        <f t="shared" si="95"/>
        <v/>
      </c>
      <c r="AA403" s="80" t="str">
        <f t="shared" si="98"/>
        <v/>
      </c>
    </row>
    <row r="404" spans="2:27" ht="25.5" customHeight="1" x14ac:dyDescent="0.25">
      <c r="B404" s="78" t="str">
        <f t="shared" si="92"/>
        <v/>
      </c>
      <c r="J404" s="60" t="str">
        <f>IF(G404&lt;&gt;"",VLOOKUP(G404,'nhân viên sale'!$A$2:$B$1595,2,0),"")</f>
        <v/>
      </c>
      <c r="L404" s="31" t="str">
        <f t="shared" si="90"/>
        <v/>
      </c>
      <c r="N404" s="50" t="str">
        <f t="shared" si="93"/>
        <v/>
      </c>
      <c r="Q404" s="32" t="str">
        <f t="shared" si="91"/>
        <v/>
      </c>
      <c r="T404" s="34">
        <f t="shared" si="96"/>
        <v>0</v>
      </c>
      <c r="U404" s="34">
        <f t="shared" si="97"/>
        <v>0</v>
      </c>
      <c r="X404" s="72" t="str">
        <f t="shared" si="94"/>
        <v/>
      </c>
      <c r="Y404" s="35"/>
      <c r="Z404" s="34" t="str">
        <f t="shared" si="95"/>
        <v/>
      </c>
      <c r="AA404" s="80" t="str">
        <f t="shared" si="98"/>
        <v/>
      </c>
    </row>
    <row r="405" spans="2:27" ht="25.5" customHeight="1" x14ac:dyDescent="0.25">
      <c r="B405" s="78" t="str">
        <f t="shared" si="92"/>
        <v/>
      </c>
      <c r="J405" s="60" t="str">
        <f>IF(G405&lt;&gt;"",VLOOKUP(G405,'nhân viên sale'!$A$2:$B$1595,2,0),"")</f>
        <v/>
      </c>
      <c r="L405" s="31" t="str">
        <f t="shared" si="90"/>
        <v/>
      </c>
      <c r="N405" s="50" t="str">
        <f t="shared" si="93"/>
        <v/>
      </c>
      <c r="Q405" s="32" t="str">
        <f t="shared" si="91"/>
        <v/>
      </c>
      <c r="T405" s="34">
        <f t="shared" si="96"/>
        <v>0</v>
      </c>
      <c r="U405" s="34">
        <f t="shared" si="97"/>
        <v>0</v>
      </c>
      <c r="X405" s="72" t="str">
        <f t="shared" si="94"/>
        <v/>
      </c>
      <c r="Y405" s="35"/>
      <c r="Z405" s="34" t="str">
        <f t="shared" si="95"/>
        <v/>
      </c>
      <c r="AA405" s="80" t="str">
        <f t="shared" si="98"/>
        <v/>
      </c>
    </row>
    <row r="406" spans="2:27" ht="25.5" customHeight="1" x14ac:dyDescent="0.25">
      <c r="B406" s="78" t="str">
        <f t="shared" si="92"/>
        <v/>
      </c>
      <c r="J406" s="60" t="str">
        <f>IF(G406&lt;&gt;"",VLOOKUP(G406,'nhân viên sale'!$A$2:$B$1595,2,0),"")</f>
        <v/>
      </c>
      <c r="L406" s="31" t="str">
        <f t="shared" si="90"/>
        <v/>
      </c>
      <c r="N406" s="50" t="str">
        <f t="shared" si="93"/>
        <v/>
      </c>
      <c r="Q406" s="32" t="str">
        <f t="shared" si="91"/>
        <v/>
      </c>
      <c r="T406" s="34">
        <f t="shared" si="96"/>
        <v>0</v>
      </c>
      <c r="U406" s="34">
        <f t="shared" si="97"/>
        <v>0</v>
      </c>
      <c r="X406" s="72" t="str">
        <f t="shared" si="94"/>
        <v/>
      </c>
      <c r="Y406" s="35"/>
      <c r="Z406" s="34" t="str">
        <f t="shared" si="95"/>
        <v/>
      </c>
      <c r="AA406" s="80" t="str">
        <f t="shared" si="98"/>
        <v/>
      </c>
    </row>
    <row r="407" spans="2:27" ht="25.5" customHeight="1" x14ac:dyDescent="0.25">
      <c r="B407" s="78" t="str">
        <f t="shared" si="92"/>
        <v/>
      </c>
      <c r="J407" s="60" t="str">
        <f>IF(G407&lt;&gt;"",VLOOKUP(G407,'nhân viên sale'!$A$2:$B$1595,2,0),"")</f>
        <v/>
      </c>
      <c r="L407" s="31" t="str">
        <f t="shared" si="90"/>
        <v/>
      </c>
      <c r="N407" s="50" t="str">
        <f t="shared" si="93"/>
        <v/>
      </c>
      <c r="Q407" s="32" t="str">
        <f t="shared" si="91"/>
        <v/>
      </c>
      <c r="T407" s="34">
        <f t="shared" si="96"/>
        <v>0</v>
      </c>
      <c r="U407" s="34">
        <f t="shared" si="97"/>
        <v>0</v>
      </c>
      <c r="X407" s="72" t="str">
        <f t="shared" si="94"/>
        <v/>
      </c>
      <c r="Y407" s="35"/>
      <c r="Z407" s="34" t="str">
        <f t="shared" si="95"/>
        <v/>
      </c>
      <c r="AA407" s="80" t="str">
        <f t="shared" si="98"/>
        <v/>
      </c>
    </row>
    <row r="408" spans="2:27" ht="25.5" customHeight="1" x14ac:dyDescent="0.25">
      <c r="B408" s="78" t="str">
        <f t="shared" si="92"/>
        <v/>
      </c>
      <c r="J408" s="60" t="str">
        <f>IF(G408&lt;&gt;"",VLOOKUP(G408,'nhân viên sale'!$A$2:$B$1595,2,0),"")</f>
        <v/>
      </c>
      <c r="L408" s="31" t="str">
        <f t="shared" si="90"/>
        <v/>
      </c>
      <c r="N408" s="50" t="str">
        <f t="shared" si="93"/>
        <v/>
      </c>
      <c r="Q408" s="32" t="str">
        <f t="shared" si="91"/>
        <v/>
      </c>
      <c r="T408" s="34">
        <f t="shared" si="96"/>
        <v>0</v>
      </c>
      <c r="U408" s="34">
        <f t="shared" si="97"/>
        <v>0</v>
      </c>
      <c r="X408" s="72" t="str">
        <f t="shared" si="94"/>
        <v/>
      </c>
      <c r="Y408" s="35"/>
      <c r="Z408" s="34" t="str">
        <f t="shared" si="95"/>
        <v/>
      </c>
      <c r="AA408" s="80" t="str">
        <f t="shared" si="98"/>
        <v/>
      </c>
    </row>
    <row r="409" spans="2:27" ht="25.5" customHeight="1" x14ac:dyDescent="0.25">
      <c r="B409" s="78" t="str">
        <f t="shared" si="92"/>
        <v/>
      </c>
      <c r="J409" s="60" t="str">
        <f>IF(G409&lt;&gt;"",VLOOKUP(G409,'nhân viên sale'!$A$2:$B$1595,2,0),"")</f>
        <v/>
      </c>
      <c r="L409" s="31" t="str">
        <f t="shared" si="90"/>
        <v/>
      </c>
      <c r="N409" s="50" t="str">
        <f t="shared" si="93"/>
        <v/>
      </c>
      <c r="Q409" s="32" t="str">
        <f t="shared" si="91"/>
        <v/>
      </c>
      <c r="T409" s="34">
        <f t="shared" si="96"/>
        <v>0</v>
      </c>
      <c r="U409" s="34">
        <f t="shared" si="97"/>
        <v>0</v>
      </c>
      <c r="X409" s="72" t="str">
        <f t="shared" si="94"/>
        <v/>
      </c>
      <c r="Y409" s="35"/>
      <c r="Z409" s="34" t="str">
        <f t="shared" si="95"/>
        <v/>
      </c>
      <c r="AA409" s="80" t="str">
        <f t="shared" si="98"/>
        <v/>
      </c>
    </row>
    <row r="410" spans="2:27" ht="25.5" customHeight="1" x14ac:dyDescent="0.25">
      <c r="B410" s="78" t="str">
        <f t="shared" si="92"/>
        <v/>
      </c>
      <c r="J410" s="60" t="str">
        <f>IF(G410&lt;&gt;"",VLOOKUP(G410,'nhân viên sale'!$A$2:$B$1595,2,0),"")</f>
        <v/>
      </c>
      <c r="L410" s="31" t="str">
        <f t="shared" si="90"/>
        <v/>
      </c>
      <c r="N410" s="50" t="str">
        <f t="shared" si="93"/>
        <v/>
      </c>
      <c r="Q410" s="32" t="str">
        <f t="shared" si="91"/>
        <v/>
      </c>
      <c r="T410" s="34">
        <f t="shared" si="96"/>
        <v>0</v>
      </c>
      <c r="U410" s="34">
        <f t="shared" si="97"/>
        <v>0</v>
      </c>
      <c r="X410" s="72" t="str">
        <f t="shared" si="94"/>
        <v/>
      </c>
      <c r="Y410" s="35"/>
      <c r="Z410" s="34" t="str">
        <f t="shared" si="95"/>
        <v/>
      </c>
      <c r="AA410" s="80" t="str">
        <f t="shared" si="98"/>
        <v/>
      </c>
    </row>
    <row r="411" spans="2:27" ht="25.5" customHeight="1" x14ac:dyDescent="0.25">
      <c r="B411" s="78" t="str">
        <f t="shared" si="92"/>
        <v/>
      </c>
      <c r="J411" s="60" t="str">
        <f>IF(G411&lt;&gt;"",VLOOKUP(G411,'nhân viên sale'!$A$2:$B$1595,2,0),"")</f>
        <v/>
      </c>
      <c r="L411" s="31" t="str">
        <f t="shared" si="90"/>
        <v/>
      </c>
      <c r="N411" s="50" t="str">
        <f t="shared" si="93"/>
        <v/>
      </c>
      <c r="Q411" s="32" t="str">
        <f t="shared" si="91"/>
        <v/>
      </c>
      <c r="T411" s="34">
        <f t="shared" si="96"/>
        <v>0</v>
      </c>
      <c r="U411" s="34">
        <f t="shared" si="97"/>
        <v>0</v>
      </c>
      <c r="X411" s="72" t="str">
        <f t="shared" si="94"/>
        <v/>
      </c>
      <c r="Y411" s="35"/>
      <c r="Z411" s="34" t="str">
        <f t="shared" si="95"/>
        <v/>
      </c>
      <c r="AA411" s="80" t="str">
        <f t="shared" si="98"/>
        <v/>
      </c>
    </row>
    <row r="412" spans="2:27" ht="25.5" customHeight="1" x14ac:dyDescent="0.25">
      <c r="B412" s="78" t="str">
        <f t="shared" si="92"/>
        <v/>
      </c>
      <c r="J412" s="60" t="str">
        <f>IF(G412&lt;&gt;"",VLOOKUP(G412,'nhân viên sale'!$A$2:$B$1595,2,0),"")</f>
        <v/>
      </c>
      <c r="L412" s="31" t="str">
        <f t="shared" si="90"/>
        <v/>
      </c>
      <c r="N412" s="50" t="str">
        <f t="shared" si="93"/>
        <v/>
      </c>
      <c r="Q412" s="32" t="str">
        <f t="shared" si="91"/>
        <v/>
      </c>
      <c r="T412" s="34">
        <f t="shared" si="96"/>
        <v>0</v>
      </c>
      <c r="U412" s="34">
        <f t="shared" si="97"/>
        <v>0</v>
      </c>
      <c r="X412" s="72" t="str">
        <f t="shared" si="94"/>
        <v/>
      </c>
      <c r="Y412" s="35"/>
      <c r="Z412" s="34" t="str">
        <f t="shared" si="95"/>
        <v/>
      </c>
      <c r="AA412" s="80" t="str">
        <f t="shared" si="98"/>
        <v/>
      </c>
    </row>
    <row r="413" spans="2:27" ht="25.5" customHeight="1" x14ac:dyDescent="0.25">
      <c r="B413" s="78" t="str">
        <f t="shared" si="92"/>
        <v/>
      </c>
      <c r="J413" s="60" t="str">
        <f>IF(G413&lt;&gt;"",VLOOKUP(G413,'nhân viên sale'!$A$2:$B$1595,2,0),"")</f>
        <v/>
      </c>
      <c r="L413" s="31" t="str">
        <f t="shared" si="90"/>
        <v/>
      </c>
      <c r="N413" s="50" t="str">
        <f t="shared" si="93"/>
        <v/>
      </c>
      <c r="Q413" s="32" t="str">
        <f t="shared" si="91"/>
        <v/>
      </c>
      <c r="T413" s="34">
        <f t="shared" si="96"/>
        <v>0</v>
      </c>
      <c r="U413" s="34">
        <f t="shared" si="97"/>
        <v>0</v>
      </c>
      <c r="X413" s="72" t="str">
        <f t="shared" si="94"/>
        <v/>
      </c>
      <c r="Y413" s="35"/>
      <c r="Z413" s="34" t="str">
        <f t="shared" si="95"/>
        <v/>
      </c>
      <c r="AA413" s="80" t="str">
        <f t="shared" si="98"/>
        <v/>
      </c>
    </row>
    <row r="414" spans="2:27" ht="25.5" customHeight="1" x14ac:dyDescent="0.25">
      <c r="B414" s="78" t="str">
        <f t="shared" si="92"/>
        <v/>
      </c>
      <c r="J414" s="60" t="str">
        <f>IF(G414&lt;&gt;"",VLOOKUP(G414,'nhân viên sale'!$A$2:$B$1595,2,0),"")</f>
        <v/>
      </c>
      <c r="L414" s="31" t="str">
        <f t="shared" si="90"/>
        <v/>
      </c>
      <c r="N414" s="50" t="str">
        <f t="shared" si="93"/>
        <v/>
      </c>
      <c r="Q414" s="32" t="str">
        <f t="shared" si="91"/>
        <v/>
      </c>
      <c r="T414" s="34">
        <f t="shared" si="96"/>
        <v>0</v>
      </c>
      <c r="U414" s="34">
        <f t="shared" si="97"/>
        <v>0</v>
      </c>
      <c r="X414" s="72" t="str">
        <f t="shared" si="94"/>
        <v/>
      </c>
      <c r="Y414" s="35"/>
      <c r="Z414" s="34" t="str">
        <f t="shared" si="95"/>
        <v/>
      </c>
      <c r="AA414" s="80" t="str">
        <f t="shared" si="98"/>
        <v/>
      </c>
    </row>
    <row r="415" spans="2:27" ht="25.5" customHeight="1" x14ac:dyDescent="0.25">
      <c r="B415" s="78" t="str">
        <f t="shared" si="92"/>
        <v/>
      </c>
      <c r="J415" s="60" t="str">
        <f>IF(G415&lt;&gt;"",VLOOKUP(G415,'nhân viên sale'!$A$2:$B$1595,2,0),"")</f>
        <v/>
      </c>
      <c r="L415" s="31" t="str">
        <f t="shared" si="90"/>
        <v/>
      </c>
      <c r="N415" s="50" t="str">
        <f t="shared" si="93"/>
        <v/>
      </c>
      <c r="Q415" s="32" t="str">
        <f t="shared" si="91"/>
        <v/>
      </c>
      <c r="T415" s="34">
        <f t="shared" si="96"/>
        <v>0</v>
      </c>
      <c r="U415" s="34">
        <f t="shared" si="97"/>
        <v>0</v>
      </c>
      <c r="X415" s="72" t="str">
        <f t="shared" si="94"/>
        <v/>
      </c>
      <c r="Y415" s="35"/>
      <c r="Z415" s="34" t="str">
        <f t="shared" si="95"/>
        <v/>
      </c>
      <c r="AA415" s="80" t="str">
        <f t="shared" si="98"/>
        <v/>
      </c>
    </row>
    <row r="416" spans="2:27" ht="25.5" customHeight="1" x14ac:dyDescent="0.25">
      <c r="B416" s="78" t="str">
        <f t="shared" si="92"/>
        <v/>
      </c>
      <c r="J416" s="60" t="str">
        <f>IF(G416&lt;&gt;"",VLOOKUP(G416,'nhân viên sale'!$A$2:$B$1595,2,0),"")</f>
        <v/>
      </c>
      <c r="L416" s="31" t="str">
        <f t="shared" si="90"/>
        <v/>
      </c>
      <c r="N416" s="50" t="str">
        <f t="shared" si="93"/>
        <v/>
      </c>
      <c r="Q416" s="32" t="str">
        <f t="shared" si="91"/>
        <v/>
      </c>
      <c r="T416" s="34">
        <f t="shared" si="96"/>
        <v>0</v>
      </c>
      <c r="U416" s="34">
        <f t="shared" si="97"/>
        <v>0</v>
      </c>
      <c r="X416" s="72" t="str">
        <f t="shared" si="94"/>
        <v/>
      </c>
      <c r="Y416" s="35"/>
      <c r="Z416" s="34" t="str">
        <f t="shared" si="95"/>
        <v/>
      </c>
      <c r="AA416" s="80" t="str">
        <f t="shared" si="98"/>
        <v/>
      </c>
    </row>
    <row r="417" spans="2:27" ht="25.5" customHeight="1" x14ac:dyDescent="0.25">
      <c r="B417" s="78" t="str">
        <f t="shared" si="92"/>
        <v/>
      </c>
      <c r="J417" s="60" t="str">
        <f>IF(G417&lt;&gt;"",VLOOKUP(G417,'nhân viên sale'!$A$2:$B$1595,2,0),"")</f>
        <v/>
      </c>
      <c r="L417" s="31" t="str">
        <f t="shared" si="90"/>
        <v/>
      </c>
      <c r="N417" s="50" t="str">
        <f t="shared" si="93"/>
        <v/>
      </c>
      <c r="Q417" s="32" t="str">
        <f t="shared" si="91"/>
        <v/>
      </c>
      <c r="T417" s="34">
        <f t="shared" si="96"/>
        <v>0</v>
      </c>
      <c r="U417" s="34">
        <f t="shared" si="97"/>
        <v>0</v>
      </c>
      <c r="X417" s="72" t="str">
        <f t="shared" si="94"/>
        <v/>
      </c>
      <c r="Y417" s="35"/>
      <c r="Z417" s="34" t="str">
        <f t="shared" si="95"/>
        <v/>
      </c>
      <c r="AA417" s="80" t="str">
        <f t="shared" si="98"/>
        <v/>
      </c>
    </row>
    <row r="418" spans="2:27" ht="25.5" customHeight="1" x14ac:dyDescent="0.25">
      <c r="B418" s="78" t="str">
        <f t="shared" si="92"/>
        <v/>
      </c>
      <c r="J418" s="60" t="str">
        <f>IF(G418&lt;&gt;"",VLOOKUP(G418,'nhân viên sale'!$A$2:$B$1595,2,0),"")</f>
        <v/>
      </c>
      <c r="L418" s="31" t="str">
        <f t="shared" si="90"/>
        <v/>
      </c>
      <c r="N418" s="50" t="str">
        <f t="shared" si="93"/>
        <v/>
      </c>
      <c r="Q418" s="32" t="str">
        <f t="shared" si="91"/>
        <v/>
      </c>
      <c r="T418" s="34">
        <f t="shared" si="96"/>
        <v>0</v>
      </c>
      <c r="U418" s="34">
        <f t="shared" si="97"/>
        <v>0</v>
      </c>
      <c r="X418" s="72" t="str">
        <f t="shared" si="94"/>
        <v/>
      </c>
      <c r="Y418" s="35"/>
      <c r="Z418" s="34" t="str">
        <f t="shared" si="95"/>
        <v/>
      </c>
      <c r="AA418" s="80" t="str">
        <f t="shared" si="98"/>
        <v/>
      </c>
    </row>
    <row r="419" spans="2:27" ht="25.5" customHeight="1" x14ac:dyDescent="0.25">
      <c r="B419" s="78" t="str">
        <f t="shared" si="92"/>
        <v/>
      </c>
      <c r="J419" s="60" t="str">
        <f>IF(G419&lt;&gt;"",VLOOKUP(G419,'nhân viên sale'!$A$2:$B$1595,2,0),"")</f>
        <v/>
      </c>
      <c r="L419" s="31" t="str">
        <f t="shared" si="90"/>
        <v/>
      </c>
      <c r="N419" s="50" t="str">
        <f t="shared" si="93"/>
        <v/>
      </c>
      <c r="Q419" s="32" t="str">
        <f t="shared" si="91"/>
        <v/>
      </c>
      <c r="T419" s="34">
        <f t="shared" si="96"/>
        <v>0</v>
      </c>
      <c r="U419" s="34">
        <f t="shared" si="97"/>
        <v>0</v>
      </c>
      <c r="X419" s="72" t="str">
        <f t="shared" si="94"/>
        <v/>
      </c>
      <c r="Y419" s="35"/>
      <c r="Z419" s="34" t="str">
        <f t="shared" si="95"/>
        <v/>
      </c>
      <c r="AA419" s="80" t="str">
        <f t="shared" si="98"/>
        <v/>
      </c>
    </row>
    <row r="420" spans="2:27" ht="25.5" customHeight="1" x14ac:dyDescent="0.25">
      <c r="B420" s="78" t="str">
        <f t="shared" si="92"/>
        <v/>
      </c>
      <c r="J420" s="60" t="str">
        <f>IF(G420&lt;&gt;"",VLOOKUP(G420,'nhân viên sale'!$A$2:$B$1595,2,0),"")</f>
        <v/>
      </c>
      <c r="L420" s="31" t="str">
        <f t="shared" si="90"/>
        <v/>
      </c>
      <c r="N420" s="50" t="str">
        <f t="shared" si="93"/>
        <v/>
      </c>
      <c r="Q420" s="32" t="str">
        <f t="shared" si="91"/>
        <v/>
      </c>
      <c r="T420" s="34">
        <f t="shared" si="96"/>
        <v>0</v>
      </c>
      <c r="U420" s="34">
        <f t="shared" si="97"/>
        <v>0</v>
      </c>
      <c r="X420" s="72" t="str">
        <f t="shared" si="94"/>
        <v/>
      </c>
      <c r="Y420" s="35"/>
      <c r="Z420" s="34" t="str">
        <f t="shared" si="95"/>
        <v/>
      </c>
      <c r="AA420" s="80" t="str">
        <f t="shared" si="98"/>
        <v/>
      </c>
    </row>
    <row r="421" spans="2:27" ht="25.5" customHeight="1" x14ac:dyDescent="0.25">
      <c r="B421" s="78" t="str">
        <f t="shared" si="92"/>
        <v/>
      </c>
      <c r="J421" s="60" t="str">
        <f>IF(G421&lt;&gt;"",VLOOKUP(G421,'nhân viên sale'!$A$2:$B$1595,2,0),"")</f>
        <v/>
      </c>
      <c r="L421" s="31" t="str">
        <f t="shared" si="90"/>
        <v/>
      </c>
      <c r="N421" s="50" t="str">
        <f t="shared" si="93"/>
        <v/>
      </c>
      <c r="Q421" s="32" t="str">
        <f t="shared" si="91"/>
        <v/>
      </c>
      <c r="T421" s="34">
        <f t="shared" si="96"/>
        <v>0</v>
      </c>
      <c r="U421" s="34">
        <f t="shared" si="97"/>
        <v>0</v>
      </c>
      <c r="X421" s="72" t="str">
        <f t="shared" si="94"/>
        <v/>
      </c>
      <c r="Y421" s="35"/>
      <c r="Z421" s="34" t="str">
        <f t="shared" si="95"/>
        <v/>
      </c>
      <c r="AA421" s="80" t="str">
        <f t="shared" si="98"/>
        <v/>
      </c>
    </row>
    <row r="422" spans="2:27" ht="25.5" customHeight="1" x14ac:dyDescent="0.25">
      <c r="B422" s="78" t="str">
        <f t="shared" si="92"/>
        <v/>
      </c>
      <c r="J422" s="60" t="str">
        <f>IF(G422&lt;&gt;"",VLOOKUP(G422,'nhân viên sale'!$A$2:$B$1595,2,0),"")</f>
        <v/>
      </c>
      <c r="L422" s="31" t="str">
        <f t="shared" si="90"/>
        <v/>
      </c>
      <c r="N422" s="50" t="str">
        <f t="shared" si="93"/>
        <v/>
      </c>
      <c r="Q422" s="32" t="str">
        <f t="shared" si="91"/>
        <v/>
      </c>
      <c r="T422" s="34">
        <f t="shared" si="96"/>
        <v>0</v>
      </c>
      <c r="U422" s="34">
        <f t="shared" si="97"/>
        <v>0</v>
      </c>
      <c r="X422" s="72" t="str">
        <f t="shared" si="94"/>
        <v/>
      </c>
      <c r="Y422" s="35"/>
      <c r="Z422" s="34" t="str">
        <f t="shared" si="95"/>
        <v/>
      </c>
      <c r="AA422" s="80" t="str">
        <f t="shared" si="98"/>
        <v/>
      </c>
    </row>
    <row r="423" spans="2:27" ht="25.5" customHeight="1" x14ac:dyDescent="0.25">
      <c r="B423" s="78" t="str">
        <f t="shared" si="92"/>
        <v/>
      </c>
      <c r="J423" s="60" t="str">
        <f>IF(G423&lt;&gt;"",VLOOKUP(G423,'nhân viên sale'!$A$2:$B$1595,2,0),"")</f>
        <v/>
      </c>
      <c r="L423" s="31" t="str">
        <f t="shared" si="90"/>
        <v/>
      </c>
      <c r="N423" s="50" t="str">
        <f t="shared" si="93"/>
        <v/>
      </c>
      <c r="Q423" s="32" t="str">
        <f t="shared" si="91"/>
        <v/>
      </c>
      <c r="T423" s="34">
        <f t="shared" si="96"/>
        <v>0</v>
      </c>
      <c r="U423" s="34">
        <f t="shared" si="97"/>
        <v>0</v>
      </c>
      <c r="X423" s="72" t="str">
        <f t="shared" si="94"/>
        <v/>
      </c>
      <c r="Y423" s="35"/>
      <c r="Z423" s="34" t="str">
        <f t="shared" si="95"/>
        <v/>
      </c>
      <c r="AA423" s="80" t="str">
        <f t="shared" si="98"/>
        <v/>
      </c>
    </row>
    <row r="424" spans="2:27" ht="25.5" customHeight="1" x14ac:dyDescent="0.25">
      <c r="B424" s="78" t="str">
        <f t="shared" si="92"/>
        <v/>
      </c>
      <c r="J424" s="60" t="str">
        <f>IF(G424&lt;&gt;"",VLOOKUP(G424,'nhân viên sale'!$A$2:$B$1595,2,0),"")</f>
        <v/>
      </c>
      <c r="L424" s="31" t="str">
        <f t="shared" si="90"/>
        <v/>
      </c>
      <c r="N424" s="50" t="str">
        <f t="shared" si="93"/>
        <v/>
      </c>
      <c r="Q424" s="32" t="str">
        <f t="shared" si="91"/>
        <v/>
      </c>
      <c r="T424" s="34">
        <f t="shared" si="96"/>
        <v>0</v>
      </c>
      <c r="U424" s="34">
        <f t="shared" si="97"/>
        <v>0</v>
      </c>
      <c r="X424" s="72" t="str">
        <f t="shared" si="94"/>
        <v/>
      </c>
      <c r="Y424" s="35"/>
      <c r="Z424" s="34" t="str">
        <f t="shared" si="95"/>
        <v/>
      </c>
      <c r="AA424" s="80" t="str">
        <f t="shared" si="98"/>
        <v/>
      </c>
    </row>
    <row r="425" spans="2:27" ht="25.5" customHeight="1" x14ac:dyDescent="0.25">
      <c r="B425" s="78" t="str">
        <f t="shared" si="92"/>
        <v/>
      </c>
      <c r="J425" s="60" t="str">
        <f>IF(G425&lt;&gt;"",VLOOKUP(G425,'nhân viên sale'!$A$2:$B$1595,2,0),"")</f>
        <v/>
      </c>
      <c r="L425" s="31" t="str">
        <f t="shared" si="90"/>
        <v/>
      </c>
      <c r="N425" s="50" t="str">
        <f t="shared" si="93"/>
        <v/>
      </c>
      <c r="Q425" s="32" t="str">
        <f t="shared" si="91"/>
        <v/>
      </c>
      <c r="T425" s="34">
        <f t="shared" si="96"/>
        <v>0</v>
      </c>
      <c r="U425" s="34">
        <f t="shared" si="97"/>
        <v>0</v>
      </c>
      <c r="X425" s="72" t="str">
        <f t="shared" si="94"/>
        <v/>
      </c>
      <c r="Y425" s="35"/>
      <c r="Z425" s="34" t="str">
        <f t="shared" si="95"/>
        <v/>
      </c>
      <c r="AA425" s="80" t="str">
        <f t="shared" si="98"/>
        <v/>
      </c>
    </row>
    <row r="426" spans="2:27" ht="25.5" customHeight="1" x14ac:dyDescent="0.25">
      <c r="B426" s="78" t="str">
        <f t="shared" si="92"/>
        <v/>
      </c>
      <c r="J426" s="60" t="str">
        <f>IF(G426&lt;&gt;"",VLOOKUP(G426,'nhân viên sale'!$A$2:$B$1595,2,0),"")</f>
        <v/>
      </c>
      <c r="L426" s="31" t="str">
        <f t="shared" si="90"/>
        <v/>
      </c>
      <c r="N426" s="50" t="str">
        <f t="shared" si="93"/>
        <v/>
      </c>
      <c r="Q426" s="32" t="str">
        <f t="shared" si="91"/>
        <v/>
      </c>
      <c r="T426" s="34">
        <f t="shared" si="96"/>
        <v>0</v>
      </c>
      <c r="U426" s="34">
        <f t="shared" si="97"/>
        <v>0</v>
      </c>
      <c r="X426" s="72" t="str">
        <f t="shared" si="94"/>
        <v/>
      </c>
      <c r="Y426" s="35"/>
      <c r="Z426" s="34" t="str">
        <f t="shared" si="95"/>
        <v/>
      </c>
      <c r="AA426" s="80" t="str">
        <f t="shared" si="98"/>
        <v/>
      </c>
    </row>
    <row r="427" spans="2:27" ht="25.5" customHeight="1" x14ac:dyDescent="0.25">
      <c r="B427" s="78" t="str">
        <f t="shared" si="92"/>
        <v/>
      </c>
      <c r="J427" s="60" t="str">
        <f>IF(G427&lt;&gt;"",VLOOKUP(G427,'nhân viên sale'!$A$2:$B$1595,2,0),"")</f>
        <v/>
      </c>
      <c r="L427" s="31" t="str">
        <f t="shared" si="90"/>
        <v/>
      </c>
      <c r="N427" s="50" t="str">
        <f t="shared" si="93"/>
        <v/>
      </c>
      <c r="Q427" s="32" t="str">
        <f t="shared" si="91"/>
        <v/>
      </c>
      <c r="T427" s="34">
        <f t="shared" si="96"/>
        <v>0</v>
      </c>
      <c r="U427" s="34">
        <f t="shared" si="97"/>
        <v>0</v>
      </c>
      <c r="X427" s="72" t="str">
        <f t="shared" si="94"/>
        <v/>
      </c>
      <c r="Y427" s="35"/>
      <c r="Z427" s="34" t="str">
        <f t="shared" si="95"/>
        <v/>
      </c>
      <c r="AA427" s="80" t="str">
        <f t="shared" si="98"/>
        <v/>
      </c>
    </row>
    <row r="428" spans="2:27" ht="25.5" customHeight="1" x14ac:dyDescent="0.25">
      <c r="B428" s="78" t="str">
        <f t="shared" si="92"/>
        <v/>
      </c>
      <c r="J428" s="60" t="str">
        <f>IF(G428&lt;&gt;"",VLOOKUP(G428,'nhân viên sale'!$A$2:$B$1595,2,0),"")</f>
        <v/>
      </c>
      <c r="L428" s="31" t="str">
        <f t="shared" si="90"/>
        <v/>
      </c>
      <c r="N428" s="50" t="str">
        <f t="shared" si="93"/>
        <v/>
      </c>
      <c r="Q428" s="32" t="str">
        <f t="shared" si="91"/>
        <v/>
      </c>
      <c r="T428" s="34">
        <f t="shared" si="96"/>
        <v>0</v>
      </c>
      <c r="U428" s="34">
        <f t="shared" si="97"/>
        <v>0</v>
      </c>
      <c r="X428" s="72" t="str">
        <f t="shared" si="94"/>
        <v/>
      </c>
      <c r="Y428" s="35"/>
      <c r="Z428" s="34" t="str">
        <f t="shared" si="95"/>
        <v/>
      </c>
      <c r="AA428" s="80" t="str">
        <f t="shared" si="98"/>
        <v/>
      </c>
    </row>
    <row r="429" spans="2:27" ht="25.5" customHeight="1" x14ac:dyDescent="0.25">
      <c r="B429" s="78" t="str">
        <f t="shared" si="92"/>
        <v/>
      </c>
      <c r="J429" s="60" t="str">
        <f>IF(G429&lt;&gt;"",VLOOKUP(G429,'nhân viên sale'!$A$2:$B$1595,2,0),"")</f>
        <v/>
      </c>
      <c r="L429" s="31" t="str">
        <f t="shared" si="90"/>
        <v/>
      </c>
      <c r="N429" s="50" t="str">
        <f t="shared" si="93"/>
        <v/>
      </c>
      <c r="Q429" s="32" t="str">
        <f t="shared" si="91"/>
        <v/>
      </c>
      <c r="T429" s="34">
        <f t="shared" si="96"/>
        <v>0</v>
      </c>
      <c r="U429" s="34">
        <f t="shared" si="97"/>
        <v>0</v>
      </c>
      <c r="X429" s="72" t="str">
        <f t="shared" si="94"/>
        <v/>
      </c>
      <c r="Y429" s="35"/>
      <c r="Z429" s="34" t="str">
        <f t="shared" si="95"/>
        <v/>
      </c>
      <c r="AA429" s="80" t="str">
        <f t="shared" si="98"/>
        <v/>
      </c>
    </row>
    <row r="430" spans="2:27" ht="25.5" customHeight="1" x14ac:dyDescent="0.25">
      <c r="B430" s="78" t="str">
        <f t="shared" si="92"/>
        <v/>
      </c>
      <c r="J430" s="60" t="str">
        <f>IF(G430&lt;&gt;"",VLOOKUP(G430,'nhân viên sale'!$A$2:$B$1595,2,0),"")</f>
        <v/>
      </c>
      <c r="L430" s="31" t="str">
        <f t="shared" si="90"/>
        <v/>
      </c>
      <c r="N430" s="50" t="str">
        <f t="shared" si="93"/>
        <v/>
      </c>
      <c r="Q430" s="32" t="str">
        <f t="shared" si="91"/>
        <v/>
      </c>
      <c r="T430" s="34">
        <f t="shared" si="96"/>
        <v>0</v>
      </c>
      <c r="U430" s="34">
        <f t="shared" si="97"/>
        <v>0</v>
      </c>
      <c r="X430" s="72" t="str">
        <f t="shared" si="94"/>
        <v/>
      </c>
      <c r="Y430" s="35"/>
      <c r="Z430" s="34" t="str">
        <f t="shared" si="95"/>
        <v/>
      </c>
      <c r="AA430" s="80" t="str">
        <f t="shared" si="98"/>
        <v/>
      </c>
    </row>
    <row r="431" spans="2:27" ht="25.5" customHeight="1" x14ac:dyDescent="0.25">
      <c r="B431" s="78" t="str">
        <f t="shared" si="92"/>
        <v/>
      </c>
      <c r="J431" s="60" t="str">
        <f>IF(G431&lt;&gt;"",VLOOKUP(G431,'nhân viên sale'!$A$2:$B$1595,2,0),"")</f>
        <v/>
      </c>
      <c r="L431" s="31" t="str">
        <f t="shared" si="90"/>
        <v/>
      </c>
      <c r="N431" s="50" t="str">
        <f t="shared" si="93"/>
        <v/>
      </c>
      <c r="Q431" s="32" t="str">
        <f t="shared" si="91"/>
        <v/>
      </c>
      <c r="T431" s="34">
        <f t="shared" si="96"/>
        <v>0</v>
      </c>
      <c r="U431" s="34">
        <f t="shared" si="97"/>
        <v>0</v>
      </c>
      <c r="X431" s="72" t="str">
        <f t="shared" si="94"/>
        <v/>
      </c>
      <c r="Y431" s="35"/>
      <c r="Z431" s="34" t="str">
        <f t="shared" si="95"/>
        <v/>
      </c>
      <c r="AA431" s="80" t="str">
        <f t="shared" si="98"/>
        <v/>
      </c>
    </row>
    <row r="432" spans="2:27" ht="25.5" customHeight="1" x14ac:dyDescent="0.25">
      <c r="B432" s="78" t="str">
        <f t="shared" si="92"/>
        <v/>
      </c>
      <c r="J432" s="60" t="str">
        <f>IF(G432&lt;&gt;"",VLOOKUP(G432,'nhân viên sale'!$A$2:$B$1595,2,0),"")</f>
        <v/>
      </c>
      <c r="L432" s="31" t="str">
        <f t="shared" si="90"/>
        <v/>
      </c>
      <c r="N432" s="50" t="str">
        <f t="shared" si="93"/>
        <v/>
      </c>
      <c r="Q432" s="32" t="str">
        <f t="shared" si="91"/>
        <v/>
      </c>
      <c r="T432" s="34">
        <f t="shared" si="96"/>
        <v>0</v>
      </c>
      <c r="U432" s="34">
        <f t="shared" si="97"/>
        <v>0</v>
      </c>
      <c r="X432" s="72" t="str">
        <f t="shared" si="94"/>
        <v/>
      </c>
      <c r="Y432" s="35"/>
      <c r="Z432" s="34" t="str">
        <f t="shared" si="95"/>
        <v/>
      </c>
      <c r="AA432" s="80" t="str">
        <f t="shared" si="98"/>
        <v/>
      </c>
    </row>
    <row r="433" spans="2:27" ht="25.5" customHeight="1" x14ac:dyDescent="0.25">
      <c r="B433" s="78" t="str">
        <f t="shared" si="92"/>
        <v/>
      </c>
      <c r="J433" s="60" t="str">
        <f>IF(G433&lt;&gt;"",VLOOKUP(G433,'nhân viên sale'!$A$2:$B$1595,2,0),"")</f>
        <v/>
      </c>
      <c r="L433" s="31" t="str">
        <f t="shared" si="90"/>
        <v/>
      </c>
      <c r="N433" s="50" t="str">
        <f t="shared" si="93"/>
        <v/>
      </c>
      <c r="Q433" s="32" t="str">
        <f t="shared" si="91"/>
        <v/>
      </c>
      <c r="T433" s="34">
        <f t="shared" si="96"/>
        <v>0</v>
      </c>
      <c r="U433" s="34">
        <f t="shared" si="97"/>
        <v>0</v>
      </c>
      <c r="X433" s="72" t="str">
        <f t="shared" si="94"/>
        <v/>
      </c>
      <c r="Y433" s="35"/>
      <c r="Z433" s="34" t="str">
        <f t="shared" si="95"/>
        <v/>
      </c>
      <c r="AA433" s="80" t="str">
        <f t="shared" si="98"/>
        <v/>
      </c>
    </row>
    <row r="434" spans="2:27" ht="25.5" customHeight="1" x14ac:dyDescent="0.25">
      <c r="B434" s="78" t="str">
        <f t="shared" si="92"/>
        <v/>
      </c>
      <c r="J434" s="60" t="str">
        <f>IF(G434&lt;&gt;"",VLOOKUP(G434,'nhân viên sale'!$A$2:$B$1595,2,0),"")</f>
        <v/>
      </c>
      <c r="L434" s="31" t="str">
        <f t="shared" si="90"/>
        <v/>
      </c>
      <c r="N434" s="50" t="str">
        <f t="shared" si="93"/>
        <v/>
      </c>
      <c r="Q434" s="32" t="str">
        <f t="shared" si="91"/>
        <v/>
      </c>
      <c r="T434" s="34">
        <f t="shared" si="96"/>
        <v>0</v>
      </c>
      <c r="U434" s="34">
        <f t="shared" si="97"/>
        <v>0</v>
      </c>
      <c r="X434" s="72" t="str">
        <f t="shared" si="94"/>
        <v/>
      </c>
      <c r="Y434" s="35"/>
      <c r="Z434" s="34" t="str">
        <f t="shared" si="95"/>
        <v/>
      </c>
      <c r="AA434" s="80" t="str">
        <f t="shared" si="98"/>
        <v/>
      </c>
    </row>
    <row r="435" spans="2:27" ht="25.5" customHeight="1" x14ac:dyDescent="0.25">
      <c r="B435" s="78" t="str">
        <f t="shared" si="92"/>
        <v/>
      </c>
      <c r="J435" s="60" t="str">
        <f>IF(G435&lt;&gt;"",VLOOKUP(G435,'nhân viên sale'!$A$2:$B$1595,2,0),"")</f>
        <v/>
      </c>
      <c r="L435" s="31" t="str">
        <f t="shared" si="90"/>
        <v/>
      </c>
      <c r="N435" s="50" t="str">
        <f t="shared" si="93"/>
        <v/>
      </c>
      <c r="Q435" s="32" t="str">
        <f t="shared" si="91"/>
        <v/>
      </c>
      <c r="T435" s="34">
        <f t="shared" si="96"/>
        <v>0</v>
      </c>
      <c r="U435" s="34">
        <f t="shared" si="97"/>
        <v>0</v>
      </c>
      <c r="X435" s="72" t="str">
        <f t="shared" si="94"/>
        <v/>
      </c>
      <c r="Y435" s="35"/>
      <c r="Z435" s="34" t="str">
        <f t="shared" si="95"/>
        <v/>
      </c>
      <c r="AA435" s="80" t="str">
        <f t="shared" si="98"/>
        <v/>
      </c>
    </row>
    <row r="436" spans="2:27" ht="25.5" customHeight="1" x14ac:dyDescent="0.25">
      <c r="B436" s="78" t="str">
        <f t="shared" si="92"/>
        <v/>
      </c>
      <c r="J436" s="60" t="str">
        <f>IF(G436&lt;&gt;"",VLOOKUP(G436,'nhân viên sale'!$A$2:$B$1595,2,0),"")</f>
        <v/>
      </c>
      <c r="L436" s="31" t="str">
        <f t="shared" si="90"/>
        <v/>
      </c>
      <c r="N436" s="50" t="str">
        <f t="shared" si="93"/>
        <v/>
      </c>
      <c r="Q436" s="32" t="str">
        <f t="shared" si="91"/>
        <v/>
      </c>
      <c r="T436" s="34">
        <f t="shared" si="96"/>
        <v>0</v>
      </c>
      <c r="U436" s="34">
        <f t="shared" si="97"/>
        <v>0</v>
      </c>
      <c r="X436" s="72" t="str">
        <f t="shared" si="94"/>
        <v/>
      </c>
      <c r="Y436" s="35"/>
      <c r="Z436" s="34" t="str">
        <f t="shared" si="95"/>
        <v/>
      </c>
      <c r="AA436" s="80" t="str">
        <f t="shared" si="98"/>
        <v/>
      </c>
    </row>
    <row r="437" spans="2:27" ht="25.5" customHeight="1" x14ac:dyDescent="0.25">
      <c r="B437" s="78" t="str">
        <f t="shared" si="92"/>
        <v/>
      </c>
      <c r="J437" s="60" t="str">
        <f>IF(G437&lt;&gt;"",VLOOKUP(G437,'nhân viên sale'!$A$2:$B$1595,2,0),"")</f>
        <v/>
      </c>
      <c r="L437" s="31" t="str">
        <f t="shared" si="90"/>
        <v/>
      </c>
      <c r="N437" s="50" t="str">
        <f t="shared" si="93"/>
        <v/>
      </c>
      <c r="Q437" s="32" t="str">
        <f t="shared" si="91"/>
        <v/>
      </c>
      <c r="T437" s="34">
        <f t="shared" si="96"/>
        <v>0</v>
      </c>
      <c r="U437" s="34">
        <f t="shared" si="97"/>
        <v>0</v>
      </c>
      <c r="X437" s="72" t="str">
        <f t="shared" si="94"/>
        <v/>
      </c>
      <c r="Y437" s="35"/>
      <c r="Z437" s="34" t="str">
        <f t="shared" si="95"/>
        <v/>
      </c>
      <c r="AA437" s="80" t="str">
        <f t="shared" si="98"/>
        <v/>
      </c>
    </row>
    <row r="438" spans="2:27" ht="25.5" customHeight="1" x14ac:dyDescent="0.25">
      <c r="B438" s="78" t="str">
        <f t="shared" si="92"/>
        <v/>
      </c>
      <c r="J438" s="60" t="str">
        <f>IF(G438&lt;&gt;"",VLOOKUP(G438,'nhân viên sale'!$A$2:$B$1595,2,0),"")</f>
        <v/>
      </c>
      <c r="L438" s="31" t="str">
        <f t="shared" si="90"/>
        <v/>
      </c>
      <c r="N438" s="50" t="str">
        <f t="shared" si="93"/>
        <v/>
      </c>
      <c r="Q438" s="32" t="str">
        <f t="shared" si="91"/>
        <v/>
      </c>
      <c r="T438" s="34">
        <f t="shared" si="96"/>
        <v>0</v>
      </c>
      <c r="U438" s="34">
        <f t="shared" si="97"/>
        <v>0</v>
      </c>
      <c r="X438" s="72" t="str">
        <f t="shared" si="94"/>
        <v/>
      </c>
      <c r="Y438" s="35"/>
      <c r="Z438" s="34" t="str">
        <f t="shared" si="95"/>
        <v/>
      </c>
      <c r="AA438" s="80" t="str">
        <f t="shared" si="98"/>
        <v/>
      </c>
    </row>
    <row r="439" spans="2:27" ht="25.5" customHeight="1" x14ac:dyDescent="0.25">
      <c r="B439" s="78" t="str">
        <f t="shared" si="92"/>
        <v/>
      </c>
      <c r="J439" s="60" t="str">
        <f>IF(G439&lt;&gt;"",VLOOKUP(G439,'nhân viên sale'!$A$2:$B$1595,2,0),"")</f>
        <v/>
      </c>
      <c r="L439" s="31" t="str">
        <f t="shared" si="90"/>
        <v/>
      </c>
      <c r="N439" s="50" t="str">
        <f t="shared" si="93"/>
        <v/>
      </c>
      <c r="Q439" s="32" t="str">
        <f t="shared" si="91"/>
        <v/>
      </c>
      <c r="T439" s="34">
        <f t="shared" si="96"/>
        <v>0</v>
      </c>
      <c r="U439" s="34">
        <f t="shared" si="97"/>
        <v>0</v>
      </c>
      <c r="X439" s="72" t="str">
        <f t="shared" si="94"/>
        <v/>
      </c>
      <c r="Y439" s="35"/>
      <c r="Z439" s="34" t="str">
        <f t="shared" si="95"/>
        <v/>
      </c>
      <c r="AA439" s="80" t="str">
        <f t="shared" si="98"/>
        <v/>
      </c>
    </row>
    <row r="440" spans="2:27" ht="25.5" customHeight="1" x14ac:dyDescent="0.25">
      <c r="B440" s="78" t="str">
        <f t="shared" si="92"/>
        <v/>
      </c>
      <c r="J440" s="60" t="str">
        <f>IF(G440&lt;&gt;"",VLOOKUP(G440,'nhân viên sale'!$A$2:$B$1595,2,0),"")</f>
        <v/>
      </c>
      <c r="L440" s="31" t="str">
        <f t="shared" si="90"/>
        <v/>
      </c>
      <c r="N440" s="50" t="str">
        <f t="shared" si="93"/>
        <v/>
      </c>
      <c r="Q440" s="32" t="str">
        <f t="shared" si="91"/>
        <v/>
      </c>
      <c r="T440" s="34">
        <f t="shared" si="96"/>
        <v>0</v>
      </c>
      <c r="U440" s="34">
        <f t="shared" si="97"/>
        <v>0</v>
      </c>
      <c r="X440" s="72" t="str">
        <f t="shared" si="94"/>
        <v/>
      </c>
      <c r="Y440" s="35"/>
      <c r="Z440" s="34" t="str">
        <f t="shared" si="95"/>
        <v/>
      </c>
      <c r="AA440" s="80" t="str">
        <f t="shared" si="98"/>
        <v/>
      </c>
    </row>
    <row r="441" spans="2:27" ht="25.5" customHeight="1" x14ac:dyDescent="0.25">
      <c r="B441" s="78" t="str">
        <f t="shared" si="92"/>
        <v/>
      </c>
      <c r="J441" s="60" t="str">
        <f>IF(G441&lt;&gt;"",VLOOKUP(G441,'nhân viên sale'!$A$2:$B$1595,2,0),"")</f>
        <v/>
      </c>
      <c r="L441" s="31" t="str">
        <f t="shared" si="90"/>
        <v/>
      </c>
      <c r="N441" s="50" t="str">
        <f t="shared" si="93"/>
        <v/>
      </c>
      <c r="Q441" s="32" t="str">
        <f t="shared" si="91"/>
        <v/>
      </c>
      <c r="T441" s="34">
        <f t="shared" si="96"/>
        <v>0</v>
      </c>
      <c r="U441" s="34">
        <f t="shared" si="97"/>
        <v>0</v>
      </c>
      <c r="X441" s="72" t="str">
        <f t="shared" si="94"/>
        <v/>
      </c>
      <c r="Y441" s="35"/>
      <c r="Z441" s="34" t="str">
        <f t="shared" si="95"/>
        <v/>
      </c>
      <c r="AA441" s="80" t="str">
        <f t="shared" si="98"/>
        <v/>
      </c>
    </row>
    <row r="442" spans="2:27" ht="25.5" customHeight="1" x14ac:dyDescent="0.25">
      <c r="B442" s="78" t="str">
        <f t="shared" si="92"/>
        <v/>
      </c>
      <c r="J442" s="60" t="str">
        <f>IF(G442&lt;&gt;"",VLOOKUP(G442,'nhân viên sale'!$A$2:$B$1595,2,0),"")</f>
        <v/>
      </c>
      <c r="L442" s="31" t="str">
        <f t="shared" si="90"/>
        <v/>
      </c>
      <c r="N442" s="50" t="str">
        <f t="shared" si="93"/>
        <v/>
      </c>
      <c r="Q442" s="32" t="str">
        <f t="shared" si="91"/>
        <v/>
      </c>
      <c r="T442" s="34">
        <f t="shared" si="96"/>
        <v>0</v>
      </c>
      <c r="U442" s="34">
        <f t="shared" si="97"/>
        <v>0</v>
      </c>
      <c r="X442" s="72" t="str">
        <f t="shared" si="94"/>
        <v/>
      </c>
      <c r="Y442" s="35"/>
      <c r="Z442" s="34" t="str">
        <f t="shared" si="95"/>
        <v/>
      </c>
      <c r="AA442" s="80" t="str">
        <f t="shared" si="98"/>
        <v/>
      </c>
    </row>
    <row r="443" spans="2:27" ht="25.5" customHeight="1" x14ac:dyDescent="0.25">
      <c r="B443" s="78" t="str">
        <f t="shared" si="92"/>
        <v/>
      </c>
      <c r="J443" s="60" t="str">
        <f>IF(G443&lt;&gt;"",VLOOKUP(G443,'nhân viên sale'!$A$2:$B$1595,2,0),"")</f>
        <v/>
      </c>
      <c r="L443" s="31" t="str">
        <f t="shared" si="90"/>
        <v/>
      </c>
      <c r="N443" s="50" t="str">
        <f t="shared" si="93"/>
        <v/>
      </c>
      <c r="Q443" s="32" t="str">
        <f t="shared" si="91"/>
        <v/>
      </c>
      <c r="T443" s="34">
        <f t="shared" si="96"/>
        <v>0</v>
      </c>
      <c r="U443" s="34">
        <f t="shared" si="97"/>
        <v>0</v>
      </c>
      <c r="X443" s="72" t="str">
        <f t="shared" si="94"/>
        <v/>
      </c>
      <c r="Y443" s="35"/>
      <c r="Z443" s="34" t="str">
        <f t="shared" si="95"/>
        <v/>
      </c>
      <c r="AA443" s="80" t="str">
        <f t="shared" si="98"/>
        <v/>
      </c>
    </row>
    <row r="444" spans="2:27" ht="25.5" customHeight="1" x14ac:dyDescent="0.25">
      <c r="B444" s="78" t="str">
        <f t="shared" si="92"/>
        <v/>
      </c>
      <c r="J444" s="60" t="str">
        <f>IF(G444&lt;&gt;"",VLOOKUP(G444,'nhân viên sale'!$A$2:$B$1595,2,0),"")</f>
        <v/>
      </c>
      <c r="L444" s="31" t="str">
        <f t="shared" si="90"/>
        <v/>
      </c>
      <c r="N444" s="50" t="str">
        <f t="shared" si="93"/>
        <v/>
      </c>
      <c r="Q444" s="32" t="str">
        <f t="shared" si="91"/>
        <v/>
      </c>
      <c r="T444" s="34">
        <f t="shared" si="96"/>
        <v>0</v>
      </c>
      <c r="U444" s="34">
        <f t="shared" si="97"/>
        <v>0</v>
      </c>
      <c r="X444" s="72" t="str">
        <f t="shared" si="94"/>
        <v/>
      </c>
      <c r="Y444" s="35"/>
      <c r="Z444" s="34" t="str">
        <f t="shared" si="95"/>
        <v/>
      </c>
      <c r="AA444" s="80" t="str">
        <f t="shared" si="98"/>
        <v/>
      </c>
    </row>
    <row r="445" spans="2:27" ht="25.5" customHeight="1" x14ac:dyDescent="0.25">
      <c r="B445" s="78" t="str">
        <f t="shared" si="92"/>
        <v/>
      </c>
      <c r="J445" s="60" t="str">
        <f>IF(G445&lt;&gt;"",VLOOKUP(G445,'nhân viên sale'!$A$2:$B$1595,2,0),"")</f>
        <v/>
      </c>
      <c r="L445" s="31" t="str">
        <f t="shared" si="90"/>
        <v/>
      </c>
      <c r="N445" s="50" t="str">
        <f t="shared" si="93"/>
        <v/>
      </c>
      <c r="Q445" s="32" t="str">
        <f t="shared" si="91"/>
        <v/>
      </c>
      <c r="T445" s="34">
        <f t="shared" si="96"/>
        <v>0</v>
      </c>
      <c r="U445" s="34">
        <f t="shared" si="97"/>
        <v>0</v>
      </c>
      <c r="X445" s="72" t="str">
        <f t="shared" si="94"/>
        <v/>
      </c>
      <c r="Y445" s="35"/>
      <c r="Z445" s="34" t="str">
        <f t="shared" si="95"/>
        <v/>
      </c>
      <c r="AA445" s="80" t="str">
        <f t="shared" si="98"/>
        <v/>
      </c>
    </row>
    <row r="446" spans="2:27" ht="25.5" customHeight="1" x14ac:dyDescent="0.25">
      <c r="B446" s="78" t="str">
        <f t="shared" si="92"/>
        <v/>
      </c>
      <c r="J446" s="60" t="str">
        <f>IF(G446&lt;&gt;"",VLOOKUP(G446,'nhân viên sale'!$A$2:$B$1595,2,0),"")</f>
        <v/>
      </c>
      <c r="L446" s="31" t="str">
        <f t="shared" si="90"/>
        <v/>
      </c>
      <c r="N446" s="50" t="str">
        <f t="shared" si="93"/>
        <v/>
      </c>
      <c r="Q446" s="32" t="str">
        <f t="shared" si="91"/>
        <v/>
      </c>
      <c r="T446" s="34">
        <f t="shared" si="96"/>
        <v>0</v>
      </c>
      <c r="U446" s="34">
        <f t="shared" si="97"/>
        <v>0</v>
      </c>
      <c r="X446" s="72" t="str">
        <f t="shared" si="94"/>
        <v/>
      </c>
      <c r="Y446" s="35"/>
      <c r="Z446" s="34" t="str">
        <f t="shared" si="95"/>
        <v/>
      </c>
      <c r="AA446" s="80" t="str">
        <f t="shared" si="98"/>
        <v/>
      </c>
    </row>
    <row r="447" spans="2:27" ht="25.5" customHeight="1" x14ac:dyDescent="0.25">
      <c r="B447" s="78" t="str">
        <f t="shared" si="92"/>
        <v/>
      </c>
      <c r="J447" s="60" t="str">
        <f>IF(G447&lt;&gt;"",VLOOKUP(G447,'nhân viên sale'!$A$2:$B$1595,2,0),"")</f>
        <v/>
      </c>
      <c r="L447" s="31" t="str">
        <f t="shared" si="90"/>
        <v/>
      </c>
      <c r="N447" s="50" t="str">
        <f t="shared" si="93"/>
        <v/>
      </c>
      <c r="Q447" s="32" t="str">
        <f t="shared" si="91"/>
        <v/>
      </c>
      <c r="T447" s="34">
        <f t="shared" si="96"/>
        <v>0</v>
      </c>
      <c r="U447" s="34">
        <f t="shared" si="97"/>
        <v>0</v>
      </c>
      <c r="X447" s="72" t="str">
        <f t="shared" si="94"/>
        <v/>
      </c>
      <c r="Y447" s="35"/>
      <c r="Z447" s="34" t="str">
        <f t="shared" si="95"/>
        <v/>
      </c>
      <c r="AA447" s="80" t="str">
        <f t="shared" si="98"/>
        <v/>
      </c>
    </row>
    <row r="448" spans="2:27" ht="25.5" customHeight="1" x14ac:dyDescent="0.25">
      <c r="B448" s="78" t="str">
        <f t="shared" si="92"/>
        <v/>
      </c>
      <c r="J448" s="60" t="str">
        <f>IF(G448&lt;&gt;"",VLOOKUP(G448,'nhân viên sale'!$A$2:$B$1595,2,0),"")</f>
        <v/>
      </c>
      <c r="L448" s="31" t="str">
        <f t="shared" si="90"/>
        <v/>
      </c>
      <c r="N448" s="50" t="str">
        <f t="shared" si="93"/>
        <v/>
      </c>
      <c r="Q448" s="32" t="str">
        <f t="shared" si="91"/>
        <v/>
      </c>
      <c r="T448" s="34">
        <f t="shared" si="96"/>
        <v>0</v>
      </c>
      <c r="U448" s="34">
        <f t="shared" si="97"/>
        <v>0</v>
      </c>
      <c r="X448" s="72" t="str">
        <f t="shared" si="94"/>
        <v/>
      </c>
      <c r="Y448" s="35"/>
      <c r="Z448" s="34" t="str">
        <f t="shared" si="95"/>
        <v/>
      </c>
      <c r="AA448" s="80" t="str">
        <f t="shared" si="98"/>
        <v/>
      </c>
    </row>
    <row r="449" spans="2:27" ht="25.5" customHeight="1" x14ac:dyDescent="0.25">
      <c r="B449" s="78" t="str">
        <f t="shared" si="92"/>
        <v/>
      </c>
      <c r="J449" s="60" t="str">
        <f>IF(G449&lt;&gt;"",VLOOKUP(G449,'nhân viên sale'!$A$2:$B$1595,2,0),"")</f>
        <v/>
      </c>
      <c r="L449" s="31" t="str">
        <f t="shared" si="90"/>
        <v/>
      </c>
      <c r="N449" s="50" t="str">
        <f t="shared" si="93"/>
        <v/>
      </c>
      <c r="Q449" s="32" t="str">
        <f t="shared" si="91"/>
        <v/>
      </c>
      <c r="T449" s="34">
        <f t="shared" si="96"/>
        <v>0</v>
      </c>
      <c r="U449" s="34">
        <f t="shared" si="97"/>
        <v>0</v>
      </c>
      <c r="X449" s="72" t="str">
        <f t="shared" si="94"/>
        <v/>
      </c>
      <c r="Y449" s="35"/>
      <c r="Z449" s="34" t="str">
        <f t="shared" si="95"/>
        <v/>
      </c>
      <c r="AA449" s="80" t="str">
        <f t="shared" si="98"/>
        <v/>
      </c>
    </row>
    <row r="450" spans="2:27" ht="25.5" customHeight="1" x14ac:dyDescent="0.25">
      <c r="B450" s="78" t="str">
        <f t="shared" si="92"/>
        <v/>
      </c>
      <c r="J450" s="60" t="str">
        <f>IF(G450&lt;&gt;"",VLOOKUP(G450,'nhân viên sale'!$A$2:$B$1595,2,0),"")</f>
        <v/>
      </c>
      <c r="L450" s="31" t="str">
        <f t="shared" ref="L450:L513" si="99">IF(K450&lt;&gt;"",VLOOKUP(K450,tenhang,2,0),"")</f>
        <v/>
      </c>
      <c r="N450" s="50" t="str">
        <f t="shared" si="93"/>
        <v/>
      </c>
      <c r="Q450" s="32" t="str">
        <f t="shared" ref="Q450:Q513" si="100">IF(K450&lt;&gt;"",VLOOKUP(K450,tenhang,3,0),"")</f>
        <v/>
      </c>
      <c r="T450" s="34">
        <f t="shared" si="96"/>
        <v>0</v>
      </c>
      <c r="U450" s="34">
        <f t="shared" si="97"/>
        <v>0</v>
      </c>
      <c r="X450" s="72" t="str">
        <f t="shared" si="94"/>
        <v/>
      </c>
      <c r="Y450" s="35"/>
      <c r="Z450" s="34" t="str">
        <f t="shared" si="95"/>
        <v/>
      </c>
      <c r="AA450" s="80" t="str">
        <f t="shared" si="98"/>
        <v/>
      </c>
    </row>
    <row r="451" spans="2:27" ht="25.5" customHeight="1" x14ac:dyDescent="0.25">
      <c r="B451" s="78" t="str">
        <f t="shared" ref="B451:B514" si="101">IF(I451&lt;&gt;"",IF(AA451&lt;10,"PO2211/0000"&amp;AA451,IF(AA451&lt;100,"PO2211/000"&amp;AA451,IF(AA451&lt;1000,"PO2211/00"&amp;AA451,IF(AA451&lt;10000,"PO2211/0"&amp;AA451,"PO2211/00"&amp;AA451)))),"")</f>
        <v/>
      </c>
      <c r="J451" s="60" t="str">
        <f>IF(G451&lt;&gt;"",VLOOKUP(G451,'nhân viên sale'!$A$2:$B$1595,2,0),"")</f>
        <v/>
      </c>
      <c r="L451" s="31" t="str">
        <f t="shared" si="99"/>
        <v/>
      </c>
      <c r="N451" s="50" t="str">
        <f t="shared" ref="N451:N514" si="102">IF(K451&lt;&gt;"","K-C6","")</f>
        <v/>
      </c>
      <c r="Q451" s="32" t="str">
        <f t="shared" si="100"/>
        <v/>
      </c>
      <c r="T451" s="34">
        <f t="shared" si="96"/>
        <v>0</v>
      </c>
      <c r="U451" s="34">
        <f t="shared" si="97"/>
        <v>0</v>
      </c>
      <c r="X451" s="72" t="str">
        <f t="shared" ref="X451:X514" si="103">IF(K451&lt;&gt;"",8,"")</f>
        <v/>
      </c>
      <c r="Y451" s="35"/>
      <c r="Z451" s="34" t="str">
        <f t="shared" ref="Z451:Z514" si="104">IF(K451&lt;&gt;"",ROUND(U451*X451*1%,0),"")</f>
        <v/>
      </c>
      <c r="AA451" s="80" t="str">
        <f t="shared" si="98"/>
        <v/>
      </c>
    </row>
    <row r="452" spans="2:27" ht="25.5" customHeight="1" x14ac:dyDescent="0.25">
      <c r="B452" s="78" t="str">
        <f t="shared" si="101"/>
        <v/>
      </c>
      <c r="J452" s="60" t="str">
        <f>IF(G452&lt;&gt;"",VLOOKUP(G452,'nhân viên sale'!$A$2:$B$1595,2,0),"")</f>
        <v/>
      </c>
      <c r="L452" s="31" t="str">
        <f t="shared" si="99"/>
        <v/>
      </c>
      <c r="N452" s="50" t="str">
        <f t="shared" si="102"/>
        <v/>
      </c>
      <c r="Q452" s="32" t="str">
        <f t="shared" si="100"/>
        <v/>
      </c>
      <c r="T452" s="34">
        <f t="shared" ref="T452:T515" si="105">IF(K452&lt;&gt;"",VLOOKUP(K452,tenhang,4,0),0)</f>
        <v>0</v>
      </c>
      <c r="U452" s="34">
        <f t="shared" ref="U452:U515" si="106">R452*T452</f>
        <v>0</v>
      </c>
      <c r="X452" s="72" t="str">
        <f t="shared" si="103"/>
        <v/>
      </c>
      <c r="Y452" s="35"/>
      <c r="Z452" s="34" t="str">
        <f t="shared" si="104"/>
        <v/>
      </c>
      <c r="AA452" s="80" t="str">
        <f t="shared" ref="AA452:AA515" si="107">IF(I452&lt;&gt;"",IF(I452=I451,AA451,AA451+1),"")</f>
        <v/>
      </c>
    </row>
    <row r="453" spans="2:27" ht="25.5" customHeight="1" x14ac:dyDescent="0.25">
      <c r="B453" s="78" t="str">
        <f t="shared" si="101"/>
        <v/>
      </c>
      <c r="J453" s="60" t="str">
        <f>IF(G453&lt;&gt;"",VLOOKUP(G453,'nhân viên sale'!$A$2:$B$1595,2,0),"")</f>
        <v/>
      </c>
      <c r="L453" s="31" t="str">
        <f t="shared" si="99"/>
        <v/>
      </c>
      <c r="N453" s="50" t="str">
        <f t="shared" si="102"/>
        <v/>
      </c>
      <c r="Q453" s="32" t="str">
        <f t="shared" si="100"/>
        <v/>
      </c>
      <c r="T453" s="34">
        <f t="shared" si="105"/>
        <v>0</v>
      </c>
      <c r="U453" s="34">
        <f t="shared" si="106"/>
        <v>0</v>
      </c>
      <c r="X453" s="72" t="str">
        <f t="shared" si="103"/>
        <v/>
      </c>
      <c r="Y453" s="35"/>
      <c r="Z453" s="34" t="str">
        <f t="shared" si="104"/>
        <v/>
      </c>
      <c r="AA453" s="80" t="str">
        <f t="shared" si="107"/>
        <v/>
      </c>
    </row>
    <row r="454" spans="2:27" ht="25.5" customHeight="1" x14ac:dyDescent="0.25">
      <c r="B454" s="78" t="str">
        <f t="shared" si="101"/>
        <v/>
      </c>
      <c r="J454" s="60" t="str">
        <f>IF(G454&lt;&gt;"",VLOOKUP(G454,'nhân viên sale'!$A$2:$B$1595,2,0),"")</f>
        <v/>
      </c>
      <c r="L454" s="31" t="str">
        <f t="shared" si="99"/>
        <v/>
      </c>
      <c r="N454" s="50" t="str">
        <f t="shared" si="102"/>
        <v/>
      </c>
      <c r="Q454" s="32" t="str">
        <f t="shared" si="100"/>
        <v/>
      </c>
      <c r="T454" s="34">
        <f t="shared" si="105"/>
        <v>0</v>
      </c>
      <c r="U454" s="34">
        <f t="shared" si="106"/>
        <v>0</v>
      </c>
      <c r="X454" s="72" t="str">
        <f t="shared" si="103"/>
        <v/>
      </c>
      <c r="Y454" s="35"/>
      <c r="Z454" s="34" t="str">
        <f t="shared" si="104"/>
        <v/>
      </c>
      <c r="AA454" s="80" t="str">
        <f t="shared" si="107"/>
        <v/>
      </c>
    </row>
    <row r="455" spans="2:27" ht="25.5" customHeight="1" x14ac:dyDescent="0.25">
      <c r="B455" s="78" t="str">
        <f t="shared" si="101"/>
        <v/>
      </c>
      <c r="J455" s="60" t="str">
        <f>IF(G455&lt;&gt;"",VLOOKUP(G455,'nhân viên sale'!$A$2:$B$1595,2,0),"")</f>
        <v/>
      </c>
      <c r="L455" s="31" t="str">
        <f t="shared" si="99"/>
        <v/>
      </c>
      <c r="N455" s="50" t="str">
        <f t="shared" si="102"/>
        <v/>
      </c>
      <c r="Q455" s="32" t="str">
        <f t="shared" si="100"/>
        <v/>
      </c>
      <c r="T455" s="34">
        <f t="shared" si="105"/>
        <v>0</v>
      </c>
      <c r="U455" s="34">
        <f t="shared" si="106"/>
        <v>0</v>
      </c>
      <c r="X455" s="72" t="str">
        <f t="shared" si="103"/>
        <v/>
      </c>
      <c r="Y455" s="35"/>
      <c r="Z455" s="34" t="str">
        <f t="shared" si="104"/>
        <v/>
      </c>
      <c r="AA455" s="80" t="str">
        <f t="shared" si="107"/>
        <v/>
      </c>
    </row>
    <row r="456" spans="2:27" ht="25.5" customHeight="1" x14ac:dyDescent="0.25">
      <c r="B456" s="78" t="str">
        <f t="shared" si="101"/>
        <v/>
      </c>
      <c r="J456" s="60" t="str">
        <f>IF(G456&lt;&gt;"",VLOOKUP(G456,'nhân viên sale'!$A$2:$B$1595,2,0),"")</f>
        <v/>
      </c>
      <c r="L456" s="31" t="str">
        <f t="shared" si="99"/>
        <v/>
      </c>
      <c r="N456" s="50" t="str">
        <f t="shared" si="102"/>
        <v/>
      </c>
      <c r="Q456" s="32" t="str">
        <f t="shared" si="100"/>
        <v/>
      </c>
      <c r="T456" s="34">
        <f t="shared" si="105"/>
        <v>0</v>
      </c>
      <c r="U456" s="34">
        <f t="shared" si="106"/>
        <v>0</v>
      </c>
      <c r="X456" s="72" t="str">
        <f t="shared" si="103"/>
        <v/>
      </c>
      <c r="Y456" s="35"/>
      <c r="Z456" s="34" t="str">
        <f t="shared" si="104"/>
        <v/>
      </c>
      <c r="AA456" s="80" t="str">
        <f t="shared" si="107"/>
        <v/>
      </c>
    </row>
    <row r="457" spans="2:27" ht="25.5" customHeight="1" x14ac:dyDescent="0.25">
      <c r="B457" s="78" t="str">
        <f t="shared" si="101"/>
        <v/>
      </c>
      <c r="J457" s="60" t="str">
        <f>IF(G457&lt;&gt;"",VLOOKUP(G457,'nhân viên sale'!$A$2:$B$1595,2,0),"")</f>
        <v/>
      </c>
      <c r="L457" s="31" t="str">
        <f t="shared" si="99"/>
        <v/>
      </c>
      <c r="N457" s="50" t="str">
        <f t="shared" si="102"/>
        <v/>
      </c>
      <c r="Q457" s="32" t="str">
        <f t="shared" si="100"/>
        <v/>
      </c>
      <c r="T457" s="34">
        <f t="shared" si="105"/>
        <v>0</v>
      </c>
      <c r="U457" s="34">
        <f t="shared" si="106"/>
        <v>0</v>
      </c>
      <c r="X457" s="72" t="str">
        <f t="shared" si="103"/>
        <v/>
      </c>
      <c r="Y457" s="35"/>
      <c r="Z457" s="34" t="str">
        <f t="shared" si="104"/>
        <v/>
      </c>
      <c r="AA457" s="80" t="str">
        <f t="shared" si="107"/>
        <v/>
      </c>
    </row>
    <row r="458" spans="2:27" ht="25.5" customHeight="1" x14ac:dyDescent="0.25">
      <c r="B458" s="78" t="str">
        <f t="shared" si="101"/>
        <v/>
      </c>
      <c r="J458" s="60" t="str">
        <f>IF(G458&lt;&gt;"",VLOOKUP(G458,'nhân viên sale'!$A$2:$B$1595,2,0),"")</f>
        <v/>
      </c>
      <c r="L458" s="31" t="str">
        <f t="shared" si="99"/>
        <v/>
      </c>
      <c r="N458" s="50" t="str">
        <f t="shared" si="102"/>
        <v/>
      </c>
      <c r="Q458" s="32" t="str">
        <f t="shared" si="100"/>
        <v/>
      </c>
      <c r="T458" s="34">
        <f t="shared" si="105"/>
        <v>0</v>
      </c>
      <c r="U458" s="34">
        <f t="shared" si="106"/>
        <v>0</v>
      </c>
      <c r="X458" s="72" t="str">
        <f t="shared" si="103"/>
        <v/>
      </c>
      <c r="Y458" s="35"/>
      <c r="Z458" s="34" t="str">
        <f t="shared" si="104"/>
        <v/>
      </c>
      <c r="AA458" s="80" t="str">
        <f t="shared" si="107"/>
        <v/>
      </c>
    </row>
    <row r="459" spans="2:27" ht="25.5" customHeight="1" x14ac:dyDescent="0.25">
      <c r="B459" s="78" t="str">
        <f t="shared" si="101"/>
        <v/>
      </c>
      <c r="J459" s="60" t="str">
        <f>IF(G459&lt;&gt;"",VLOOKUP(G459,'nhân viên sale'!$A$2:$B$1595,2,0),"")</f>
        <v/>
      </c>
      <c r="L459" s="31" t="str">
        <f t="shared" si="99"/>
        <v/>
      </c>
      <c r="N459" s="50" t="str">
        <f t="shared" si="102"/>
        <v/>
      </c>
      <c r="Q459" s="32" t="str">
        <f t="shared" si="100"/>
        <v/>
      </c>
      <c r="T459" s="34">
        <f t="shared" si="105"/>
        <v>0</v>
      </c>
      <c r="U459" s="34">
        <f t="shared" si="106"/>
        <v>0</v>
      </c>
      <c r="X459" s="72" t="str">
        <f t="shared" si="103"/>
        <v/>
      </c>
      <c r="Y459" s="35"/>
      <c r="Z459" s="34" t="str">
        <f t="shared" si="104"/>
        <v/>
      </c>
      <c r="AA459" s="80" t="str">
        <f t="shared" si="107"/>
        <v/>
      </c>
    </row>
    <row r="460" spans="2:27" ht="25.5" customHeight="1" x14ac:dyDescent="0.25">
      <c r="B460" s="78" t="str">
        <f t="shared" si="101"/>
        <v/>
      </c>
      <c r="J460" s="60" t="str">
        <f>IF(G460&lt;&gt;"",VLOOKUP(G460,'nhân viên sale'!$A$2:$B$1595,2,0),"")</f>
        <v/>
      </c>
      <c r="L460" s="31" t="str">
        <f t="shared" si="99"/>
        <v/>
      </c>
      <c r="N460" s="50" t="str">
        <f t="shared" si="102"/>
        <v/>
      </c>
      <c r="Q460" s="32" t="str">
        <f t="shared" si="100"/>
        <v/>
      </c>
      <c r="T460" s="34">
        <f t="shared" si="105"/>
        <v>0</v>
      </c>
      <c r="U460" s="34">
        <f t="shared" si="106"/>
        <v>0</v>
      </c>
      <c r="X460" s="72" t="str">
        <f t="shared" si="103"/>
        <v/>
      </c>
      <c r="Y460" s="35"/>
      <c r="Z460" s="34" t="str">
        <f t="shared" si="104"/>
        <v/>
      </c>
      <c r="AA460" s="80" t="str">
        <f t="shared" si="107"/>
        <v/>
      </c>
    </row>
    <row r="461" spans="2:27" ht="25.5" customHeight="1" x14ac:dyDescent="0.25">
      <c r="B461" s="78" t="str">
        <f t="shared" si="101"/>
        <v/>
      </c>
      <c r="J461" s="60" t="str">
        <f>IF(G461&lt;&gt;"",VLOOKUP(G461,'nhân viên sale'!$A$2:$B$1595,2,0),"")</f>
        <v/>
      </c>
      <c r="L461" s="31" t="str">
        <f t="shared" si="99"/>
        <v/>
      </c>
      <c r="N461" s="50" t="str">
        <f t="shared" si="102"/>
        <v/>
      </c>
      <c r="Q461" s="32" t="str">
        <f t="shared" si="100"/>
        <v/>
      </c>
      <c r="T461" s="34">
        <f t="shared" si="105"/>
        <v>0</v>
      </c>
      <c r="U461" s="34">
        <f t="shared" si="106"/>
        <v>0</v>
      </c>
      <c r="X461" s="72" t="str">
        <f t="shared" si="103"/>
        <v/>
      </c>
      <c r="Y461" s="35"/>
      <c r="Z461" s="34" t="str">
        <f t="shared" si="104"/>
        <v/>
      </c>
      <c r="AA461" s="80" t="str">
        <f t="shared" si="107"/>
        <v/>
      </c>
    </row>
    <row r="462" spans="2:27" ht="25.5" customHeight="1" x14ac:dyDescent="0.25">
      <c r="B462" s="78" t="str">
        <f t="shared" si="101"/>
        <v/>
      </c>
      <c r="J462" s="60" t="str">
        <f>IF(G462&lt;&gt;"",VLOOKUP(G462,'nhân viên sale'!$A$2:$B$1595,2,0),"")</f>
        <v/>
      </c>
      <c r="L462" s="31" t="str">
        <f t="shared" si="99"/>
        <v/>
      </c>
      <c r="N462" s="50" t="str">
        <f t="shared" si="102"/>
        <v/>
      </c>
      <c r="Q462" s="32" t="str">
        <f t="shared" si="100"/>
        <v/>
      </c>
      <c r="T462" s="34">
        <f t="shared" si="105"/>
        <v>0</v>
      </c>
      <c r="U462" s="34">
        <f t="shared" si="106"/>
        <v>0</v>
      </c>
      <c r="X462" s="72" t="str">
        <f t="shared" si="103"/>
        <v/>
      </c>
      <c r="Y462" s="35"/>
      <c r="Z462" s="34" t="str">
        <f t="shared" si="104"/>
        <v/>
      </c>
      <c r="AA462" s="80" t="str">
        <f t="shared" si="107"/>
        <v/>
      </c>
    </row>
    <row r="463" spans="2:27" ht="25.5" customHeight="1" x14ac:dyDescent="0.25">
      <c r="B463" s="78" t="str">
        <f t="shared" si="101"/>
        <v/>
      </c>
      <c r="J463" s="60" t="str">
        <f>IF(G463&lt;&gt;"",VLOOKUP(G463,'nhân viên sale'!$A$2:$B$1595,2,0),"")</f>
        <v/>
      </c>
      <c r="L463" s="31" t="str">
        <f t="shared" si="99"/>
        <v/>
      </c>
      <c r="N463" s="50" t="str">
        <f t="shared" si="102"/>
        <v/>
      </c>
      <c r="Q463" s="32" t="str">
        <f t="shared" si="100"/>
        <v/>
      </c>
      <c r="T463" s="34">
        <f t="shared" si="105"/>
        <v>0</v>
      </c>
      <c r="U463" s="34">
        <f t="shared" si="106"/>
        <v>0</v>
      </c>
      <c r="X463" s="72" t="str">
        <f t="shared" si="103"/>
        <v/>
      </c>
      <c r="Y463" s="35"/>
      <c r="Z463" s="34" t="str">
        <f t="shared" si="104"/>
        <v/>
      </c>
      <c r="AA463" s="80" t="str">
        <f t="shared" si="107"/>
        <v/>
      </c>
    </row>
    <row r="464" spans="2:27" ht="25.5" customHeight="1" x14ac:dyDescent="0.25">
      <c r="B464" s="78" t="str">
        <f t="shared" si="101"/>
        <v/>
      </c>
      <c r="J464" s="60" t="str">
        <f>IF(G464&lt;&gt;"",VLOOKUP(G464,'nhân viên sale'!$A$2:$B$1595,2,0),"")</f>
        <v/>
      </c>
      <c r="L464" s="31" t="str">
        <f t="shared" si="99"/>
        <v/>
      </c>
      <c r="N464" s="50" t="str">
        <f t="shared" si="102"/>
        <v/>
      </c>
      <c r="Q464" s="32" t="str">
        <f t="shared" si="100"/>
        <v/>
      </c>
      <c r="T464" s="34">
        <f t="shared" si="105"/>
        <v>0</v>
      </c>
      <c r="U464" s="34">
        <f t="shared" si="106"/>
        <v>0</v>
      </c>
      <c r="X464" s="72" t="str">
        <f t="shared" si="103"/>
        <v/>
      </c>
      <c r="Y464" s="35"/>
      <c r="Z464" s="34" t="str">
        <f t="shared" si="104"/>
        <v/>
      </c>
      <c r="AA464" s="80" t="str">
        <f t="shared" si="107"/>
        <v/>
      </c>
    </row>
    <row r="465" spans="2:27" ht="25.5" customHeight="1" x14ac:dyDescent="0.25">
      <c r="B465" s="78" t="str">
        <f t="shared" si="101"/>
        <v/>
      </c>
      <c r="J465" s="60" t="str">
        <f>IF(G465&lt;&gt;"",VLOOKUP(G465,'nhân viên sale'!$A$2:$B$1595,2,0),"")</f>
        <v/>
      </c>
      <c r="L465" s="31" t="str">
        <f t="shared" si="99"/>
        <v/>
      </c>
      <c r="N465" s="50" t="str">
        <f t="shared" si="102"/>
        <v/>
      </c>
      <c r="Q465" s="32" t="str">
        <f t="shared" si="100"/>
        <v/>
      </c>
      <c r="T465" s="34">
        <f t="shared" si="105"/>
        <v>0</v>
      </c>
      <c r="U465" s="34">
        <f t="shared" si="106"/>
        <v>0</v>
      </c>
      <c r="X465" s="72" t="str">
        <f t="shared" si="103"/>
        <v/>
      </c>
      <c r="Y465" s="35"/>
      <c r="Z465" s="34" t="str">
        <f t="shared" si="104"/>
        <v/>
      </c>
      <c r="AA465" s="80" t="str">
        <f t="shared" si="107"/>
        <v/>
      </c>
    </row>
    <row r="466" spans="2:27" ht="25.5" customHeight="1" x14ac:dyDescent="0.25">
      <c r="B466" s="78" t="str">
        <f t="shared" si="101"/>
        <v/>
      </c>
      <c r="J466" s="60" t="str">
        <f>IF(G466&lt;&gt;"",VLOOKUP(G466,'nhân viên sale'!$A$2:$B$1595,2,0),"")</f>
        <v/>
      </c>
      <c r="L466" s="31" t="str">
        <f t="shared" si="99"/>
        <v/>
      </c>
      <c r="N466" s="50" t="str">
        <f t="shared" si="102"/>
        <v/>
      </c>
      <c r="Q466" s="32" t="str">
        <f t="shared" si="100"/>
        <v/>
      </c>
      <c r="T466" s="34">
        <f t="shared" si="105"/>
        <v>0</v>
      </c>
      <c r="U466" s="34">
        <f t="shared" si="106"/>
        <v>0</v>
      </c>
      <c r="X466" s="72" t="str">
        <f t="shared" si="103"/>
        <v/>
      </c>
      <c r="Y466" s="35"/>
      <c r="Z466" s="34" t="str">
        <f t="shared" si="104"/>
        <v/>
      </c>
      <c r="AA466" s="80" t="str">
        <f t="shared" si="107"/>
        <v/>
      </c>
    </row>
    <row r="467" spans="2:27" ht="25.5" customHeight="1" x14ac:dyDescent="0.25">
      <c r="B467" s="78" t="str">
        <f t="shared" si="101"/>
        <v/>
      </c>
      <c r="J467" s="60" t="str">
        <f>IF(G467&lt;&gt;"",VLOOKUP(G467,'nhân viên sale'!$A$2:$B$1595,2,0),"")</f>
        <v/>
      </c>
      <c r="L467" s="31" t="str">
        <f t="shared" si="99"/>
        <v/>
      </c>
      <c r="N467" s="50" t="str">
        <f t="shared" si="102"/>
        <v/>
      </c>
      <c r="Q467" s="32" t="str">
        <f t="shared" si="100"/>
        <v/>
      </c>
      <c r="T467" s="34">
        <f t="shared" si="105"/>
        <v>0</v>
      </c>
      <c r="U467" s="34">
        <f t="shared" si="106"/>
        <v>0</v>
      </c>
      <c r="X467" s="72" t="str">
        <f t="shared" si="103"/>
        <v/>
      </c>
      <c r="Y467" s="35"/>
      <c r="Z467" s="34" t="str">
        <f t="shared" si="104"/>
        <v/>
      </c>
      <c r="AA467" s="80" t="str">
        <f t="shared" si="107"/>
        <v/>
      </c>
    </row>
    <row r="468" spans="2:27" ht="25.5" customHeight="1" x14ac:dyDescent="0.25">
      <c r="B468" s="78" t="str">
        <f t="shared" si="101"/>
        <v/>
      </c>
      <c r="J468" s="60" t="str">
        <f>IF(G468&lt;&gt;"",VLOOKUP(G468,'nhân viên sale'!$A$2:$B$1595,2,0),"")</f>
        <v/>
      </c>
      <c r="L468" s="31" t="str">
        <f t="shared" si="99"/>
        <v/>
      </c>
      <c r="N468" s="50" t="str">
        <f t="shared" si="102"/>
        <v/>
      </c>
      <c r="Q468" s="32" t="str">
        <f t="shared" si="100"/>
        <v/>
      </c>
      <c r="T468" s="34">
        <f t="shared" si="105"/>
        <v>0</v>
      </c>
      <c r="U468" s="34">
        <f t="shared" si="106"/>
        <v>0</v>
      </c>
      <c r="X468" s="72" t="str">
        <f t="shared" si="103"/>
        <v/>
      </c>
      <c r="Y468" s="35"/>
      <c r="Z468" s="34" t="str">
        <f t="shared" si="104"/>
        <v/>
      </c>
      <c r="AA468" s="80" t="str">
        <f t="shared" si="107"/>
        <v/>
      </c>
    </row>
    <row r="469" spans="2:27" ht="25.5" customHeight="1" x14ac:dyDescent="0.25">
      <c r="B469" s="78" t="str">
        <f t="shared" si="101"/>
        <v/>
      </c>
      <c r="J469" s="60" t="str">
        <f>IF(G469&lt;&gt;"",VLOOKUP(G469,'nhân viên sale'!$A$2:$B$1595,2,0),"")</f>
        <v/>
      </c>
      <c r="L469" s="31" t="str">
        <f t="shared" si="99"/>
        <v/>
      </c>
      <c r="N469" s="50" t="str">
        <f t="shared" si="102"/>
        <v/>
      </c>
      <c r="Q469" s="32" t="str">
        <f t="shared" si="100"/>
        <v/>
      </c>
      <c r="T469" s="34">
        <f t="shared" si="105"/>
        <v>0</v>
      </c>
      <c r="U469" s="34">
        <f t="shared" si="106"/>
        <v>0</v>
      </c>
      <c r="X469" s="72" t="str">
        <f t="shared" si="103"/>
        <v/>
      </c>
      <c r="Y469" s="35"/>
      <c r="Z469" s="34" t="str">
        <f t="shared" si="104"/>
        <v/>
      </c>
      <c r="AA469" s="80" t="str">
        <f t="shared" si="107"/>
        <v/>
      </c>
    </row>
    <row r="470" spans="2:27" ht="25.5" customHeight="1" x14ac:dyDescent="0.25">
      <c r="B470" s="78" t="str">
        <f t="shared" si="101"/>
        <v/>
      </c>
      <c r="J470" s="60" t="str">
        <f>IF(G470&lt;&gt;"",VLOOKUP(G470,'nhân viên sale'!$A$2:$B$1595,2,0),"")</f>
        <v/>
      </c>
      <c r="L470" s="31" t="str">
        <f t="shared" si="99"/>
        <v/>
      </c>
      <c r="N470" s="50" t="str">
        <f t="shared" si="102"/>
        <v/>
      </c>
      <c r="Q470" s="32" t="str">
        <f t="shared" si="100"/>
        <v/>
      </c>
      <c r="T470" s="34">
        <f t="shared" si="105"/>
        <v>0</v>
      </c>
      <c r="U470" s="34">
        <f t="shared" si="106"/>
        <v>0</v>
      </c>
      <c r="X470" s="72" t="str">
        <f t="shared" si="103"/>
        <v/>
      </c>
      <c r="Y470" s="35"/>
      <c r="Z470" s="34" t="str">
        <f t="shared" si="104"/>
        <v/>
      </c>
      <c r="AA470" s="80" t="str">
        <f t="shared" si="107"/>
        <v/>
      </c>
    </row>
    <row r="471" spans="2:27" ht="25.5" customHeight="1" x14ac:dyDescent="0.25">
      <c r="B471" s="78" t="str">
        <f t="shared" si="101"/>
        <v/>
      </c>
      <c r="J471" s="60" t="str">
        <f>IF(G471&lt;&gt;"",VLOOKUP(G471,'nhân viên sale'!$A$2:$B$1595,2,0),"")</f>
        <v/>
      </c>
      <c r="L471" s="31" t="str">
        <f t="shared" si="99"/>
        <v/>
      </c>
      <c r="N471" s="50" t="str">
        <f t="shared" si="102"/>
        <v/>
      </c>
      <c r="Q471" s="32" t="str">
        <f t="shared" si="100"/>
        <v/>
      </c>
      <c r="T471" s="34">
        <f t="shared" si="105"/>
        <v>0</v>
      </c>
      <c r="U471" s="34">
        <f t="shared" si="106"/>
        <v>0</v>
      </c>
      <c r="X471" s="72" t="str">
        <f t="shared" si="103"/>
        <v/>
      </c>
      <c r="Y471" s="35"/>
      <c r="Z471" s="34" t="str">
        <f t="shared" si="104"/>
        <v/>
      </c>
      <c r="AA471" s="80" t="str">
        <f t="shared" si="107"/>
        <v/>
      </c>
    </row>
    <row r="472" spans="2:27" ht="25.5" customHeight="1" x14ac:dyDescent="0.25">
      <c r="B472" s="78" t="str">
        <f t="shared" si="101"/>
        <v/>
      </c>
      <c r="J472" s="60" t="str">
        <f>IF(G472&lt;&gt;"",VLOOKUP(G472,'nhân viên sale'!$A$2:$B$1595,2,0),"")</f>
        <v/>
      </c>
      <c r="L472" s="31" t="str">
        <f t="shared" si="99"/>
        <v/>
      </c>
      <c r="N472" s="50" t="str">
        <f t="shared" si="102"/>
        <v/>
      </c>
      <c r="Q472" s="32" t="str">
        <f t="shared" si="100"/>
        <v/>
      </c>
      <c r="T472" s="34">
        <f t="shared" si="105"/>
        <v>0</v>
      </c>
      <c r="U472" s="34">
        <f t="shared" si="106"/>
        <v>0</v>
      </c>
      <c r="X472" s="72" t="str">
        <f t="shared" si="103"/>
        <v/>
      </c>
      <c r="Y472" s="35"/>
      <c r="Z472" s="34" t="str">
        <f t="shared" si="104"/>
        <v/>
      </c>
      <c r="AA472" s="80" t="str">
        <f t="shared" si="107"/>
        <v/>
      </c>
    </row>
    <row r="473" spans="2:27" ht="25.5" customHeight="1" x14ac:dyDescent="0.25">
      <c r="B473" s="78" t="str">
        <f t="shared" si="101"/>
        <v/>
      </c>
      <c r="J473" s="60" t="str">
        <f>IF(G473&lt;&gt;"",VLOOKUP(G473,'nhân viên sale'!$A$2:$B$1595,2,0),"")</f>
        <v/>
      </c>
      <c r="L473" s="31" t="str">
        <f t="shared" si="99"/>
        <v/>
      </c>
      <c r="N473" s="50" t="str">
        <f t="shared" si="102"/>
        <v/>
      </c>
      <c r="Q473" s="32" t="str">
        <f t="shared" si="100"/>
        <v/>
      </c>
      <c r="T473" s="34">
        <f t="shared" si="105"/>
        <v>0</v>
      </c>
      <c r="U473" s="34">
        <f t="shared" si="106"/>
        <v>0</v>
      </c>
      <c r="X473" s="72" t="str">
        <f t="shared" si="103"/>
        <v/>
      </c>
      <c r="Y473" s="35"/>
      <c r="Z473" s="34" t="str">
        <f t="shared" si="104"/>
        <v/>
      </c>
      <c r="AA473" s="80" t="str">
        <f t="shared" si="107"/>
        <v/>
      </c>
    </row>
    <row r="474" spans="2:27" ht="25.5" customHeight="1" x14ac:dyDescent="0.25">
      <c r="B474" s="78" t="str">
        <f t="shared" si="101"/>
        <v/>
      </c>
      <c r="J474" s="60" t="str">
        <f>IF(G474&lt;&gt;"",VLOOKUP(G474,'nhân viên sale'!$A$2:$B$1595,2,0),"")</f>
        <v/>
      </c>
      <c r="L474" s="31" t="str">
        <f t="shared" si="99"/>
        <v/>
      </c>
      <c r="N474" s="50" t="str">
        <f t="shared" si="102"/>
        <v/>
      </c>
      <c r="Q474" s="32" t="str">
        <f t="shared" si="100"/>
        <v/>
      </c>
      <c r="T474" s="34">
        <f t="shared" si="105"/>
        <v>0</v>
      </c>
      <c r="U474" s="34">
        <f t="shared" si="106"/>
        <v>0</v>
      </c>
      <c r="X474" s="72" t="str">
        <f t="shared" si="103"/>
        <v/>
      </c>
      <c r="Y474" s="35"/>
      <c r="Z474" s="34" t="str">
        <f t="shared" si="104"/>
        <v/>
      </c>
      <c r="AA474" s="80" t="str">
        <f t="shared" si="107"/>
        <v/>
      </c>
    </row>
    <row r="475" spans="2:27" ht="25.5" customHeight="1" x14ac:dyDescent="0.25">
      <c r="B475" s="78" t="str">
        <f t="shared" si="101"/>
        <v/>
      </c>
      <c r="J475" s="60" t="str">
        <f>IF(G475&lt;&gt;"",VLOOKUP(G475,'nhân viên sale'!$A$2:$B$1595,2,0),"")</f>
        <v/>
      </c>
      <c r="L475" s="31" t="str">
        <f t="shared" si="99"/>
        <v/>
      </c>
      <c r="N475" s="50" t="str">
        <f t="shared" si="102"/>
        <v/>
      </c>
      <c r="Q475" s="32" t="str">
        <f t="shared" si="100"/>
        <v/>
      </c>
      <c r="T475" s="34">
        <f t="shared" si="105"/>
        <v>0</v>
      </c>
      <c r="U475" s="34">
        <f t="shared" si="106"/>
        <v>0</v>
      </c>
      <c r="X475" s="72" t="str">
        <f t="shared" si="103"/>
        <v/>
      </c>
      <c r="Y475" s="35"/>
      <c r="Z475" s="34" t="str">
        <f t="shared" si="104"/>
        <v/>
      </c>
      <c r="AA475" s="80" t="str">
        <f t="shared" si="107"/>
        <v/>
      </c>
    </row>
    <row r="476" spans="2:27" ht="25.5" customHeight="1" x14ac:dyDescent="0.25">
      <c r="B476" s="78" t="str">
        <f t="shared" si="101"/>
        <v/>
      </c>
      <c r="J476" s="60" t="str">
        <f>IF(G476&lt;&gt;"",VLOOKUP(G476,'nhân viên sale'!$A$2:$B$1595,2,0),"")</f>
        <v/>
      </c>
      <c r="L476" s="31" t="str">
        <f t="shared" si="99"/>
        <v/>
      </c>
      <c r="N476" s="50" t="str">
        <f t="shared" si="102"/>
        <v/>
      </c>
      <c r="Q476" s="32" t="str">
        <f t="shared" si="100"/>
        <v/>
      </c>
      <c r="T476" s="34">
        <f t="shared" si="105"/>
        <v>0</v>
      </c>
      <c r="U476" s="34">
        <f t="shared" si="106"/>
        <v>0</v>
      </c>
      <c r="X476" s="72" t="str">
        <f t="shared" si="103"/>
        <v/>
      </c>
      <c r="Y476" s="35"/>
      <c r="Z476" s="34" t="str">
        <f t="shared" si="104"/>
        <v/>
      </c>
      <c r="AA476" s="80" t="str">
        <f t="shared" si="107"/>
        <v/>
      </c>
    </row>
    <row r="477" spans="2:27" ht="25.5" customHeight="1" x14ac:dyDescent="0.25">
      <c r="B477" s="78" t="str">
        <f t="shared" si="101"/>
        <v/>
      </c>
      <c r="J477" s="60" t="str">
        <f>IF(G477&lt;&gt;"",VLOOKUP(G477,'nhân viên sale'!$A$2:$B$1595,2,0),"")</f>
        <v/>
      </c>
      <c r="L477" s="31" t="str">
        <f t="shared" si="99"/>
        <v/>
      </c>
      <c r="N477" s="50" t="str">
        <f t="shared" si="102"/>
        <v/>
      </c>
      <c r="Q477" s="32" t="str">
        <f t="shared" si="100"/>
        <v/>
      </c>
      <c r="T477" s="34">
        <f t="shared" si="105"/>
        <v>0</v>
      </c>
      <c r="U477" s="34">
        <f t="shared" si="106"/>
        <v>0</v>
      </c>
      <c r="X477" s="72" t="str">
        <f t="shared" si="103"/>
        <v/>
      </c>
      <c r="Y477" s="35"/>
      <c r="Z477" s="34" t="str">
        <f t="shared" si="104"/>
        <v/>
      </c>
      <c r="AA477" s="80" t="str">
        <f t="shared" si="107"/>
        <v/>
      </c>
    </row>
    <row r="478" spans="2:27" ht="25.5" customHeight="1" x14ac:dyDescent="0.25">
      <c r="B478" s="78" t="str">
        <f t="shared" si="101"/>
        <v/>
      </c>
      <c r="J478" s="60" t="str">
        <f>IF(G478&lt;&gt;"",VLOOKUP(G478,'nhân viên sale'!$A$2:$B$1595,2,0),"")</f>
        <v/>
      </c>
      <c r="L478" s="31" t="str">
        <f t="shared" si="99"/>
        <v/>
      </c>
      <c r="N478" s="50" t="str">
        <f t="shared" si="102"/>
        <v/>
      </c>
      <c r="Q478" s="32" t="str">
        <f t="shared" si="100"/>
        <v/>
      </c>
      <c r="T478" s="34">
        <f t="shared" si="105"/>
        <v>0</v>
      </c>
      <c r="U478" s="34">
        <f t="shared" si="106"/>
        <v>0</v>
      </c>
      <c r="X478" s="72" t="str">
        <f t="shared" si="103"/>
        <v/>
      </c>
      <c r="Y478" s="35"/>
      <c r="Z478" s="34" t="str">
        <f t="shared" si="104"/>
        <v/>
      </c>
      <c r="AA478" s="80" t="str">
        <f t="shared" si="107"/>
        <v/>
      </c>
    </row>
    <row r="479" spans="2:27" ht="25.5" customHeight="1" x14ac:dyDescent="0.25">
      <c r="B479" s="78" t="str">
        <f t="shared" si="101"/>
        <v/>
      </c>
      <c r="J479" s="60" t="str">
        <f>IF(G479&lt;&gt;"",VLOOKUP(G479,'nhân viên sale'!$A$2:$B$1595,2,0),"")</f>
        <v/>
      </c>
      <c r="L479" s="31" t="str">
        <f t="shared" si="99"/>
        <v/>
      </c>
      <c r="N479" s="50" t="str">
        <f t="shared" si="102"/>
        <v/>
      </c>
      <c r="Q479" s="32" t="str">
        <f t="shared" si="100"/>
        <v/>
      </c>
      <c r="T479" s="34">
        <f t="shared" si="105"/>
        <v>0</v>
      </c>
      <c r="U479" s="34">
        <f t="shared" si="106"/>
        <v>0</v>
      </c>
      <c r="X479" s="72" t="str">
        <f t="shared" si="103"/>
        <v/>
      </c>
      <c r="Y479" s="35"/>
      <c r="Z479" s="34" t="str">
        <f t="shared" si="104"/>
        <v/>
      </c>
      <c r="AA479" s="80" t="str">
        <f t="shared" si="107"/>
        <v/>
      </c>
    </row>
    <row r="480" spans="2:27" ht="25.5" customHeight="1" x14ac:dyDescent="0.25">
      <c r="B480" s="78" t="str">
        <f t="shared" si="101"/>
        <v/>
      </c>
      <c r="J480" s="60" t="str">
        <f>IF(G480&lt;&gt;"",VLOOKUP(G480,'nhân viên sale'!$A$2:$B$1595,2,0),"")</f>
        <v/>
      </c>
      <c r="L480" s="31" t="str">
        <f t="shared" si="99"/>
        <v/>
      </c>
      <c r="N480" s="50" t="str">
        <f t="shared" si="102"/>
        <v/>
      </c>
      <c r="Q480" s="32" t="str">
        <f t="shared" si="100"/>
        <v/>
      </c>
      <c r="T480" s="34">
        <f t="shared" si="105"/>
        <v>0</v>
      </c>
      <c r="U480" s="34">
        <f t="shared" si="106"/>
        <v>0</v>
      </c>
      <c r="X480" s="72" t="str">
        <f t="shared" si="103"/>
        <v/>
      </c>
      <c r="Y480" s="35"/>
      <c r="Z480" s="34" t="str">
        <f t="shared" si="104"/>
        <v/>
      </c>
      <c r="AA480" s="80" t="str">
        <f t="shared" si="107"/>
        <v/>
      </c>
    </row>
    <row r="481" spans="2:27" ht="25.5" customHeight="1" x14ac:dyDescent="0.25">
      <c r="B481" s="78" t="str">
        <f t="shared" si="101"/>
        <v/>
      </c>
      <c r="J481" s="60" t="str">
        <f>IF(G481&lt;&gt;"",VLOOKUP(G481,'nhân viên sale'!$A$2:$B$1595,2,0),"")</f>
        <v/>
      </c>
      <c r="L481" s="31" t="str">
        <f t="shared" si="99"/>
        <v/>
      </c>
      <c r="N481" s="50" t="str">
        <f t="shared" si="102"/>
        <v/>
      </c>
      <c r="Q481" s="32" t="str">
        <f t="shared" si="100"/>
        <v/>
      </c>
      <c r="T481" s="34">
        <f t="shared" si="105"/>
        <v>0</v>
      </c>
      <c r="U481" s="34">
        <f t="shared" si="106"/>
        <v>0</v>
      </c>
      <c r="X481" s="72" t="str">
        <f t="shared" si="103"/>
        <v/>
      </c>
      <c r="Y481" s="35"/>
      <c r="Z481" s="34" t="str">
        <f t="shared" si="104"/>
        <v/>
      </c>
      <c r="AA481" s="80" t="str">
        <f t="shared" si="107"/>
        <v/>
      </c>
    </row>
    <row r="482" spans="2:27" ht="25.5" customHeight="1" x14ac:dyDescent="0.25">
      <c r="B482" s="78" t="str">
        <f t="shared" si="101"/>
        <v/>
      </c>
      <c r="J482" s="60" t="str">
        <f>IF(G482&lt;&gt;"",VLOOKUP(G482,'nhân viên sale'!$A$2:$B$1595,2,0),"")</f>
        <v/>
      </c>
      <c r="L482" s="31" t="str">
        <f t="shared" si="99"/>
        <v/>
      </c>
      <c r="N482" s="50" t="str">
        <f t="shared" si="102"/>
        <v/>
      </c>
      <c r="Q482" s="32" t="str">
        <f t="shared" si="100"/>
        <v/>
      </c>
      <c r="T482" s="34">
        <f t="shared" si="105"/>
        <v>0</v>
      </c>
      <c r="U482" s="34">
        <f t="shared" si="106"/>
        <v>0</v>
      </c>
      <c r="X482" s="72" t="str">
        <f t="shared" si="103"/>
        <v/>
      </c>
      <c r="Y482" s="35"/>
      <c r="Z482" s="34" t="str">
        <f t="shared" si="104"/>
        <v/>
      </c>
      <c r="AA482" s="80" t="str">
        <f t="shared" si="107"/>
        <v/>
      </c>
    </row>
    <row r="483" spans="2:27" ht="25.5" customHeight="1" x14ac:dyDescent="0.25">
      <c r="B483" s="78" t="str">
        <f t="shared" si="101"/>
        <v/>
      </c>
      <c r="J483" s="60" t="str">
        <f>IF(G483&lt;&gt;"",VLOOKUP(G483,'nhân viên sale'!$A$2:$B$1595,2,0),"")</f>
        <v/>
      </c>
      <c r="L483" s="31" t="str">
        <f t="shared" si="99"/>
        <v/>
      </c>
      <c r="N483" s="50" t="str">
        <f t="shared" si="102"/>
        <v/>
      </c>
      <c r="Q483" s="32" t="str">
        <f t="shared" si="100"/>
        <v/>
      </c>
      <c r="T483" s="34">
        <f t="shared" si="105"/>
        <v>0</v>
      </c>
      <c r="U483" s="34">
        <f t="shared" si="106"/>
        <v>0</v>
      </c>
      <c r="X483" s="72" t="str">
        <f t="shared" si="103"/>
        <v/>
      </c>
      <c r="Y483" s="35"/>
      <c r="Z483" s="34" t="str">
        <f t="shared" si="104"/>
        <v/>
      </c>
      <c r="AA483" s="80" t="str">
        <f t="shared" si="107"/>
        <v/>
      </c>
    </row>
    <row r="484" spans="2:27" ht="25.5" customHeight="1" x14ac:dyDescent="0.25">
      <c r="B484" s="78" t="str">
        <f t="shared" si="101"/>
        <v/>
      </c>
      <c r="J484" s="60" t="str">
        <f>IF(G484&lt;&gt;"",VLOOKUP(G484,'nhân viên sale'!$A$2:$B$1595,2,0),"")</f>
        <v/>
      </c>
      <c r="L484" s="31" t="str">
        <f t="shared" si="99"/>
        <v/>
      </c>
      <c r="N484" s="50" t="str">
        <f t="shared" si="102"/>
        <v/>
      </c>
      <c r="Q484" s="32" t="str">
        <f t="shared" si="100"/>
        <v/>
      </c>
      <c r="T484" s="34">
        <f t="shared" si="105"/>
        <v>0</v>
      </c>
      <c r="U484" s="34">
        <f t="shared" si="106"/>
        <v>0</v>
      </c>
      <c r="X484" s="72" t="str">
        <f t="shared" si="103"/>
        <v/>
      </c>
      <c r="Y484" s="35"/>
      <c r="Z484" s="34" t="str">
        <f t="shared" si="104"/>
        <v/>
      </c>
      <c r="AA484" s="80" t="str">
        <f t="shared" si="107"/>
        <v/>
      </c>
    </row>
    <row r="485" spans="2:27" ht="25.5" customHeight="1" x14ac:dyDescent="0.25">
      <c r="B485" s="78" t="str">
        <f t="shared" si="101"/>
        <v/>
      </c>
      <c r="J485" s="60" t="str">
        <f>IF(G485&lt;&gt;"",VLOOKUP(G485,'nhân viên sale'!$A$2:$B$1595,2,0),"")</f>
        <v/>
      </c>
      <c r="L485" s="31" t="str">
        <f t="shared" si="99"/>
        <v/>
      </c>
      <c r="N485" s="50" t="str">
        <f t="shared" si="102"/>
        <v/>
      </c>
      <c r="Q485" s="32" t="str">
        <f t="shared" si="100"/>
        <v/>
      </c>
      <c r="T485" s="34">
        <f t="shared" si="105"/>
        <v>0</v>
      </c>
      <c r="U485" s="34">
        <f t="shared" si="106"/>
        <v>0</v>
      </c>
      <c r="X485" s="72" t="str">
        <f t="shared" si="103"/>
        <v/>
      </c>
      <c r="Y485" s="35"/>
      <c r="Z485" s="34" t="str">
        <f t="shared" si="104"/>
        <v/>
      </c>
      <c r="AA485" s="80" t="str">
        <f t="shared" si="107"/>
        <v/>
      </c>
    </row>
    <row r="486" spans="2:27" ht="25.5" customHeight="1" x14ac:dyDescent="0.25">
      <c r="B486" s="78" t="str">
        <f t="shared" si="101"/>
        <v/>
      </c>
      <c r="J486" s="60" t="str">
        <f>IF(G486&lt;&gt;"",VLOOKUP(G486,'nhân viên sale'!$A$2:$B$1595,2,0),"")</f>
        <v/>
      </c>
      <c r="L486" s="31" t="str">
        <f t="shared" si="99"/>
        <v/>
      </c>
      <c r="N486" s="50" t="str">
        <f t="shared" si="102"/>
        <v/>
      </c>
      <c r="Q486" s="32" t="str">
        <f t="shared" si="100"/>
        <v/>
      </c>
      <c r="T486" s="34">
        <f t="shared" si="105"/>
        <v>0</v>
      </c>
      <c r="U486" s="34">
        <f t="shared" si="106"/>
        <v>0</v>
      </c>
      <c r="X486" s="72" t="str">
        <f t="shared" si="103"/>
        <v/>
      </c>
      <c r="Y486" s="35"/>
      <c r="Z486" s="34" t="str">
        <f t="shared" si="104"/>
        <v/>
      </c>
      <c r="AA486" s="80" t="str">
        <f t="shared" si="107"/>
        <v/>
      </c>
    </row>
    <row r="487" spans="2:27" ht="25.5" customHeight="1" x14ac:dyDescent="0.25">
      <c r="B487" s="78" t="str">
        <f t="shared" si="101"/>
        <v/>
      </c>
      <c r="J487" s="60" t="str">
        <f>IF(G487&lt;&gt;"",VLOOKUP(G487,'nhân viên sale'!$A$2:$B$1595,2,0),"")</f>
        <v/>
      </c>
      <c r="L487" s="31" t="str">
        <f t="shared" si="99"/>
        <v/>
      </c>
      <c r="N487" s="50" t="str">
        <f t="shared" si="102"/>
        <v/>
      </c>
      <c r="Q487" s="32" t="str">
        <f t="shared" si="100"/>
        <v/>
      </c>
      <c r="T487" s="34">
        <f t="shared" si="105"/>
        <v>0</v>
      </c>
      <c r="U487" s="34">
        <f t="shared" si="106"/>
        <v>0</v>
      </c>
      <c r="X487" s="72" t="str">
        <f t="shared" si="103"/>
        <v/>
      </c>
      <c r="Y487" s="35"/>
      <c r="Z487" s="34" t="str">
        <f t="shared" si="104"/>
        <v/>
      </c>
      <c r="AA487" s="80" t="str">
        <f t="shared" si="107"/>
        <v/>
      </c>
    </row>
    <row r="488" spans="2:27" ht="25.5" customHeight="1" x14ac:dyDescent="0.25">
      <c r="B488" s="78" t="str">
        <f t="shared" si="101"/>
        <v/>
      </c>
      <c r="J488" s="60" t="str">
        <f>IF(G488&lt;&gt;"",VLOOKUP(G488,'nhân viên sale'!$A$2:$B$1595,2,0),"")</f>
        <v/>
      </c>
      <c r="L488" s="31" t="str">
        <f t="shared" si="99"/>
        <v/>
      </c>
      <c r="N488" s="50" t="str">
        <f t="shared" si="102"/>
        <v/>
      </c>
      <c r="Q488" s="32" t="str">
        <f t="shared" si="100"/>
        <v/>
      </c>
      <c r="T488" s="34">
        <f t="shared" si="105"/>
        <v>0</v>
      </c>
      <c r="U488" s="34">
        <f t="shared" si="106"/>
        <v>0</v>
      </c>
      <c r="X488" s="72" t="str">
        <f t="shared" si="103"/>
        <v/>
      </c>
      <c r="Y488" s="35"/>
      <c r="Z488" s="34" t="str">
        <f t="shared" si="104"/>
        <v/>
      </c>
      <c r="AA488" s="80" t="str">
        <f t="shared" si="107"/>
        <v/>
      </c>
    </row>
    <row r="489" spans="2:27" ht="25.5" customHeight="1" x14ac:dyDescent="0.25">
      <c r="B489" s="78" t="str">
        <f t="shared" si="101"/>
        <v/>
      </c>
      <c r="J489" s="60" t="str">
        <f>IF(G489&lt;&gt;"",VLOOKUP(G489,'nhân viên sale'!$A$2:$B$1595,2,0),"")</f>
        <v/>
      </c>
      <c r="L489" s="31" t="str">
        <f t="shared" si="99"/>
        <v/>
      </c>
      <c r="N489" s="50" t="str">
        <f t="shared" si="102"/>
        <v/>
      </c>
      <c r="Q489" s="32" t="str">
        <f t="shared" si="100"/>
        <v/>
      </c>
      <c r="T489" s="34">
        <f t="shared" si="105"/>
        <v>0</v>
      </c>
      <c r="U489" s="34">
        <f t="shared" si="106"/>
        <v>0</v>
      </c>
      <c r="X489" s="72" t="str">
        <f t="shared" si="103"/>
        <v/>
      </c>
      <c r="Y489" s="35"/>
      <c r="Z489" s="34" t="str">
        <f t="shared" si="104"/>
        <v/>
      </c>
      <c r="AA489" s="80" t="str">
        <f t="shared" si="107"/>
        <v/>
      </c>
    </row>
    <row r="490" spans="2:27" ht="25.5" customHeight="1" x14ac:dyDescent="0.25">
      <c r="B490" s="78" t="str">
        <f t="shared" si="101"/>
        <v/>
      </c>
      <c r="J490" s="60" t="str">
        <f>IF(G490&lt;&gt;"",VLOOKUP(G490,'nhân viên sale'!$A$2:$B$1595,2,0),"")</f>
        <v/>
      </c>
      <c r="L490" s="31" t="str">
        <f t="shared" si="99"/>
        <v/>
      </c>
      <c r="N490" s="50" t="str">
        <f t="shared" si="102"/>
        <v/>
      </c>
      <c r="Q490" s="32" t="str">
        <f t="shared" si="100"/>
        <v/>
      </c>
      <c r="T490" s="34">
        <f t="shared" si="105"/>
        <v>0</v>
      </c>
      <c r="U490" s="34">
        <f t="shared" si="106"/>
        <v>0</v>
      </c>
      <c r="X490" s="72" t="str">
        <f t="shared" si="103"/>
        <v/>
      </c>
      <c r="Y490" s="35"/>
      <c r="Z490" s="34" t="str">
        <f t="shared" si="104"/>
        <v/>
      </c>
      <c r="AA490" s="80" t="str">
        <f t="shared" si="107"/>
        <v/>
      </c>
    </row>
    <row r="491" spans="2:27" ht="25.5" customHeight="1" x14ac:dyDescent="0.25">
      <c r="B491" s="78" t="str">
        <f t="shared" si="101"/>
        <v/>
      </c>
      <c r="J491" s="60" t="str">
        <f>IF(G491&lt;&gt;"",VLOOKUP(G491,'nhân viên sale'!$A$2:$B$1595,2,0),"")</f>
        <v/>
      </c>
      <c r="L491" s="31" t="str">
        <f t="shared" si="99"/>
        <v/>
      </c>
      <c r="N491" s="50" t="str">
        <f t="shared" si="102"/>
        <v/>
      </c>
      <c r="Q491" s="32" t="str">
        <f t="shared" si="100"/>
        <v/>
      </c>
      <c r="T491" s="34">
        <f t="shared" si="105"/>
        <v>0</v>
      </c>
      <c r="U491" s="34">
        <f t="shared" si="106"/>
        <v>0</v>
      </c>
      <c r="X491" s="72" t="str">
        <f t="shared" si="103"/>
        <v/>
      </c>
      <c r="Y491" s="35"/>
      <c r="Z491" s="34" t="str">
        <f t="shared" si="104"/>
        <v/>
      </c>
      <c r="AA491" s="80" t="str">
        <f t="shared" si="107"/>
        <v/>
      </c>
    </row>
    <row r="492" spans="2:27" ht="25.5" customHeight="1" x14ac:dyDescent="0.25">
      <c r="B492" s="78" t="str">
        <f t="shared" si="101"/>
        <v/>
      </c>
      <c r="J492" s="60" t="str">
        <f>IF(G492&lt;&gt;"",VLOOKUP(G492,'nhân viên sale'!$A$2:$B$1595,2,0),"")</f>
        <v/>
      </c>
      <c r="L492" s="31" t="str">
        <f t="shared" si="99"/>
        <v/>
      </c>
      <c r="N492" s="50" t="str">
        <f t="shared" si="102"/>
        <v/>
      </c>
      <c r="Q492" s="32" t="str">
        <f t="shared" si="100"/>
        <v/>
      </c>
      <c r="T492" s="34">
        <f t="shared" si="105"/>
        <v>0</v>
      </c>
      <c r="U492" s="34">
        <f t="shared" si="106"/>
        <v>0</v>
      </c>
      <c r="X492" s="72" t="str">
        <f t="shared" si="103"/>
        <v/>
      </c>
      <c r="Y492" s="35"/>
      <c r="Z492" s="34" t="str">
        <f t="shared" si="104"/>
        <v/>
      </c>
      <c r="AA492" s="80" t="str">
        <f t="shared" si="107"/>
        <v/>
      </c>
    </row>
    <row r="493" spans="2:27" ht="25.5" customHeight="1" x14ac:dyDescent="0.25">
      <c r="B493" s="78" t="str">
        <f t="shared" si="101"/>
        <v/>
      </c>
      <c r="J493" s="60" t="str">
        <f>IF(G493&lt;&gt;"",VLOOKUP(G493,'nhân viên sale'!$A$2:$B$1595,2,0),"")</f>
        <v/>
      </c>
      <c r="L493" s="31" t="str">
        <f t="shared" si="99"/>
        <v/>
      </c>
      <c r="N493" s="50" t="str">
        <f t="shared" si="102"/>
        <v/>
      </c>
      <c r="Q493" s="32" t="str">
        <f t="shared" si="100"/>
        <v/>
      </c>
      <c r="T493" s="34">
        <f t="shared" si="105"/>
        <v>0</v>
      </c>
      <c r="U493" s="34">
        <f t="shared" si="106"/>
        <v>0</v>
      </c>
      <c r="X493" s="72" t="str">
        <f t="shared" si="103"/>
        <v/>
      </c>
      <c r="Y493" s="35"/>
      <c r="Z493" s="34" t="str">
        <f t="shared" si="104"/>
        <v/>
      </c>
      <c r="AA493" s="80" t="str">
        <f t="shared" si="107"/>
        <v/>
      </c>
    </row>
    <row r="494" spans="2:27" ht="25.5" customHeight="1" x14ac:dyDescent="0.25">
      <c r="B494" s="78" t="str">
        <f t="shared" si="101"/>
        <v/>
      </c>
      <c r="J494" s="60" t="str">
        <f>IF(G494&lt;&gt;"",VLOOKUP(G494,'nhân viên sale'!$A$2:$B$1595,2,0),"")</f>
        <v/>
      </c>
      <c r="L494" s="31" t="str">
        <f t="shared" si="99"/>
        <v/>
      </c>
      <c r="N494" s="50" t="str">
        <f t="shared" si="102"/>
        <v/>
      </c>
      <c r="Q494" s="32" t="str">
        <f t="shared" si="100"/>
        <v/>
      </c>
      <c r="T494" s="34">
        <f t="shared" si="105"/>
        <v>0</v>
      </c>
      <c r="U494" s="34">
        <f t="shared" si="106"/>
        <v>0</v>
      </c>
      <c r="X494" s="72" t="str">
        <f t="shared" si="103"/>
        <v/>
      </c>
      <c r="Y494" s="35"/>
      <c r="Z494" s="34" t="str">
        <f t="shared" si="104"/>
        <v/>
      </c>
      <c r="AA494" s="80" t="str">
        <f t="shared" si="107"/>
        <v/>
      </c>
    </row>
    <row r="495" spans="2:27" ht="25.5" customHeight="1" x14ac:dyDescent="0.25">
      <c r="B495" s="78" t="str">
        <f t="shared" si="101"/>
        <v/>
      </c>
      <c r="J495" s="60" t="str">
        <f>IF(G495&lt;&gt;"",VLOOKUP(G495,'nhân viên sale'!$A$2:$B$1595,2,0),"")</f>
        <v/>
      </c>
      <c r="L495" s="31" t="str">
        <f t="shared" si="99"/>
        <v/>
      </c>
      <c r="N495" s="50" t="str">
        <f t="shared" si="102"/>
        <v/>
      </c>
      <c r="Q495" s="32" t="str">
        <f t="shared" si="100"/>
        <v/>
      </c>
      <c r="T495" s="34">
        <f t="shared" si="105"/>
        <v>0</v>
      </c>
      <c r="U495" s="34">
        <f t="shared" si="106"/>
        <v>0</v>
      </c>
      <c r="X495" s="72" t="str">
        <f t="shared" si="103"/>
        <v/>
      </c>
      <c r="Y495" s="35"/>
      <c r="Z495" s="34" t="str">
        <f t="shared" si="104"/>
        <v/>
      </c>
      <c r="AA495" s="80" t="str">
        <f t="shared" si="107"/>
        <v/>
      </c>
    </row>
    <row r="496" spans="2:27" ht="25.5" customHeight="1" x14ac:dyDescent="0.25">
      <c r="B496" s="78" t="str">
        <f t="shared" si="101"/>
        <v/>
      </c>
      <c r="J496" s="60" t="str">
        <f>IF(G496&lt;&gt;"",VLOOKUP(G496,'nhân viên sale'!$A$2:$B$1595,2,0),"")</f>
        <v/>
      </c>
      <c r="L496" s="31" t="str">
        <f t="shared" si="99"/>
        <v/>
      </c>
      <c r="N496" s="50" t="str">
        <f t="shared" si="102"/>
        <v/>
      </c>
      <c r="Q496" s="32" t="str">
        <f t="shared" si="100"/>
        <v/>
      </c>
      <c r="T496" s="34">
        <f t="shared" si="105"/>
        <v>0</v>
      </c>
      <c r="U496" s="34">
        <f t="shared" si="106"/>
        <v>0</v>
      </c>
      <c r="X496" s="72" t="str">
        <f t="shared" si="103"/>
        <v/>
      </c>
      <c r="Y496" s="35"/>
      <c r="Z496" s="34" t="str">
        <f t="shared" si="104"/>
        <v/>
      </c>
      <c r="AA496" s="80" t="str">
        <f t="shared" si="107"/>
        <v/>
      </c>
    </row>
    <row r="497" spans="2:27" ht="25.5" customHeight="1" x14ac:dyDescent="0.25">
      <c r="B497" s="78" t="str">
        <f t="shared" si="101"/>
        <v/>
      </c>
      <c r="J497" s="60" t="str">
        <f>IF(G497&lt;&gt;"",VLOOKUP(G497,'nhân viên sale'!$A$2:$B$1595,2,0),"")</f>
        <v/>
      </c>
      <c r="L497" s="31" t="str">
        <f t="shared" si="99"/>
        <v/>
      </c>
      <c r="N497" s="50" t="str">
        <f t="shared" si="102"/>
        <v/>
      </c>
      <c r="Q497" s="32" t="str">
        <f t="shared" si="100"/>
        <v/>
      </c>
      <c r="T497" s="34">
        <f t="shared" si="105"/>
        <v>0</v>
      </c>
      <c r="U497" s="34">
        <f t="shared" si="106"/>
        <v>0</v>
      </c>
      <c r="X497" s="72" t="str">
        <f t="shared" si="103"/>
        <v/>
      </c>
      <c r="Y497" s="35"/>
      <c r="Z497" s="34" t="str">
        <f t="shared" si="104"/>
        <v/>
      </c>
      <c r="AA497" s="80" t="str">
        <f t="shared" si="107"/>
        <v/>
      </c>
    </row>
    <row r="498" spans="2:27" ht="25.5" customHeight="1" x14ac:dyDescent="0.25">
      <c r="B498" s="78" t="str">
        <f t="shared" si="101"/>
        <v/>
      </c>
      <c r="J498" s="60" t="str">
        <f>IF(G498&lt;&gt;"",VLOOKUP(G498,'nhân viên sale'!$A$2:$B$1595,2,0),"")</f>
        <v/>
      </c>
      <c r="L498" s="31" t="str">
        <f t="shared" si="99"/>
        <v/>
      </c>
      <c r="N498" s="50" t="str">
        <f t="shared" si="102"/>
        <v/>
      </c>
      <c r="Q498" s="32" t="str">
        <f t="shared" si="100"/>
        <v/>
      </c>
      <c r="T498" s="34">
        <f t="shared" si="105"/>
        <v>0</v>
      </c>
      <c r="U498" s="34">
        <f t="shared" si="106"/>
        <v>0</v>
      </c>
      <c r="X498" s="72" t="str">
        <f t="shared" si="103"/>
        <v/>
      </c>
      <c r="Y498" s="35"/>
      <c r="Z498" s="34" t="str">
        <f t="shared" si="104"/>
        <v/>
      </c>
      <c r="AA498" s="80" t="str">
        <f t="shared" si="107"/>
        <v/>
      </c>
    </row>
    <row r="499" spans="2:27" ht="25.5" customHeight="1" x14ac:dyDescent="0.25">
      <c r="B499" s="78" t="str">
        <f t="shared" si="101"/>
        <v/>
      </c>
      <c r="J499" s="60" t="str">
        <f>IF(G499&lt;&gt;"",VLOOKUP(G499,'nhân viên sale'!$A$2:$B$1595,2,0),"")</f>
        <v/>
      </c>
      <c r="L499" s="31" t="str">
        <f t="shared" si="99"/>
        <v/>
      </c>
      <c r="N499" s="50" t="str">
        <f t="shared" si="102"/>
        <v/>
      </c>
      <c r="Q499" s="32" t="str">
        <f t="shared" si="100"/>
        <v/>
      </c>
      <c r="T499" s="34">
        <f t="shared" si="105"/>
        <v>0</v>
      </c>
      <c r="U499" s="34">
        <f t="shared" si="106"/>
        <v>0</v>
      </c>
      <c r="X499" s="72" t="str">
        <f t="shared" si="103"/>
        <v/>
      </c>
      <c r="Y499" s="35"/>
      <c r="Z499" s="34" t="str">
        <f t="shared" si="104"/>
        <v/>
      </c>
      <c r="AA499" s="80" t="str">
        <f t="shared" si="107"/>
        <v/>
      </c>
    </row>
    <row r="500" spans="2:27" ht="25.5" customHeight="1" x14ac:dyDescent="0.25">
      <c r="B500" s="78" t="str">
        <f t="shared" si="101"/>
        <v/>
      </c>
      <c r="J500" s="60" t="str">
        <f>IF(G500&lt;&gt;"",VLOOKUP(G500,'nhân viên sale'!$A$2:$B$1595,2,0),"")</f>
        <v/>
      </c>
      <c r="L500" s="31" t="str">
        <f t="shared" si="99"/>
        <v/>
      </c>
      <c r="N500" s="50" t="str">
        <f t="shared" si="102"/>
        <v/>
      </c>
      <c r="Q500" s="32" t="str">
        <f t="shared" si="100"/>
        <v/>
      </c>
      <c r="T500" s="34">
        <f t="shared" si="105"/>
        <v>0</v>
      </c>
      <c r="U500" s="34">
        <f t="shared" si="106"/>
        <v>0</v>
      </c>
      <c r="X500" s="72" t="str">
        <f t="shared" si="103"/>
        <v/>
      </c>
      <c r="Y500" s="35"/>
      <c r="Z500" s="34" t="str">
        <f t="shared" si="104"/>
        <v/>
      </c>
      <c r="AA500" s="80" t="str">
        <f t="shared" si="107"/>
        <v/>
      </c>
    </row>
    <row r="501" spans="2:27" ht="25.5" customHeight="1" x14ac:dyDescent="0.25">
      <c r="B501" s="78" t="str">
        <f t="shared" si="101"/>
        <v/>
      </c>
      <c r="J501" s="60" t="str">
        <f>IF(G501&lt;&gt;"",VLOOKUP(G501,'nhân viên sale'!$A$2:$B$1595,2,0),"")</f>
        <v/>
      </c>
      <c r="L501" s="31" t="str">
        <f t="shared" si="99"/>
        <v/>
      </c>
      <c r="N501" s="50" t="str">
        <f t="shared" si="102"/>
        <v/>
      </c>
      <c r="Q501" s="32" t="str">
        <f t="shared" si="100"/>
        <v/>
      </c>
      <c r="T501" s="34">
        <f t="shared" si="105"/>
        <v>0</v>
      </c>
      <c r="U501" s="34">
        <f t="shared" si="106"/>
        <v>0</v>
      </c>
      <c r="X501" s="72" t="str">
        <f t="shared" si="103"/>
        <v/>
      </c>
      <c r="Y501" s="35"/>
      <c r="Z501" s="34" t="str">
        <f t="shared" si="104"/>
        <v/>
      </c>
      <c r="AA501" s="80" t="str">
        <f t="shared" si="107"/>
        <v/>
      </c>
    </row>
    <row r="502" spans="2:27" ht="25.5" customHeight="1" x14ac:dyDescent="0.25">
      <c r="B502" s="78" t="str">
        <f t="shared" si="101"/>
        <v/>
      </c>
      <c r="J502" s="60" t="str">
        <f>IF(G502&lt;&gt;"",VLOOKUP(G502,'nhân viên sale'!$A$2:$B$1595,2,0),"")</f>
        <v/>
      </c>
      <c r="L502" s="31" t="str">
        <f t="shared" si="99"/>
        <v/>
      </c>
      <c r="N502" s="50" t="str">
        <f t="shared" si="102"/>
        <v/>
      </c>
      <c r="Q502" s="32" t="str">
        <f t="shared" si="100"/>
        <v/>
      </c>
      <c r="T502" s="34">
        <f t="shared" si="105"/>
        <v>0</v>
      </c>
      <c r="U502" s="34">
        <f t="shared" si="106"/>
        <v>0</v>
      </c>
      <c r="X502" s="72" t="str">
        <f t="shared" si="103"/>
        <v/>
      </c>
      <c r="Y502" s="35"/>
      <c r="Z502" s="34" t="str">
        <f t="shared" si="104"/>
        <v/>
      </c>
      <c r="AA502" s="80" t="str">
        <f t="shared" si="107"/>
        <v/>
      </c>
    </row>
    <row r="503" spans="2:27" ht="25.5" customHeight="1" x14ac:dyDescent="0.25">
      <c r="B503" s="78" t="str">
        <f t="shared" si="101"/>
        <v/>
      </c>
      <c r="J503" s="60" t="str">
        <f>IF(G503&lt;&gt;"",VLOOKUP(G503,'nhân viên sale'!$A$2:$B$1595,2,0),"")</f>
        <v/>
      </c>
      <c r="L503" s="31" t="str">
        <f t="shared" si="99"/>
        <v/>
      </c>
      <c r="N503" s="50" t="str">
        <f t="shared" si="102"/>
        <v/>
      </c>
      <c r="Q503" s="32" t="str">
        <f t="shared" si="100"/>
        <v/>
      </c>
      <c r="T503" s="34">
        <f t="shared" si="105"/>
        <v>0</v>
      </c>
      <c r="U503" s="34">
        <f t="shared" si="106"/>
        <v>0</v>
      </c>
      <c r="X503" s="72" t="str">
        <f t="shared" si="103"/>
        <v/>
      </c>
      <c r="Y503" s="35"/>
      <c r="Z503" s="34" t="str">
        <f t="shared" si="104"/>
        <v/>
      </c>
      <c r="AA503" s="80" t="str">
        <f t="shared" si="107"/>
        <v/>
      </c>
    </row>
    <row r="504" spans="2:27" ht="25.5" customHeight="1" x14ac:dyDescent="0.25">
      <c r="B504" s="78" t="str">
        <f t="shared" si="101"/>
        <v/>
      </c>
      <c r="J504" s="60" t="str">
        <f>IF(G504&lt;&gt;"",VLOOKUP(G504,'nhân viên sale'!$A$2:$B$1595,2,0),"")</f>
        <v/>
      </c>
      <c r="L504" s="31" t="str">
        <f t="shared" si="99"/>
        <v/>
      </c>
      <c r="N504" s="50" t="str">
        <f t="shared" si="102"/>
        <v/>
      </c>
      <c r="Q504" s="32" t="str">
        <f t="shared" si="100"/>
        <v/>
      </c>
      <c r="T504" s="34">
        <f t="shared" si="105"/>
        <v>0</v>
      </c>
      <c r="U504" s="34">
        <f t="shared" si="106"/>
        <v>0</v>
      </c>
      <c r="X504" s="72" t="str">
        <f t="shared" si="103"/>
        <v/>
      </c>
      <c r="Y504" s="35"/>
      <c r="Z504" s="34" t="str">
        <f t="shared" si="104"/>
        <v/>
      </c>
      <c r="AA504" s="80" t="str">
        <f t="shared" si="107"/>
        <v/>
      </c>
    </row>
    <row r="505" spans="2:27" ht="25.5" customHeight="1" x14ac:dyDescent="0.25">
      <c r="B505" s="78" t="str">
        <f t="shared" si="101"/>
        <v/>
      </c>
      <c r="J505" s="60" t="str">
        <f>IF(G505&lt;&gt;"",VLOOKUP(G505,'nhân viên sale'!$A$2:$B$1595,2,0),"")</f>
        <v/>
      </c>
      <c r="L505" s="31" t="str">
        <f t="shared" si="99"/>
        <v/>
      </c>
      <c r="N505" s="50" t="str">
        <f t="shared" si="102"/>
        <v/>
      </c>
      <c r="Q505" s="32" t="str">
        <f t="shared" si="100"/>
        <v/>
      </c>
      <c r="T505" s="34">
        <f t="shared" si="105"/>
        <v>0</v>
      </c>
      <c r="U505" s="34">
        <f t="shared" si="106"/>
        <v>0</v>
      </c>
      <c r="X505" s="72" t="str">
        <f t="shared" si="103"/>
        <v/>
      </c>
      <c r="Y505" s="35"/>
      <c r="Z505" s="34" t="str">
        <f t="shared" si="104"/>
        <v/>
      </c>
      <c r="AA505" s="80" t="str">
        <f t="shared" si="107"/>
        <v/>
      </c>
    </row>
    <row r="506" spans="2:27" ht="25.5" customHeight="1" x14ac:dyDescent="0.25">
      <c r="B506" s="78" t="str">
        <f t="shared" si="101"/>
        <v/>
      </c>
      <c r="J506" s="60" t="str">
        <f>IF(G506&lt;&gt;"",VLOOKUP(G506,'nhân viên sale'!$A$2:$B$1595,2,0),"")</f>
        <v/>
      </c>
      <c r="L506" s="31" t="str">
        <f t="shared" si="99"/>
        <v/>
      </c>
      <c r="N506" s="50" t="str">
        <f t="shared" si="102"/>
        <v/>
      </c>
      <c r="Q506" s="32" t="str">
        <f t="shared" si="100"/>
        <v/>
      </c>
      <c r="T506" s="34">
        <f t="shared" si="105"/>
        <v>0</v>
      </c>
      <c r="U506" s="34">
        <f t="shared" si="106"/>
        <v>0</v>
      </c>
      <c r="X506" s="72" t="str">
        <f t="shared" si="103"/>
        <v/>
      </c>
      <c r="Y506" s="35"/>
      <c r="Z506" s="34" t="str">
        <f t="shared" si="104"/>
        <v/>
      </c>
      <c r="AA506" s="80" t="str">
        <f t="shared" si="107"/>
        <v/>
      </c>
    </row>
    <row r="507" spans="2:27" ht="25.5" customHeight="1" x14ac:dyDescent="0.25">
      <c r="B507" s="78" t="str">
        <f t="shared" si="101"/>
        <v/>
      </c>
      <c r="J507" s="60" t="str">
        <f>IF(G507&lt;&gt;"",VLOOKUP(G507,'nhân viên sale'!$A$2:$B$1595,2,0),"")</f>
        <v/>
      </c>
      <c r="L507" s="31" t="str">
        <f t="shared" si="99"/>
        <v/>
      </c>
      <c r="N507" s="50" t="str">
        <f t="shared" si="102"/>
        <v/>
      </c>
      <c r="Q507" s="32" t="str">
        <f t="shared" si="100"/>
        <v/>
      </c>
      <c r="T507" s="34">
        <f t="shared" si="105"/>
        <v>0</v>
      </c>
      <c r="U507" s="34">
        <f t="shared" si="106"/>
        <v>0</v>
      </c>
      <c r="X507" s="72" t="str">
        <f t="shared" si="103"/>
        <v/>
      </c>
      <c r="Y507" s="35"/>
      <c r="Z507" s="34" t="str">
        <f t="shared" si="104"/>
        <v/>
      </c>
      <c r="AA507" s="80" t="str">
        <f t="shared" si="107"/>
        <v/>
      </c>
    </row>
    <row r="508" spans="2:27" ht="25.5" customHeight="1" x14ac:dyDescent="0.25">
      <c r="B508" s="78" t="str">
        <f t="shared" si="101"/>
        <v/>
      </c>
      <c r="J508" s="60" t="str">
        <f>IF(G508&lt;&gt;"",VLOOKUP(G508,'nhân viên sale'!$A$2:$B$1595,2,0),"")</f>
        <v/>
      </c>
      <c r="L508" s="31" t="str">
        <f t="shared" si="99"/>
        <v/>
      </c>
      <c r="N508" s="50" t="str">
        <f t="shared" si="102"/>
        <v/>
      </c>
      <c r="Q508" s="32" t="str">
        <f t="shared" si="100"/>
        <v/>
      </c>
      <c r="T508" s="34">
        <f t="shared" si="105"/>
        <v>0</v>
      </c>
      <c r="U508" s="34">
        <f t="shared" si="106"/>
        <v>0</v>
      </c>
      <c r="X508" s="72" t="str">
        <f t="shared" si="103"/>
        <v/>
      </c>
      <c r="Y508" s="35"/>
      <c r="Z508" s="34" t="str">
        <f t="shared" si="104"/>
        <v/>
      </c>
      <c r="AA508" s="80" t="str">
        <f t="shared" si="107"/>
        <v/>
      </c>
    </row>
    <row r="509" spans="2:27" ht="25.5" customHeight="1" x14ac:dyDescent="0.25">
      <c r="B509" s="78" t="str">
        <f t="shared" si="101"/>
        <v/>
      </c>
      <c r="J509" s="60" t="str">
        <f>IF(G509&lt;&gt;"",VLOOKUP(G509,'nhân viên sale'!$A$2:$B$1595,2,0),"")</f>
        <v/>
      </c>
      <c r="L509" s="31" t="str">
        <f t="shared" si="99"/>
        <v/>
      </c>
      <c r="N509" s="50" t="str">
        <f t="shared" si="102"/>
        <v/>
      </c>
      <c r="Q509" s="32" t="str">
        <f t="shared" si="100"/>
        <v/>
      </c>
      <c r="T509" s="34">
        <f t="shared" si="105"/>
        <v>0</v>
      </c>
      <c r="U509" s="34">
        <f t="shared" si="106"/>
        <v>0</v>
      </c>
      <c r="X509" s="72" t="str">
        <f t="shared" si="103"/>
        <v/>
      </c>
      <c r="Y509" s="35"/>
      <c r="Z509" s="34" t="str">
        <f t="shared" si="104"/>
        <v/>
      </c>
      <c r="AA509" s="80" t="str">
        <f t="shared" si="107"/>
        <v/>
      </c>
    </row>
    <row r="510" spans="2:27" ht="25.5" customHeight="1" x14ac:dyDescent="0.25">
      <c r="B510" s="78" t="str">
        <f t="shared" si="101"/>
        <v/>
      </c>
      <c r="J510" s="60" t="str">
        <f>IF(G510&lt;&gt;"",VLOOKUP(G510,'nhân viên sale'!$A$2:$B$1595,2,0),"")</f>
        <v/>
      </c>
      <c r="L510" s="31" t="str">
        <f t="shared" si="99"/>
        <v/>
      </c>
      <c r="N510" s="50" t="str">
        <f t="shared" si="102"/>
        <v/>
      </c>
      <c r="Q510" s="32" t="str">
        <f t="shared" si="100"/>
        <v/>
      </c>
      <c r="T510" s="34">
        <f t="shared" si="105"/>
        <v>0</v>
      </c>
      <c r="U510" s="34">
        <f t="shared" si="106"/>
        <v>0</v>
      </c>
      <c r="X510" s="72" t="str">
        <f t="shared" si="103"/>
        <v/>
      </c>
      <c r="Y510" s="35"/>
      <c r="Z510" s="34" t="str">
        <f t="shared" si="104"/>
        <v/>
      </c>
      <c r="AA510" s="80" t="str">
        <f t="shared" si="107"/>
        <v/>
      </c>
    </row>
    <row r="511" spans="2:27" ht="25.5" customHeight="1" x14ac:dyDescent="0.25">
      <c r="B511" s="78" t="str">
        <f t="shared" si="101"/>
        <v/>
      </c>
      <c r="J511" s="60" t="str">
        <f>IF(G511&lt;&gt;"",VLOOKUP(G511,'nhân viên sale'!$A$2:$B$1595,2,0),"")</f>
        <v/>
      </c>
      <c r="L511" s="31" t="str">
        <f t="shared" si="99"/>
        <v/>
      </c>
      <c r="N511" s="50" t="str">
        <f t="shared" si="102"/>
        <v/>
      </c>
      <c r="Q511" s="32" t="str">
        <f t="shared" si="100"/>
        <v/>
      </c>
      <c r="T511" s="34">
        <f t="shared" si="105"/>
        <v>0</v>
      </c>
      <c r="U511" s="34">
        <f t="shared" si="106"/>
        <v>0</v>
      </c>
      <c r="X511" s="72" t="str">
        <f t="shared" si="103"/>
        <v/>
      </c>
      <c r="Y511" s="35"/>
      <c r="Z511" s="34" t="str">
        <f t="shared" si="104"/>
        <v/>
      </c>
      <c r="AA511" s="80" t="str">
        <f t="shared" si="107"/>
        <v/>
      </c>
    </row>
    <row r="512" spans="2:27" ht="25.5" customHeight="1" x14ac:dyDescent="0.25">
      <c r="B512" s="78" t="str">
        <f t="shared" si="101"/>
        <v/>
      </c>
      <c r="J512" s="60" t="str">
        <f>IF(G512&lt;&gt;"",VLOOKUP(G512,'nhân viên sale'!$A$2:$B$1595,2,0),"")</f>
        <v/>
      </c>
      <c r="L512" s="31" t="str">
        <f t="shared" si="99"/>
        <v/>
      </c>
      <c r="N512" s="50" t="str">
        <f t="shared" si="102"/>
        <v/>
      </c>
      <c r="Q512" s="32" t="str">
        <f t="shared" si="100"/>
        <v/>
      </c>
      <c r="T512" s="34">
        <f t="shared" si="105"/>
        <v>0</v>
      </c>
      <c r="U512" s="34">
        <f t="shared" si="106"/>
        <v>0</v>
      </c>
      <c r="X512" s="72" t="str">
        <f t="shared" si="103"/>
        <v/>
      </c>
      <c r="Y512" s="35"/>
      <c r="Z512" s="34" t="str">
        <f t="shared" si="104"/>
        <v/>
      </c>
      <c r="AA512" s="80" t="str">
        <f t="shared" si="107"/>
        <v/>
      </c>
    </row>
    <row r="513" spans="2:27" ht="25.5" customHeight="1" x14ac:dyDescent="0.25">
      <c r="B513" s="78" t="str">
        <f t="shared" si="101"/>
        <v/>
      </c>
      <c r="J513" s="60" t="str">
        <f>IF(G513&lt;&gt;"",VLOOKUP(G513,'nhân viên sale'!$A$2:$B$1595,2,0),"")</f>
        <v/>
      </c>
      <c r="L513" s="31" t="str">
        <f t="shared" si="99"/>
        <v/>
      </c>
      <c r="N513" s="50" t="str">
        <f t="shared" si="102"/>
        <v/>
      </c>
      <c r="Q513" s="32" t="str">
        <f t="shared" si="100"/>
        <v/>
      </c>
      <c r="T513" s="34">
        <f t="shared" si="105"/>
        <v>0</v>
      </c>
      <c r="U513" s="34">
        <f t="shared" si="106"/>
        <v>0</v>
      </c>
      <c r="X513" s="72" t="str">
        <f t="shared" si="103"/>
        <v/>
      </c>
      <c r="Y513" s="35"/>
      <c r="Z513" s="34" t="str">
        <f t="shared" si="104"/>
        <v/>
      </c>
      <c r="AA513" s="80" t="str">
        <f t="shared" si="107"/>
        <v/>
      </c>
    </row>
    <row r="514" spans="2:27" ht="25.5" customHeight="1" x14ac:dyDescent="0.25">
      <c r="B514" s="78" t="str">
        <f t="shared" si="101"/>
        <v/>
      </c>
      <c r="J514" s="60" t="str">
        <f>IF(G514&lt;&gt;"",VLOOKUP(G514,'nhân viên sale'!$A$2:$B$1595,2,0),"")</f>
        <v/>
      </c>
      <c r="L514" s="31" t="str">
        <f t="shared" ref="L514:L577" si="108">IF(K514&lt;&gt;"",VLOOKUP(K514,tenhang,2,0),"")</f>
        <v/>
      </c>
      <c r="N514" s="50" t="str">
        <f t="shared" si="102"/>
        <v/>
      </c>
      <c r="Q514" s="32" t="str">
        <f t="shared" ref="Q514:Q577" si="109">IF(K514&lt;&gt;"",VLOOKUP(K514,tenhang,3,0),"")</f>
        <v/>
      </c>
      <c r="T514" s="34">
        <f t="shared" si="105"/>
        <v>0</v>
      </c>
      <c r="U514" s="34">
        <f t="shared" si="106"/>
        <v>0</v>
      </c>
      <c r="X514" s="72" t="str">
        <f t="shared" si="103"/>
        <v/>
      </c>
      <c r="Y514" s="35"/>
      <c r="Z514" s="34" t="str">
        <f t="shared" si="104"/>
        <v/>
      </c>
      <c r="AA514" s="80" t="str">
        <f t="shared" si="107"/>
        <v/>
      </c>
    </row>
    <row r="515" spans="2:27" ht="25.5" customHeight="1" x14ac:dyDescent="0.25">
      <c r="B515" s="78" t="str">
        <f t="shared" ref="B515:B578" si="110">IF(I515&lt;&gt;"",IF(AA515&lt;10,"PO2211/0000"&amp;AA515,IF(AA515&lt;100,"PO2211/000"&amp;AA515,IF(AA515&lt;1000,"PO2211/00"&amp;AA515,IF(AA515&lt;10000,"PO2211/0"&amp;AA515,"PO2211/00"&amp;AA515)))),"")</f>
        <v/>
      </c>
      <c r="J515" s="60" t="str">
        <f>IF(G515&lt;&gt;"",VLOOKUP(G515,'nhân viên sale'!$A$2:$B$1595,2,0),"")</f>
        <v/>
      </c>
      <c r="L515" s="31" t="str">
        <f t="shared" si="108"/>
        <v/>
      </c>
      <c r="N515" s="50" t="str">
        <f t="shared" ref="N515:N578" si="111">IF(K515&lt;&gt;"","K-C6","")</f>
        <v/>
      </c>
      <c r="Q515" s="32" t="str">
        <f t="shared" si="109"/>
        <v/>
      </c>
      <c r="T515" s="34">
        <f t="shared" si="105"/>
        <v>0</v>
      </c>
      <c r="U515" s="34">
        <f t="shared" si="106"/>
        <v>0</v>
      </c>
      <c r="X515" s="72" t="str">
        <f t="shared" ref="X515:X578" si="112">IF(K515&lt;&gt;"",8,"")</f>
        <v/>
      </c>
      <c r="Y515" s="35"/>
      <c r="Z515" s="34" t="str">
        <f t="shared" ref="Z515:Z578" si="113">IF(K515&lt;&gt;"",ROUND(U515*X515*1%,0),"")</f>
        <v/>
      </c>
      <c r="AA515" s="80" t="str">
        <f t="shared" si="107"/>
        <v/>
      </c>
    </row>
    <row r="516" spans="2:27" ht="25.5" customHeight="1" x14ac:dyDescent="0.25">
      <c r="B516" s="78" t="str">
        <f t="shared" si="110"/>
        <v/>
      </c>
      <c r="J516" s="60" t="str">
        <f>IF(G516&lt;&gt;"",VLOOKUP(G516,'nhân viên sale'!$A$2:$B$1595,2,0),"")</f>
        <v/>
      </c>
      <c r="L516" s="31" t="str">
        <f t="shared" si="108"/>
        <v/>
      </c>
      <c r="N516" s="50" t="str">
        <f t="shared" si="111"/>
        <v/>
      </c>
      <c r="Q516" s="32" t="str">
        <f t="shared" si="109"/>
        <v/>
      </c>
      <c r="T516" s="34">
        <f t="shared" ref="T516:T579" si="114">IF(K516&lt;&gt;"",VLOOKUP(K516,tenhang,4,0),0)</f>
        <v>0</v>
      </c>
      <c r="U516" s="34">
        <f t="shared" ref="U516:U579" si="115">R516*T516</f>
        <v>0</v>
      </c>
      <c r="X516" s="72" t="str">
        <f t="shared" si="112"/>
        <v/>
      </c>
      <c r="Y516" s="35"/>
      <c r="Z516" s="34" t="str">
        <f t="shared" si="113"/>
        <v/>
      </c>
      <c r="AA516" s="80" t="str">
        <f t="shared" ref="AA516:AA579" si="116">IF(I516&lt;&gt;"",IF(I516=I515,AA515,AA515+1),"")</f>
        <v/>
      </c>
    </row>
    <row r="517" spans="2:27" ht="25.5" customHeight="1" x14ac:dyDescent="0.25">
      <c r="B517" s="78" t="str">
        <f t="shared" si="110"/>
        <v/>
      </c>
      <c r="J517" s="60" t="str">
        <f>IF(G517&lt;&gt;"",VLOOKUP(G517,'nhân viên sale'!$A$2:$B$1595,2,0),"")</f>
        <v/>
      </c>
      <c r="L517" s="31" t="str">
        <f t="shared" si="108"/>
        <v/>
      </c>
      <c r="N517" s="50" t="str">
        <f t="shared" si="111"/>
        <v/>
      </c>
      <c r="Q517" s="32" t="str">
        <f t="shared" si="109"/>
        <v/>
      </c>
      <c r="T517" s="34">
        <f t="shared" si="114"/>
        <v>0</v>
      </c>
      <c r="U517" s="34">
        <f t="shared" si="115"/>
        <v>0</v>
      </c>
      <c r="X517" s="72" t="str">
        <f t="shared" si="112"/>
        <v/>
      </c>
      <c r="Y517" s="35"/>
      <c r="Z517" s="34" t="str">
        <f t="shared" si="113"/>
        <v/>
      </c>
      <c r="AA517" s="80" t="str">
        <f t="shared" si="116"/>
        <v/>
      </c>
    </row>
    <row r="518" spans="2:27" ht="25.5" customHeight="1" x14ac:dyDescent="0.25">
      <c r="B518" s="78" t="str">
        <f t="shared" si="110"/>
        <v/>
      </c>
      <c r="J518" s="60" t="str">
        <f>IF(G518&lt;&gt;"",VLOOKUP(G518,'nhân viên sale'!$A$2:$B$1595,2,0),"")</f>
        <v/>
      </c>
      <c r="L518" s="31" t="str">
        <f t="shared" si="108"/>
        <v/>
      </c>
      <c r="N518" s="50" t="str">
        <f t="shared" si="111"/>
        <v/>
      </c>
      <c r="Q518" s="32" t="str">
        <f t="shared" si="109"/>
        <v/>
      </c>
      <c r="T518" s="34">
        <f t="shared" si="114"/>
        <v>0</v>
      </c>
      <c r="U518" s="34">
        <f t="shared" si="115"/>
        <v>0</v>
      </c>
      <c r="X518" s="72" t="str">
        <f t="shared" si="112"/>
        <v/>
      </c>
      <c r="Y518" s="35"/>
      <c r="Z518" s="34" t="str">
        <f t="shared" si="113"/>
        <v/>
      </c>
      <c r="AA518" s="80" t="str">
        <f t="shared" si="116"/>
        <v/>
      </c>
    </row>
    <row r="519" spans="2:27" ht="25.5" customHeight="1" x14ac:dyDescent="0.25">
      <c r="B519" s="78" t="str">
        <f t="shared" si="110"/>
        <v/>
      </c>
      <c r="J519" s="60" t="str">
        <f>IF(G519&lt;&gt;"",VLOOKUP(G519,'nhân viên sale'!$A$2:$B$1595,2,0),"")</f>
        <v/>
      </c>
      <c r="L519" s="31" t="str">
        <f t="shared" si="108"/>
        <v/>
      </c>
      <c r="N519" s="50" t="str">
        <f t="shared" si="111"/>
        <v/>
      </c>
      <c r="Q519" s="32" t="str">
        <f t="shared" si="109"/>
        <v/>
      </c>
      <c r="T519" s="34">
        <f t="shared" si="114"/>
        <v>0</v>
      </c>
      <c r="U519" s="34">
        <f t="shared" si="115"/>
        <v>0</v>
      </c>
      <c r="X519" s="72" t="str">
        <f t="shared" si="112"/>
        <v/>
      </c>
      <c r="Y519" s="35"/>
      <c r="Z519" s="34" t="str">
        <f t="shared" si="113"/>
        <v/>
      </c>
      <c r="AA519" s="80" t="str">
        <f t="shared" si="116"/>
        <v/>
      </c>
    </row>
    <row r="520" spans="2:27" ht="25.5" customHeight="1" x14ac:dyDescent="0.25">
      <c r="B520" s="78" t="str">
        <f t="shared" si="110"/>
        <v/>
      </c>
      <c r="J520" s="60" t="str">
        <f>IF(G520&lt;&gt;"",VLOOKUP(G520,'nhân viên sale'!$A$2:$B$1595,2,0),"")</f>
        <v/>
      </c>
      <c r="L520" s="31" t="str">
        <f t="shared" si="108"/>
        <v/>
      </c>
      <c r="N520" s="50" t="str">
        <f t="shared" si="111"/>
        <v/>
      </c>
      <c r="Q520" s="32" t="str">
        <f t="shared" si="109"/>
        <v/>
      </c>
      <c r="T520" s="34">
        <f t="shared" si="114"/>
        <v>0</v>
      </c>
      <c r="U520" s="34">
        <f t="shared" si="115"/>
        <v>0</v>
      </c>
      <c r="X520" s="72" t="str">
        <f t="shared" si="112"/>
        <v/>
      </c>
      <c r="Y520" s="35"/>
      <c r="Z520" s="34" t="str">
        <f t="shared" si="113"/>
        <v/>
      </c>
      <c r="AA520" s="80" t="str">
        <f t="shared" si="116"/>
        <v/>
      </c>
    </row>
    <row r="521" spans="2:27" ht="25.5" customHeight="1" x14ac:dyDescent="0.25">
      <c r="B521" s="78" t="str">
        <f t="shared" si="110"/>
        <v/>
      </c>
      <c r="J521" s="60" t="str">
        <f>IF(G521&lt;&gt;"",VLOOKUP(G521,'nhân viên sale'!$A$2:$B$1595,2,0),"")</f>
        <v/>
      </c>
      <c r="L521" s="31" t="str">
        <f t="shared" si="108"/>
        <v/>
      </c>
      <c r="N521" s="50" t="str">
        <f t="shared" si="111"/>
        <v/>
      </c>
      <c r="Q521" s="32" t="str">
        <f t="shared" si="109"/>
        <v/>
      </c>
      <c r="T521" s="34">
        <f t="shared" si="114"/>
        <v>0</v>
      </c>
      <c r="U521" s="34">
        <f t="shared" si="115"/>
        <v>0</v>
      </c>
      <c r="X521" s="72" t="str">
        <f t="shared" si="112"/>
        <v/>
      </c>
      <c r="Y521" s="35"/>
      <c r="Z521" s="34" t="str">
        <f t="shared" si="113"/>
        <v/>
      </c>
      <c r="AA521" s="80" t="str">
        <f t="shared" si="116"/>
        <v/>
      </c>
    </row>
    <row r="522" spans="2:27" ht="25.5" customHeight="1" x14ac:dyDescent="0.25">
      <c r="B522" s="78" t="str">
        <f t="shared" si="110"/>
        <v/>
      </c>
      <c r="J522" s="60" t="str">
        <f>IF(G522&lt;&gt;"",VLOOKUP(G522,'nhân viên sale'!$A$2:$B$1595,2,0),"")</f>
        <v/>
      </c>
      <c r="L522" s="31" t="str">
        <f t="shared" si="108"/>
        <v/>
      </c>
      <c r="N522" s="50" t="str">
        <f t="shared" si="111"/>
        <v/>
      </c>
      <c r="Q522" s="32" t="str">
        <f t="shared" si="109"/>
        <v/>
      </c>
      <c r="T522" s="34">
        <f t="shared" si="114"/>
        <v>0</v>
      </c>
      <c r="U522" s="34">
        <f t="shared" si="115"/>
        <v>0</v>
      </c>
      <c r="X522" s="72" t="str">
        <f t="shared" si="112"/>
        <v/>
      </c>
      <c r="Y522" s="35"/>
      <c r="Z522" s="34" t="str">
        <f t="shared" si="113"/>
        <v/>
      </c>
      <c r="AA522" s="80" t="str">
        <f t="shared" si="116"/>
        <v/>
      </c>
    </row>
    <row r="523" spans="2:27" ht="25.5" customHeight="1" x14ac:dyDescent="0.25">
      <c r="B523" s="78" t="str">
        <f t="shared" si="110"/>
        <v/>
      </c>
      <c r="J523" s="60" t="str">
        <f>IF(G523&lt;&gt;"",VLOOKUP(G523,'nhân viên sale'!$A$2:$B$1595,2,0),"")</f>
        <v/>
      </c>
      <c r="L523" s="31" t="str">
        <f t="shared" si="108"/>
        <v/>
      </c>
      <c r="N523" s="50" t="str">
        <f t="shared" si="111"/>
        <v/>
      </c>
      <c r="Q523" s="32" t="str">
        <f t="shared" si="109"/>
        <v/>
      </c>
      <c r="T523" s="34">
        <f t="shared" si="114"/>
        <v>0</v>
      </c>
      <c r="U523" s="34">
        <f t="shared" si="115"/>
        <v>0</v>
      </c>
      <c r="X523" s="72" t="str">
        <f t="shared" si="112"/>
        <v/>
      </c>
      <c r="Y523" s="35"/>
      <c r="Z523" s="34" t="str">
        <f t="shared" si="113"/>
        <v/>
      </c>
      <c r="AA523" s="80" t="str">
        <f t="shared" si="116"/>
        <v/>
      </c>
    </row>
    <row r="524" spans="2:27" ht="25.5" customHeight="1" x14ac:dyDescent="0.25">
      <c r="B524" s="78" t="str">
        <f t="shared" si="110"/>
        <v/>
      </c>
      <c r="J524" s="60" t="str">
        <f>IF(G524&lt;&gt;"",VLOOKUP(G524,'nhân viên sale'!$A$2:$B$1595,2,0),"")</f>
        <v/>
      </c>
      <c r="L524" s="31" t="str">
        <f t="shared" si="108"/>
        <v/>
      </c>
      <c r="N524" s="50" t="str">
        <f t="shared" si="111"/>
        <v/>
      </c>
      <c r="Q524" s="32" t="str">
        <f t="shared" si="109"/>
        <v/>
      </c>
      <c r="T524" s="34">
        <f t="shared" si="114"/>
        <v>0</v>
      </c>
      <c r="U524" s="34">
        <f t="shared" si="115"/>
        <v>0</v>
      </c>
      <c r="X524" s="72" t="str">
        <f t="shared" si="112"/>
        <v/>
      </c>
      <c r="Y524" s="35"/>
      <c r="Z524" s="34" t="str">
        <f t="shared" si="113"/>
        <v/>
      </c>
      <c r="AA524" s="80" t="str">
        <f t="shared" si="116"/>
        <v/>
      </c>
    </row>
    <row r="525" spans="2:27" ht="25.5" customHeight="1" x14ac:dyDescent="0.25">
      <c r="B525" s="78" t="str">
        <f t="shared" si="110"/>
        <v/>
      </c>
      <c r="J525" s="60" t="str">
        <f>IF(G525&lt;&gt;"",VLOOKUP(G525,'nhân viên sale'!$A$2:$B$1595,2,0),"")</f>
        <v/>
      </c>
      <c r="L525" s="31" t="str">
        <f t="shared" si="108"/>
        <v/>
      </c>
      <c r="N525" s="50" t="str">
        <f t="shared" si="111"/>
        <v/>
      </c>
      <c r="Q525" s="32" t="str">
        <f t="shared" si="109"/>
        <v/>
      </c>
      <c r="T525" s="34">
        <f t="shared" si="114"/>
        <v>0</v>
      </c>
      <c r="U525" s="34">
        <f t="shared" si="115"/>
        <v>0</v>
      </c>
      <c r="X525" s="72" t="str">
        <f t="shared" si="112"/>
        <v/>
      </c>
      <c r="Y525" s="35"/>
      <c r="Z525" s="34" t="str">
        <f t="shared" si="113"/>
        <v/>
      </c>
      <c r="AA525" s="80" t="str">
        <f t="shared" si="116"/>
        <v/>
      </c>
    </row>
    <row r="526" spans="2:27" ht="25.5" customHeight="1" x14ac:dyDescent="0.25">
      <c r="B526" s="78" t="str">
        <f t="shared" si="110"/>
        <v/>
      </c>
      <c r="J526" s="60" t="str">
        <f>IF(G526&lt;&gt;"",VLOOKUP(G526,'nhân viên sale'!$A$2:$B$1595,2,0),"")</f>
        <v/>
      </c>
      <c r="L526" s="31" t="str">
        <f t="shared" si="108"/>
        <v/>
      </c>
      <c r="N526" s="50" t="str">
        <f t="shared" si="111"/>
        <v/>
      </c>
      <c r="Q526" s="32" t="str">
        <f t="shared" si="109"/>
        <v/>
      </c>
      <c r="T526" s="34">
        <f t="shared" si="114"/>
        <v>0</v>
      </c>
      <c r="U526" s="34">
        <f t="shared" si="115"/>
        <v>0</v>
      </c>
      <c r="X526" s="72" t="str">
        <f t="shared" si="112"/>
        <v/>
      </c>
      <c r="Y526" s="35"/>
      <c r="Z526" s="34" t="str">
        <f t="shared" si="113"/>
        <v/>
      </c>
      <c r="AA526" s="80" t="str">
        <f t="shared" si="116"/>
        <v/>
      </c>
    </row>
    <row r="527" spans="2:27" ht="25.5" customHeight="1" x14ac:dyDescent="0.25">
      <c r="B527" s="78" t="str">
        <f t="shared" si="110"/>
        <v/>
      </c>
      <c r="J527" s="60" t="str">
        <f>IF(G527&lt;&gt;"",VLOOKUP(G527,'nhân viên sale'!$A$2:$B$1595,2,0),"")</f>
        <v/>
      </c>
      <c r="L527" s="31" t="str">
        <f t="shared" si="108"/>
        <v/>
      </c>
      <c r="N527" s="50" t="str">
        <f t="shared" si="111"/>
        <v/>
      </c>
      <c r="Q527" s="32" t="str">
        <f t="shared" si="109"/>
        <v/>
      </c>
      <c r="T527" s="34">
        <f t="shared" si="114"/>
        <v>0</v>
      </c>
      <c r="U527" s="34">
        <f t="shared" si="115"/>
        <v>0</v>
      </c>
      <c r="X527" s="72" t="str">
        <f t="shared" si="112"/>
        <v/>
      </c>
      <c r="Y527" s="35"/>
      <c r="Z527" s="34" t="str">
        <f t="shared" si="113"/>
        <v/>
      </c>
      <c r="AA527" s="80" t="str">
        <f t="shared" si="116"/>
        <v/>
      </c>
    </row>
    <row r="528" spans="2:27" ht="25.5" customHeight="1" x14ac:dyDescent="0.25">
      <c r="B528" s="78" t="str">
        <f t="shared" si="110"/>
        <v/>
      </c>
      <c r="J528" s="60" t="str">
        <f>IF(G528&lt;&gt;"",VLOOKUP(G528,'nhân viên sale'!$A$2:$B$1595,2,0),"")</f>
        <v/>
      </c>
      <c r="L528" s="31" t="str">
        <f t="shared" si="108"/>
        <v/>
      </c>
      <c r="N528" s="50" t="str">
        <f t="shared" si="111"/>
        <v/>
      </c>
      <c r="Q528" s="32" t="str">
        <f t="shared" si="109"/>
        <v/>
      </c>
      <c r="T528" s="34">
        <f t="shared" si="114"/>
        <v>0</v>
      </c>
      <c r="U528" s="34">
        <f t="shared" si="115"/>
        <v>0</v>
      </c>
      <c r="X528" s="72" t="str">
        <f t="shared" si="112"/>
        <v/>
      </c>
      <c r="Y528" s="35"/>
      <c r="Z528" s="34" t="str">
        <f t="shared" si="113"/>
        <v/>
      </c>
      <c r="AA528" s="80" t="str">
        <f t="shared" si="116"/>
        <v/>
      </c>
    </row>
    <row r="529" spans="2:27" ht="25.5" customHeight="1" x14ac:dyDescent="0.25">
      <c r="B529" s="78" t="str">
        <f t="shared" si="110"/>
        <v/>
      </c>
      <c r="J529" s="60" t="str">
        <f>IF(G529&lt;&gt;"",VLOOKUP(G529,'nhân viên sale'!$A$2:$B$1595,2,0),"")</f>
        <v/>
      </c>
      <c r="L529" s="31" t="str">
        <f t="shared" si="108"/>
        <v/>
      </c>
      <c r="N529" s="50" t="str">
        <f t="shared" si="111"/>
        <v/>
      </c>
      <c r="Q529" s="32" t="str">
        <f t="shared" si="109"/>
        <v/>
      </c>
      <c r="T529" s="34">
        <f t="shared" si="114"/>
        <v>0</v>
      </c>
      <c r="U529" s="34">
        <f t="shared" si="115"/>
        <v>0</v>
      </c>
      <c r="X529" s="72" t="str">
        <f t="shared" si="112"/>
        <v/>
      </c>
      <c r="Y529" s="35"/>
      <c r="Z529" s="34" t="str">
        <f t="shared" si="113"/>
        <v/>
      </c>
      <c r="AA529" s="80" t="str">
        <f t="shared" si="116"/>
        <v/>
      </c>
    </row>
    <row r="530" spans="2:27" ht="25.5" customHeight="1" x14ac:dyDescent="0.25">
      <c r="B530" s="78" t="str">
        <f t="shared" si="110"/>
        <v/>
      </c>
      <c r="J530" s="60" t="str">
        <f>IF(G530&lt;&gt;"",VLOOKUP(G530,'nhân viên sale'!$A$2:$B$1595,2,0),"")</f>
        <v/>
      </c>
      <c r="L530" s="31" t="str">
        <f t="shared" si="108"/>
        <v/>
      </c>
      <c r="N530" s="50" t="str">
        <f t="shared" si="111"/>
        <v/>
      </c>
      <c r="Q530" s="32" t="str">
        <f t="shared" si="109"/>
        <v/>
      </c>
      <c r="T530" s="34">
        <f t="shared" si="114"/>
        <v>0</v>
      </c>
      <c r="U530" s="34">
        <f t="shared" si="115"/>
        <v>0</v>
      </c>
      <c r="X530" s="72" t="str">
        <f t="shared" si="112"/>
        <v/>
      </c>
      <c r="Y530" s="35"/>
      <c r="Z530" s="34" t="str">
        <f t="shared" si="113"/>
        <v/>
      </c>
      <c r="AA530" s="80" t="str">
        <f t="shared" si="116"/>
        <v/>
      </c>
    </row>
    <row r="531" spans="2:27" ht="25.5" customHeight="1" x14ac:dyDescent="0.25">
      <c r="B531" s="78" t="str">
        <f t="shared" si="110"/>
        <v/>
      </c>
      <c r="J531" s="60" t="str">
        <f>IF(G531&lt;&gt;"",VLOOKUP(G531,'nhân viên sale'!$A$2:$B$1595,2,0),"")</f>
        <v/>
      </c>
      <c r="L531" s="31" t="str">
        <f t="shared" si="108"/>
        <v/>
      </c>
      <c r="N531" s="50" t="str">
        <f t="shared" si="111"/>
        <v/>
      </c>
      <c r="Q531" s="32" t="str">
        <f t="shared" si="109"/>
        <v/>
      </c>
      <c r="T531" s="34">
        <f t="shared" si="114"/>
        <v>0</v>
      </c>
      <c r="U531" s="34">
        <f t="shared" si="115"/>
        <v>0</v>
      </c>
      <c r="X531" s="72" t="str">
        <f t="shared" si="112"/>
        <v/>
      </c>
      <c r="Y531" s="35"/>
      <c r="Z531" s="34" t="str">
        <f t="shared" si="113"/>
        <v/>
      </c>
      <c r="AA531" s="80" t="str">
        <f t="shared" si="116"/>
        <v/>
      </c>
    </row>
    <row r="532" spans="2:27" ht="25.5" customHeight="1" x14ac:dyDescent="0.25">
      <c r="B532" s="78" t="str">
        <f t="shared" si="110"/>
        <v/>
      </c>
      <c r="J532" s="60" t="str">
        <f>IF(G532&lt;&gt;"",VLOOKUP(G532,'nhân viên sale'!$A$2:$B$1595,2,0),"")</f>
        <v/>
      </c>
      <c r="L532" s="31" t="str">
        <f t="shared" si="108"/>
        <v/>
      </c>
      <c r="N532" s="50" t="str">
        <f t="shared" si="111"/>
        <v/>
      </c>
      <c r="Q532" s="32" t="str">
        <f t="shared" si="109"/>
        <v/>
      </c>
      <c r="T532" s="34">
        <f t="shared" si="114"/>
        <v>0</v>
      </c>
      <c r="U532" s="34">
        <f t="shared" si="115"/>
        <v>0</v>
      </c>
      <c r="X532" s="72" t="str">
        <f t="shared" si="112"/>
        <v/>
      </c>
      <c r="Y532" s="35"/>
      <c r="Z532" s="34" t="str">
        <f t="shared" si="113"/>
        <v/>
      </c>
      <c r="AA532" s="80" t="str">
        <f t="shared" si="116"/>
        <v/>
      </c>
    </row>
    <row r="533" spans="2:27" ht="25.5" customHeight="1" x14ac:dyDescent="0.25">
      <c r="B533" s="78" t="str">
        <f t="shared" si="110"/>
        <v/>
      </c>
      <c r="J533" s="60" t="str">
        <f>IF(G533&lt;&gt;"",VLOOKUP(G533,'nhân viên sale'!$A$2:$B$1595,2,0),"")</f>
        <v/>
      </c>
      <c r="L533" s="31" t="str">
        <f t="shared" si="108"/>
        <v/>
      </c>
      <c r="N533" s="50" t="str">
        <f t="shared" si="111"/>
        <v/>
      </c>
      <c r="Q533" s="32" t="str">
        <f t="shared" si="109"/>
        <v/>
      </c>
      <c r="T533" s="34">
        <f t="shared" si="114"/>
        <v>0</v>
      </c>
      <c r="U533" s="34">
        <f t="shared" si="115"/>
        <v>0</v>
      </c>
      <c r="X533" s="72" t="str">
        <f t="shared" si="112"/>
        <v/>
      </c>
      <c r="Y533" s="35"/>
      <c r="Z533" s="34" t="str">
        <f t="shared" si="113"/>
        <v/>
      </c>
      <c r="AA533" s="80" t="str">
        <f t="shared" si="116"/>
        <v/>
      </c>
    </row>
    <row r="534" spans="2:27" ht="25.5" customHeight="1" x14ac:dyDescent="0.25">
      <c r="B534" s="78" t="str">
        <f t="shared" si="110"/>
        <v/>
      </c>
      <c r="J534" s="60" t="str">
        <f>IF(G534&lt;&gt;"",VLOOKUP(G534,'nhân viên sale'!$A$2:$B$1595,2,0),"")</f>
        <v/>
      </c>
      <c r="L534" s="31" t="str">
        <f t="shared" si="108"/>
        <v/>
      </c>
      <c r="N534" s="50" t="str">
        <f t="shared" si="111"/>
        <v/>
      </c>
      <c r="Q534" s="32" t="str">
        <f t="shared" si="109"/>
        <v/>
      </c>
      <c r="T534" s="34">
        <f t="shared" si="114"/>
        <v>0</v>
      </c>
      <c r="U534" s="34">
        <f t="shared" si="115"/>
        <v>0</v>
      </c>
      <c r="X534" s="72" t="str">
        <f t="shared" si="112"/>
        <v/>
      </c>
      <c r="Y534" s="35"/>
      <c r="Z534" s="34" t="str">
        <f t="shared" si="113"/>
        <v/>
      </c>
      <c r="AA534" s="80" t="str">
        <f t="shared" si="116"/>
        <v/>
      </c>
    </row>
    <row r="535" spans="2:27" ht="25.5" customHeight="1" x14ac:dyDescent="0.25">
      <c r="B535" s="78" t="str">
        <f t="shared" si="110"/>
        <v/>
      </c>
      <c r="J535" s="60" t="str">
        <f>IF(G535&lt;&gt;"",VLOOKUP(G535,'nhân viên sale'!$A$2:$B$1595,2,0),"")</f>
        <v/>
      </c>
      <c r="L535" s="31" t="str">
        <f t="shared" si="108"/>
        <v/>
      </c>
      <c r="N535" s="50" t="str">
        <f t="shared" si="111"/>
        <v/>
      </c>
      <c r="Q535" s="32" t="str">
        <f t="shared" si="109"/>
        <v/>
      </c>
      <c r="T535" s="34">
        <f t="shared" si="114"/>
        <v>0</v>
      </c>
      <c r="U535" s="34">
        <f t="shared" si="115"/>
        <v>0</v>
      </c>
      <c r="X535" s="72" t="str">
        <f t="shared" si="112"/>
        <v/>
      </c>
      <c r="Y535" s="35"/>
      <c r="Z535" s="34" t="str">
        <f t="shared" si="113"/>
        <v/>
      </c>
      <c r="AA535" s="80" t="str">
        <f t="shared" si="116"/>
        <v/>
      </c>
    </row>
    <row r="536" spans="2:27" ht="25.5" customHeight="1" x14ac:dyDescent="0.25">
      <c r="B536" s="78" t="str">
        <f t="shared" si="110"/>
        <v/>
      </c>
      <c r="J536" s="60" t="str">
        <f>IF(G536&lt;&gt;"",VLOOKUP(G536,'nhân viên sale'!$A$2:$B$1595,2,0),"")</f>
        <v/>
      </c>
      <c r="L536" s="31" t="str">
        <f t="shared" si="108"/>
        <v/>
      </c>
      <c r="N536" s="50" t="str">
        <f t="shared" si="111"/>
        <v/>
      </c>
      <c r="Q536" s="32" t="str">
        <f t="shared" si="109"/>
        <v/>
      </c>
      <c r="T536" s="34">
        <f t="shared" si="114"/>
        <v>0</v>
      </c>
      <c r="U536" s="34">
        <f t="shared" si="115"/>
        <v>0</v>
      </c>
      <c r="X536" s="72" t="str">
        <f t="shared" si="112"/>
        <v/>
      </c>
      <c r="Y536" s="35"/>
      <c r="Z536" s="34" t="str">
        <f t="shared" si="113"/>
        <v/>
      </c>
      <c r="AA536" s="80" t="str">
        <f t="shared" si="116"/>
        <v/>
      </c>
    </row>
    <row r="537" spans="2:27" ht="25.5" customHeight="1" x14ac:dyDescent="0.25">
      <c r="B537" s="78" t="str">
        <f t="shared" si="110"/>
        <v/>
      </c>
      <c r="J537" s="60" t="str">
        <f>IF(G537&lt;&gt;"",VLOOKUP(G537,'nhân viên sale'!$A$2:$B$1595,2,0),"")</f>
        <v/>
      </c>
      <c r="L537" s="31" t="str">
        <f t="shared" si="108"/>
        <v/>
      </c>
      <c r="N537" s="50" t="str">
        <f t="shared" si="111"/>
        <v/>
      </c>
      <c r="Q537" s="32" t="str">
        <f t="shared" si="109"/>
        <v/>
      </c>
      <c r="T537" s="34">
        <f t="shared" si="114"/>
        <v>0</v>
      </c>
      <c r="U537" s="34">
        <f t="shared" si="115"/>
        <v>0</v>
      </c>
      <c r="X537" s="72" t="str">
        <f t="shared" si="112"/>
        <v/>
      </c>
      <c r="Y537" s="35"/>
      <c r="Z537" s="34" t="str">
        <f t="shared" si="113"/>
        <v/>
      </c>
      <c r="AA537" s="80" t="str">
        <f t="shared" si="116"/>
        <v/>
      </c>
    </row>
    <row r="538" spans="2:27" ht="25.5" customHeight="1" x14ac:dyDescent="0.25">
      <c r="B538" s="78" t="str">
        <f t="shared" si="110"/>
        <v/>
      </c>
      <c r="J538" s="60" t="str">
        <f>IF(G538&lt;&gt;"",VLOOKUP(G538,'nhân viên sale'!$A$2:$B$1595,2,0),"")</f>
        <v/>
      </c>
      <c r="L538" s="31" t="str">
        <f t="shared" si="108"/>
        <v/>
      </c>
      <c r="N538" s="50" t="str">
        <f t="shared" si="111"/>
        <v/>
      </c>
      <c r="Q538" s="32" t="str">
        <f t="shared" si="109"/>
        <v/>
      </c>
      <c r="T538" s="34">
        <f t="shared" si="114"/>
        <v>0</v>
      </c>
      <c r="U538" s="34">
        <f t="shared" si="115"/>
        <v>0</v>
      </c>
      <c r="X538" s="72" t="str">
        <f t="shared" si="112"/>
        <v/>
      </c>
      <c r="Y538" s="35"/>
      <c r="Z538" s="34" t="str">
        <f t="shared" si="113"/>
        <v/>
      </c>
      <c r="AA538" s="80" t="str">
        <f t="shared" si="116"/>
        <v/>
      </c>
    </row>
    <row r="539" spans="2:27" ht="25.5" customHeight="1" x14ac:dyDescent="0.25">
      <c r="B539" s="78" t="str">
        <f t="shared" si="110"/>
        <v/>
      </c>
      <c r="J539" s="60" t="str">
        <f>IF(G539&lt;&gt;"",VLOOKUP(G539,'nhân viên sale'!$A$2:$B$1595,2,0),"")</f>
        <v/>
      </c>
      <c r="L539" s="31" t="str">
        <f t="shared" si="108"/>
        <v/>
      </c>
      <c r="N539" s="50" t="str">
        <f t="shared" si="111"/>
        <v/>
      </c>
      <c r="Q539" s="32" t="str">
        <f t="shared" si="109"/>
        <v/>
      </c>
      <c r="T539" s="34">
        <f t="shared" si="114"/>
        <v>0</v>
      </c>
      <c r="U539" s="34">
        <f t="shared" si="115"/>
        <v>0</v>
      </c>
      <c r="X539" s="72" t="str">
        <f t="shared" si="112"/>
        <v/>
      </c>
      <c r="Y539" s="35"/>
      <c r="Z539" s="34" t="str">
        <f t="shared" si="113"/>
        <v/>
      </c>
      <c r="AA539" s="80" t="str">
        <f t="shared" si="116"/>
        <v/>
      </c>
    </row>
    <row r="540" spans="2:27" ht="25.5" customHeight="1" x14ac:dyDescent="0.25">
      <c r="B540" s="78" t="str">
        <f t="shared" si="110"/>
        <v/>
      </c>
      <c r="J540" s="60" t="str">
        <f>IF(G540&lt;&gt;"",VLOOKUP(G540,'nhân viên sale'!$A$2:$B$1595,2,0),"")</f>
        <v/>
      </c>
      <c r="L540" s="31" t="str">
        <f t="shared" si="108"/>
        <v/>
      </c>
      <c r="N540" s="50" t="str">
        <f t="shared" si="111"/>
        <v/>
      </c>
      <c r="Q540" s="32" t="str">
        <f t="shared" si="109"/>
        <v/>
      </c>
      <c r="T540" s="34">
        <f t="shared" si="114"/>
        <v>0</v>
      </c>
      <c r="U540" s="34">
        <f t="shared" si="115"/>
        <v>0</v>
      </c>
      <c r="X540" s="72" t="str">
        <f t="shared" si="112"/>
        <v/>
      </c>
      <c r="Y540" s="35"/>
      <c r="Z540" s="34" t="str">
        <f t="shared" si="113"/>
        <v/>
      </c>
      <c r="AA540" s="80" t="str">
        <f t="shared" si="116"/>
        <v/>
      </c>
    </row>
    <row r="541" spans="2:27" ht="25.5" customHeight="1" x14ac:dyDescent="0.25">
      <c r="B541" s="78" t="str">
        <f t="shared" si="110"/>
        <v/>
      </c>
      <c r="J541" s="60" t="str">
        <f>IF(G541&lt;&gt;"",VLOOKUP(G541,'nhân viên sale'!$A$2:$B$1595,2,0),"")</f>
        <v/>
      </c>
      <c r="L541" s="31" t="str">
        <f t="shared" si="108"/>
        <v/>
      </c>
      <c r="N541" s="50" t="str">
        <f t="shared" si="111"/>
        <v/>
      </c>
      <c r="Q541" s="32" t="str">
        <f t="shared" si="109"/>
        <v/>
      </c>
      <c r="T541" s="34">
        <f t="shared" si="114"/>
        <v>0</v>
      </c>
      <c r="U541" s="34">
        <f t="shared" si="115"/>
        <v>0</v>
      </c>
      <c r="X541" s="72" t="str">
        <f t="shared" si="112"/>
        <v/>
      </c>
      <c r="Y541" s="35"/>
      <c r="Z541" s="34" t="str">
        <f t="shared" si="113"/>
        <v/>
      </c>
      <c r="AA541" s="80" t="str">
        <f t="shared" si="116"/>
        <v/>
      </c>
    </row>
    <row r="542" spans="2:27" ht="25.5" customHeight="1" x14ac:dyDescent="0.25">
      <c r="B542" s="78" t="str">
        <f t="shared" si="110"/>
        <v/>
      </c>
      <c r="J542" s="60" t="str">
        <f>IF(G542&lt;&gt;"",VLOOKUP(G542,'nhân viên sale'!$A$2:$B$1595,2,0),"")</f>
        <v/>
      </c>
      <c r="L542" s="31" t="str">
        <f t="shared" si="108"/>
        <v/>
      </c>
      <c r="N542" s="50" t="str">
        <f t="shared" si="111"/>
        <v/>
      </c>
      <c r="Q542" s="32" t="str">
        <f t="shared" si="109"/>
        <v/>
      </c>
      <c r="T542" s="34">
        <f t="shared" si="114"/>
        <v>0</v>
      </c>
      <c r="U542" s="34">
        <f t="shared" si="115"/>
        <v>0</v>
      </c>
      <c r="X542" s="72" t="str">
        <f t="shared" si="112"/>
        <v/>
      </c>
      <c r="Y542" s="35"/>
      <c r="Z542" s="34" t="str">
        <f t="shared" si="113"/>
        <v/>
      </c>
      <c r="AA542" s="80" t="str">
        <f t="shared" si="116"/>
        <v/>
      </c>
    </row>
    <row r="543" spans="2:27" ht="25.5" customHeight="1" x14ac:dyDescent="0.25">
      <c r="B543" s="78" t="str">
        <f t="shared" si="110"/>
        <v/>
      </c>
      <c r="J543" s="60" t="str">
        <f>IF(G543&lt;&gt;"",VLOOKUP(G543,'nhân viên sale'!$A$2:$B$1595,2,0),"")</f>
        <v/>
      </c>
      <c r="L543" s="31" t="str">
        <f t="shared" si="108"/>
        <v/>
      </c>
      <c r="N543" s="50" t="str">
        <f t="shared" si="111"/>
        <v/>
      </c>
      <c r="Q543" s="32" t="str">
        <f t="shared" si="109"/>
        <v/>
      </c>
      <c r="T543" s="34">
        <f t="shared" si="114"/>
        <v>0</v>
      </c>
      <c r="U543" s="34">
        <f t="shared" si="115"/>
        <v>0</v>
      </c>
      <c r="X543" s="72" t="str">
        <f t="shared" si="112"/>
        <v/>
      </c>
      <c r="Y543" s="35"/>
      <c r="Z543" s="34" t="str">
        <f t="shared" si="113"/>
        <v/>
      </c>
      <c r="AA543" s="80" t="str">
        <f t="shared" si="116"/>
        <v/>
      </c>
    </row>
    <row r="544" spans="2:27" ht="25.5" customHeight="1" x14ac:dyDescent="0.25">
      <c r="B544" s="78" t="str">
        <f t="shared" si="110"/>
        <v/>
      </c>
      <c r="J544" s="60" t="str">
        <f>IF(G544&lt;&gt;"",VLOOKUP(G544,'nhân viên sale'!$A$2:$B$1595,2,0),"")</f>
        <v/>
      </c>
      <c r="L544" s="31" t="str">
        <f t="shared" si="108"/>
        <v/>
      </c>
      <c r="N544" s="50" t="str">
        <f t="shared" si="111"/>
        <v/>
      </c>
      <c r="Q544" s="32" t="str">
        <f t="shared" si="109"/>
        <v/>
      </c>
      <c r="T544" s="34">
        <f t="shared" si="114"/>
        <v>0</v>
      </c>
      <c r="U544" s="34">
        <f t="shared" si="115"/>
        <v>0</v>
      </c>
      <c r="X544" s="72" t="str">
        <f t="shared" si="112"/>
        <v/>
      </c>
      <c r="Y544" s="35"/>
      <c r="Z544" s="34" t="str">
        <f t="shared" si="113"/>
        <v/>
      </c>
      <c r="AA544" s="80" t="str">
        <f t="shared" si="116"/>
        <v/>
      </c>
    </row>
    <row r="545" spans="2:27" ht="25.5" customHeight="1" x14ac:dyDescent="0.25">
      <c r="B545" s="78" t="str">
        <f t="shared" si="110"/>
        <v/>
      </c>
      <c r="J545" s="60" t="str">
        <f>IF(G545&lt;&gt;"",VLOOKUP(G545,'nhân viên sale'!$A$2:$B$1595,2,0),"")</f>
        <v/>
      </c>
      <c r="L545" s="31" t="str">
        <f t="shared" si="108"/>
        <v/>
      </c>
      <c r="N545" s="50" t="str">
        <f t="shared" si="111"/>
        <v/>
      </c>
      <c r="Q545" s="32" t="str">
        <f t="shared" si="109"/>
        <v/>
      </c>
      <c r="T545" s="34">
        <f t="shared" si="114"/>
        <v>0</v>
      </c>
      <c r="U545" s="34">
        <f t="shared" si="115"/>
        <v>0</v>
      </c>
      <c r="X545" s="72" t="str">
        <f t="shared" si="112"/>
        <v/>
      </c>
      <c r="Y545" s="35"/>
      <c r="Z545" s="34" t="str">
        <f t="shared" si="113"/>
        <v/>
      </c>
      <c r="AA545" s="80" t="str">
        <f t="shared" si="116"/>
        <v/>
      </c>
    </row>
    <row r="546" spans="2:27" ht="25.5" customHeight="1" x14ac:dyDescent="0.25">
      <c r="B546" s="78" t="str">
        <f t="shared" si="110"/>
        <v/>
      </c>
      <c r="J546" s="60" t="str">
        <f>IF(G546&lt;&gt;"",VLOOKUP(G546,'nhân viên sale'!$A$2:$B$1595,2,0),"")</f>
        <v/>
      </c>
      <c r="L546" s="31" t="str">
        <f t="shared" si="108"/>
        <v/>
      </c>
      <c r="N546" s="50" t="str">
        <f t="shared" si="111"/>
        <v/>
      </c>
      <c r="Q546" s="32" t="str">
        <f t="shared" si="109"/>
        <v/>
      </c>
      <c r="T546" s="34">
        <f t="shared" si="114"/>
        <v>0</v>
      </c>
      <c r="U546" s="34">
        <f t="shared" si="115"/>
        <v>0</v>
      </c>
      <c r="X546" s="72" t="str">
        <f t="shared" si="112"/>
        <v/>
      </c>
      <c r="Y546" s="35"/>
      <c r="Z546" s="34" t="str">
        <f t="shared" si="113"/>
        <v/>
      </c>
      <c r="AA546" s="80" t="str">
        <f t="shared" si="116"/>
        <v/>
      </c>
    </row>
    <row r="547" spans="2:27" ht="25.5" customHeight="1" x14ac:dyDescent="0.25">
      <c r="B547" s="78" t="str">
        <f t="shared" si="110"/>
        <v/>
      </c>
      <c r="J547" s="60" t="str">
        <f>IF(G547&lt;&gt;"",VLOOKUP(G547,'nhân viên sale'!$A$2:$B$1595,2,0),"")</f>
        <v/>
      </c>
      <c r="L547" s="31" t="str">
        <f t="shared" si="108"/>
        <v/>
      </c>
      <c r="N547" s="50" t="str">
        <f t="shared" si="111"/>
        <v/>
      </c>
      <c r="Q547" s="32" t="str">
        <f t="shared" si="109"/>
        <v/>
      </c>
      <c r="T547" s="34">
        <f t="shared" si="114"/>
        <v>0</v>
      </c>
      <c r="U547" s="34">
        <f t="shared" si="115"/>
        <v>0</v>
      </c>
      <c r="X547" s="72" t="str">
        <f t="shared" si="112"/>
        <v/>
      </c>
      <c r="Y547" s="35"/>
      <c r="Z547" s="34" t="str">
        <f t="shared" si="113"/>
        <v/>
      </c>
      <c r="AA547" s="80" t="str">
        <f t="shared" si="116"/>
        <v/>
      </c>
    </row>
    <row r="548" spans="2:27" ht="25.5" customHeight="1" x14ac:dyDescent="0.25">
      <c r="B548" s="78" t="str">
        <f t="shared" si="110"/>
        <v/>
      </c>
      <c r="J548" s="60" t="str">
        <f>IF(G548&lt;&gt;"",VLOOKUP(G548,'nhân viên sale'!$A$2:$B$1595,2,0),"")</f>
        <v/>
      </c>
      <c r="L548" s="31" t="str">
        <f t="shared" si="108"/>
        <v/>
      </c>
      <c r="N548" s="50" t="str">
        <f t="shared" si="111"/>
        <v/>
      </c>
      <c r="Q548" s="32" t="str">
        <f t="shared" si="109"/>
        <v/>
      </c>
      <c r="T548" s="34">
        <f t="shared" si="114"/>
        <v>0</v>
      </c>
      <c r="U548" s="34">
        <f t="shared" si="115"/>
        <v>0</v>
      </c>
      <c r="X548" s="72" t="str">
        <f t="shared" si="112"/>
        <v/>
      </c>
      <c r="Y548" s="35"/>
      <c r="Z548" s="34" t="str">
        <f t="shared" si="113"/>
        <v/>
      </c>
      <c r="AA548" s="80" t="str">
        <f t="shared" si="116"/>
        <v/>
      </c>
    </row>
    <row r="549" spans="2:27" ht="25.5" customHeight="1" x14ac:dyDescent="0.25">
      <c r="B549" s="78" t="str">
        <f t="shared" si="110"/>
        <v/>
      </c>
      <c r="J549" s="60" t="str">
        <f>IF(G549&lt;&gt;"",VLOOKUP(G549,'nhân viên sale'!$A$2:$B$1595,2,0),"")</f>
        <v/>
      </c>
      <c r="L549" s="31" t="str">
        <f t="shared" si="108"/>
        <v/>
      </c>
      <c r="N549" s="50" t="str">
        <f t="shared" si="111"/>
        <v/>
      </c>
      <c r="Q549" s="32" t="str">
        <f t="shared" si="109"/>
        <v/>
      </c>
      <c r="T549" s="34">
        <f t="shared" si="114"/>
        <v>0</v>
      </c>
      <c r="U549" s="34">
        <f t="shared" si="115"/>
        <v>0</v>
      </c>
      <c r="X549" s="72" t="str">
        <f t="shared" si="112"/>
        <v/>
      </c>
      <c r="Y549" s="35"/>
      <c r="Z549" s="34" t="str">
        <f t="shared" si="113"/>
        <v/>
      </c>
      <c r="AA549" s="80" t="str">
        <f t="shared" si="116"/>
        <v/>
      </c>
    </row>
    <row r="550" spans="2:27" ht="25.5" customHeight="1" x14ac:dyDescent="0.25">
      <c r="B550" s="78" t="str">
        <f t="shared" si="110"/>
        <v/>
      </c>
      <c r="J550" s="60" t="str">
        <f>IF(G550&lt;&gt;"",VLOOKUP(G550,'nhân viên sale'!$A$2:$B$1595,2,0),"")</f>
        <v/>
      </c>
      <c r="L550" s="31" t="str">
        <f t="shared" si="108"/>
        <v/>
      </c>
      <c r="N550" s="50" t="str">
        <f t="shared" si="111"/>
        <v/>
      </c>
      <c r="Q550" s="32" t="str">
        <f t="shared" si="109"/>
        <v/>
      </c>
      <c r="T550" s="34">
        <f t="shared" si="114"/>
        <v>0</v>
      </c>
      <c r="U550" s="34">
        <f t="shared" si="115"/>
        <v>0</v>
      </c>
      <c r="X550" s="72" t="str">
        <f t="shared" si="112"/>
        <v/>
      </c>
      <c r="Y550" s="35"/>
      <c r="Z550" s="34" t="str">
        <f t="shared" si="113"/>
        <v/>
      </c>
      <c r="AA550" s="80" t="str">
        <f t="shared" si="116"/>
        <v/>
      </c>
    </row>
    <row r="551" spans="2:27" ht="25.5" customHeight="1" x14ac:dyDescent="0.25">
      <c r="B551" s="78" t="str">
        <f t="shared" si="110"/>
        <v/>
      </c>
      <c r="J551" s="60" t="str">
        <f>IF(G551&lt;&gt;"",VLOOKUP(G551,'nhân viên sale'!$A$2:$B$1595,2,0),"")</f>
        <v/>
      </c>
      <c r="L551" s="31" t="str">
        <f t="shared" si="108"/>
        <v/>
      </c>
      <c r="N551" s="50" t="str">
        <f t="shared" si="111"/>
        <v/>
      </c>
      <c r="Q551" s="32" t="str">
        <f t="shared" si="109"/>
        <v/>
      </c>
      <c r="T551" s="34">
        <f t="shared" si="114"/>
        <v>0</v>
      </c>
      <c r="U551" s="34">
        <f t="shared" si="115"/>
        <v>0</v>
      </c>
      <c r="X551" s="72" t="str">
        <f t="shared" si="112"/>
        <v/>
      </c>
      <c r="Y551" s="35"/>
      <c r="Z551" s="34" t="str">
        <f t="shared" si="113"/>
        <v/>
      </c>
      <c r="AA551" s="80" t="str">
        <f t="shared" si="116"/>
        <v/>
      </c>
    </row>
    <row r="552" spans="2:27" ht="25.5" customHeight="1" x14ac:dyDescent="0.25">
      <c r="B552" s="78" t="str">
        <f t="shared" si="110"/>
        <v/>
      </c>
      <c r="J552" s="60" t="str">
        <f>IF(G552&lt;&gt;"",VLOOKUP(G552,'nhân viên sale'!$A$2:$B$1595,2,0),"")</f>
        <v/>
      </c>
      <c r="L552" s="31" t="str">
        <f t="shared" si="108"/>
        <v/>
      </c>
      <c r="N552" s="50" t="str">
        <f t="shared" si="111"/>
        <v/>
      </c>
      <c r="Q552" s="32" t="str">
        <f t="shared" si="109"/>
        <v/>
      </c>
      <c r="T552" s="34">
        <f t="shared" si="114"/>
        <v>0</v>
      </c>
      <c r="U552" s="34">
        <f t="shared" si="115"/>
        <v>0</v>
      </c>
      <c r="X552" s="72" t="str">
        <f t="shared" si="112"/>
        <v/>
      </c>
      <c r="Y552" s="35"/>
      <c r="Z552" s="34" t="str">
        <f t="shared" si="113"/>
        <v/>
      </c>
      <c r="AA552" s="80" t="str">
        <f t="shared" si="116"/>
        <v/>
      </c>
    </row>
    <row r="553" spans="2:27" ht="25.5" customHeight="1" x14ac:dyDescent="0.25">
      <c r="B553" s="78" t="str">
        <f t="shared" si="110"/>
        <v/>
      </c>
      <c r="J553" s="60" t="str">
        <f>IF(G553&lt;&gt;"",VLOOKUP(G553,'nhân viên sale'!$A$2:$B$1595,2,0),"")</f>
        <v/>
      </c>
      <c r="L553" s="31" t="str">
        <f t="shared" si="108"/>
        <v/>
      </c>
      <c r="N553" s="50" t="str">
        <f t="shared" si="111"/>
        <v/>
      </c>
      <c r="Q553" s="32" t="str">
        <f t="shared" si="109"/>
        <v/>
      </c>
      <c r="T553" s="34">
        <f t="shared" si="114"/>
        <v>0</v>
      </c>
      <c r="U553" s="34">
        <f t="shared" si="115"/>
        <v>0</v>
      </c>
      <c r="X553" s="72" t="str">
        <f t="shared" si="112"/>
        <v/>
      </c>
      <c r="Y553" s="35"/>
      <c r="Z553" s="34" t="str">
        <f t="shared" si="113"/>
        <v/>
      </c>
      <c r="AA553" s="80" t="str">
        <f t="shared" si="116"/>
        <v/>
      </c>
    </row>
    <row r="554" spans="2:27" ht="25.5" customHeight="1" x14ac:dyDescent="0.25">
      <c r="B554" s="78" t="str">
        <f t="shared" si="110"/>
        <v/>
      </c>
      <c r="J554" s="60" t="str">
        <f>IF(G554&lt;&gt;"",VLOOKUP(G554,'nhân viên sale'!$A$2:$B$1595,2,0),"")</f>
        <v/>
      </c>
      <c r="L554" s="31" t="str">
        <f t="shared" si="108"/>
        <v/>
      </c>
      <c r="N554" s="50" t="str">
        <f t="shared" si="111"/>
        <v/>
      </c>
      <c r="Q554" s="32" t="str">
        <f t="shared" si="109"/>
        <v/>
      </c>
      <c r="T554" s="34">
        <f t="shared" si="114"/>
        <v>0</v>
      </c>
      <c r="U554" s="34">
        <f t="shared" si="115"/>
        <v>0</v>
      </c>
      <c r="X554" s="72" t="str">
        <f t="shared" si="112"/>
        <v/>
      </c>
      <c r="Y554" s="35"/>
      <c r="Z554" s="34" t="str">
        <f t="shared" si="113"/>
        <v/>
      </c>
      <c r="AA554" s="80" t="str">
        <f t="shared" si="116"/>
        <v/>
      </c>
    </row>
    <row r="555" spans="2:27" ht="25.5" customHeight="1" x14ac:dyDescent="0.25">
      <c r="B555" s="78" t="str">
        <f t="shared" si="110"/>
        <v/>
      </c>
      <c r="J555" s="60" t="str">
        <f>IF(G555&lt;&gt;"",VLOOKUP(G555,'nhân viên sale'!$A$2:$B$1595,2,0),"")</f>
        <v/>
      </c>
      <c r="L555" s="31" t="str">
        <f t="shared" si="108"/>
        <v/>
      </c>
      <c r="N555" s="50" t="str">
        <f t="shared" si="111"/>
        <v/>
      </c>
      <c r="Q555" s="32" t="str">
        <f t="shared" si="109"/>
        <v/>
      </c>
      <c r="T555" s="34">
        <f t="shared" si="114"/>
        <v>0</v>
      </c>
      <c r="U555" s="34">
        <f t="shared" si="115"/>
        <v>0</v>
      </c>
      <c r="X555" s="72" t="str">
        <f t="shared" si="112"/>
        <v/>
      </c>
      <c r="Y555" s="35"/>
      <c r="Z555" s="34" t="str">
        <f t="shared" si="113"/>
        <v/>
      </c>
      <c r="AA555" s="80" t="str">
        <f t="shared" si="116"/>
        <v/>
      </c>
    </row>
    <row r="556" spans="2:27" ht="25.5" customHeight="1" x14ac:dyDescent="0.25">
      <c r="B556" s="78" t="str">
        <f t="shared" si="110"/>
        <v/>
      </c>
      <c r="J556" s="60" t="str">
        <f>IF(G556&lt;&gt;"",VLOOKUP(G556,'nhân viên sale'!$A$2:$B$1595,2,0),"")</f>
        <v/>
      </c>
      <c r="L556" s="31" t="str">
        <f t="shared" si="108"/>
        <v/>
      </c>
      <c r="N556" s="50" t="str">
        <f t="shared" si="111"/>
        <v/>
      </c>
      <c r="Q556" s="32" t="str">
        <f t="shared" si="109"/>
        <v/>
      </c>
      <c r="T556" s="34">
        <f t="shared" si="114"/>
        <v>0</v>
      </c>
      <c r="U556" s="34">
        <f t="shared" si="115"/>
        <v>0</v>
      </c>
      <c r="X556" s="72" t="str">
        <f t="shared" si="112"/>
        <v/>
      </c>
      <c r="Y556" s="35"/>
      <c r="Z556" s="34" t="str">
        <f t="shared" si="113"/>
        <v/>
      </c>
      <c r="AA556" s="80" t="str">
        <f t="shared" si="116"/>
        <v/>
      </c>
    </row>
    <row r="557" spans="2:27" ht="25.5" customHeight="1" x14ac:dyDescent="0.25">
      <c r="B557" s="78" t="str">
        <f t="shared" si="110"/>
        <v/>
      </c>
      <c r="J557" s="60" t="str">
        <f>IF(G557&lt;&gt;"",VLOOKUP(G557,'nhân viên sale'!$A$2:$B$1595,2,0),"")</f>
        <v/>
      </c>
      <c r="L557" s="31" t="str">
        <f t="shared" si="108"/>
        <v/>
      </c>
      <c r="N557" s="50" t="str">
        <f t="shared" si="111"/>
        <v/>
      </c>
      <c r="Q557" s="32" t="str">
        <f t="shared" si="109"/>
        <v/>
      </c>
      <c r="T557" s="34">
        <f t="shared" si="114"/>
        <v>0</v>
      </c>
      <c r="U557" s="34">
        <f t="shared" si="115"/>
        <v>0</v>
      </c>
      <c r="X557" s="72" t="str">
        <f t="shared" si="112"/>
        <v/>
      </c>
      <c r="Y557" s="35"/>
      <c r="Z557" s="34" t="str">
        <f t="shared" si="113"/>
        <v/>
      </c>
      <c r="AA557" s="80" t="str">
        <f t="shared" si="116"/>
        <v/>
      </c>
    </row>
    <row r="558" spans="2:27" ht="25.5" customHeight="1" x14ac:dyDescent="0.25">
      <c r="B558" s="78" t="str">
        <f t="shared" si="110"/>
        <v/>
      </c>
      <c r="J558" s="60" t="str">
        <f>IF(G558&lt;&gt;"",VLOOKUP(G558,'nhân viên sale'!$A$2:$B$1595,2,0),"")</f>
        <v/>
      </c>
      <c r="L558" s="31" t="str">
        <f t="shared" si="108"/>
        <v/>
      </c>
      <c r="N558" s="50" t="str">
        <f t="shared" si="111"/>
        <v/>
      </c>
      <c r="Q558" s="32" t="str">
        <f t="shared" si="109"/>
        <v/>
      </c>
      <c r="T558" s="34">
        <f t="shared" si="114"/>
        <v>0</v>
      </c>
      <c r="U558" s="34">
        <f t="shared" si="115"/>
        <v>0</v>
      </c>
      <c r="X558" s="72" t="str">
        <f t="shared" si="112"/>
        <v/>
      </c>
      <c r="Y558" s="35"/>
      <c r="Z558" s="34" t="str">
        <f t="shared" si="113"/>
        <v/>
      </c>
      <c r="AA558" s="80" t="str">
        <f t="shared" si="116"/>
        <v/>
      </c>
    </row>
    <row r="559" spans="2:27" ht="25.5" customHeight="1" x14ac:dyDescent="0.25">
      <c r="B559" s="78" t="str">
        <f t="shared" si="110"/>
        <v/>
      </c>
      <c r="J559" s="60" t="str">
        <f>IF(G559&lt;&gt;"",VLOOKUP(G559,'nhân viên sale'!$A$2:$B$1595,2,0),"")</f>
        <v/>
      </c>
      <c r="L559" s="31" t="str">
        <f t="shared" si="108"/>
        <v/>
      </c>
      <c r="N559" s="50" t="str">
        <f t="shared" si="111"/>
        <v/>
      </c>
      <c r="Q559" s="32" t="str">
        <f t="shared" si="109"/>
        <v/>
      </c>
      <c r="T559" s="34">
        <f t="shared" si="114"/>
        <v>0</v>
      </c>
      <c r="U559" s="34">
        <f t="shared" si="115"/>
        <v>0</v>
      </c>
      <c r="X559" s="72" t="str">
        <f t="shared" si="112"/>
        <v/>
      </c>
      <c r="Y559" s="35"/>
      <c r="Z559" s="34" t="str">
        <f t="shared" si="113"/>
        <v/>
      </c>
      <c r="AA559" s="80" t="str">
        <f t="shared" si="116"/>
        <v/>
      </c>
    </row>
    <row r="560" spans="2:27" ht="25.5" customHeight="1" x14ac:dyDescent="0.25">
      <c r="B560" s="78" t="str">
        <f t="shared" si="110"/>
        <v/>
      </c>
      <c r="J560" s="60" t="str">
        <f>IF(G560&lt;&gt;"",VLOOKUP(G560,'nhân viên sale'!$A$2:$B$1595,2,0),"")</f>
        <v/>
      </c>
      <c r="L560" s="31" t="str">
        <f t="shared" si="108"/>
        <v/>
      </c>
      <c r="N560" s="50" t="str">
        <f t="shared" si="111"/>
        <v/>
      </c>
      <c r="Q560" s="32" t="str">
        <f t="shared" si="109"/>
        <v/>
      </c>
      <c r="T560" s="34">
        <f t="shared" si="114"/>
        <v>0</v>
      </c>
      <c r="U560" s="34">
        <f t="shared" si="115"/>
        <v>0</v>
      </c>
      <c r="X560" s="72" t="str">
        <f t="shared" si="112"/>
        <v/>
      </c>
      <c r="Y560" s="35"/>
      <c r="Z560" s="34" t="str">
        <f t="shared" si="113"/>
        <v/>
      </c>
      <c r="AA560" s="80" t="str">
        <f t="shared" si="116"/>
        <v/>
      </c>
    </row>
    <row r="561" spans="2:27" ht="25.5" customHeight="1" x14ac:dyDescent="0.25">
      <c r="B561" s="78" t="str">
        <f t="shared" si="110"/>
        <v/>
      </c>
      <c r="J561" s="60" t="str">
        <f>IF(G561&lt;&gt;"",VLOOKUP(G561,'nhân viên sale'!$A$2:$B$1595,2,0),"")</f>
        <v/>
      </c>
      <c r="L561" s="31" t="str">
        <f t="shared" si="108"/>
        <v/>
      </c>
      <c r="N561" s="50" t="str">
        <f t="shared" si="111"/>
        <v/>
      </c>
      <c r="Q561" s="32" t="str">
        <f t="shared" si="109"/>
        <v/>
      </c>
      <c r="T561" s="34">
        <f t="shared" si="114"/>
        <v>0</v>
      </c>
      <c r="U561" s="34">
        <f t="shared" si="115"/>
        <v>0</v>
      </c>
      <c r="X561" s="72" t="str">
        <f t="shared" si="112"/>
        <v/>
      </c>
      <c r="Y561" s="35"/>
      <c r="Z561" s="34" t="str">
        <f t="shared" si="113"/>
        <v/>
      </c>
      <c r="AA561" s="80" t="str">
        <f t="shared" si="116"/>
        <v/>
      </c>
    </row>
    <row r="562" spans="2:27" ht="25.5" customHeight="1" x14ac:dyDescent="0.25">
      <c r="B562" s="78" t="str">
        <f t="shared" si="110"/>
        <v/>
      </c>
      <c r="J562" s="60" t="str">
        <f>IF(G562&lt;&gt;"",VLOOKUP(G562,'nhân viên sale'!$A$2:$B$1595,2,0),"")</f>
        <v/>
      </c>
      <c r="L562" s="31" t="str">
        <f t="shared" si="108"/>
        <v/>
      </c>
      <c r="N562" s="50" t="str">
        <f t="shared" si="111"/>
        <v/>
      </c>
      <c r="Q562" s="32" t="str">
        <f t="shared" si="109"/>
        <v/>
      </c>
      <c r="T562" s="34">
        <f t="shared" si="114"/>
        <v>0</v>
      </c>
      <c r="U562" s="34">
        <f t="shared" si="115"/>
        <v>0</v>
      </c>
      <c r="X562" s="72" t="str">
        <f t="shared" si="112"/>
        <v/>
      </c>
      <c r="Y562" s="35"/>
      <c r="Z562" s="34" t="str">
        <f t="shared" si="113"/>
        <v/>
      </c>
      <c r="AA562" s="80" t="str">
        <f t="shared" si="116"/>
        <v/>
      </c>
    </row>
    <row r="563" spans="2:27" ht="25.5" customHeight="1" x14ac:dyDescent="0.25">
      <c r="B563" s="78" t="str">
        <f t="shared" si="110"/>
        <v/>
      </c>
      <c r="J563" s="60" t="str">
        <f>IF(G563&lt;&gt;"",VLOOKUP(G563,'nhân viên sale'!$A$2:$B$1595,2,0),"")</f>
        <v/>
      </c>
      <c r="L563" s="31" t="str">
        <f t="shared" si="108"/>
        <v/>
      </c>
      <c r="N563" s="50" t="str">
        <f t="shared" si="111"/>
        <v/>
      </c>
      <c r="Q563" s="32" t="str">
        <f t="shared" si="109"/>
        <v/>
      </c>
      <c r="T563" s="34">
        <f t="shared" si="114"/>
        <v>0</v>
      </c>
      <c r="U563" s="34">
        <f t="shared" si="115"/>
        <v>0</v>
      </c>
      <c r="X563" s="72" t="str">
        <f t="shared" si="112"/>
        <v/>
      </c>
      <c r="Y563" s="35"/>
      <c r="Z563" s="34" t="str">
        <f t="shared" si="113"/>
        <v/>
      </c>
      <c r="AA563" s="80" t="str">
        <f t="shared" si="116"/>
        <v/>
      </c>
    </row>
    <row r="564" spans="2:27" ht="25.5" customHeight="1" x14ac:dyDescent="0.25">
      <c r="B564" s="78" t="str">
        <f t="shared" si="110"/>
        <v/>
      </c>
      <c r="J564" s="60" t="str">
        <f>IF(G564&lt;&gt;"",VLOOKUP(G564,'nhân viên sale'!$A$2:$B$1595,2,0),"")</f>
        <v/>
      </c>
      <c r="L564" s="31" t="str">
        <f t="shared" si="108"/>
        <v/>
      </c>
      <c r="N564" s="50" t="str">
        <f t="shared" si="111"/>
        <v/>
      </c>
      <c r="Q564" s="32" t="str">
        <f t="shared" si="109"/>
        <v/>
      </c>
      <c r="T564" s="34">
        <f t="shared" si="114"/>
        <v>0</v>
      </c>
      <c r="U564" s="34">
        <f t="shared" si="115"/>
        <v>0</v>
      </c>
      <c r="X564" s="72" t="str">
        <f t="shared" si="112"/>
        <v/>
      </c>
      <c r="Y564" s="35"/>
      <c r="Z564" s="34" t="str">
        <f t="shared" si="113"/>
        <v/>
      </c>
      <c r="AA564" s="80" t="str">
        <f t="shared" si="116"/>
        <v/>
      </c>
    </row>
    <row r="565" spans="2:27" ht="25.5" customHeight="1" x14ac:dyDescent="0.25">
      <c r="B565" s="78" t="str">
        <f t="shared" si="110"/>
        <v/>
      </c>
      <c r="J565" s="60" t="str">
        <f>IF(G565&lt;&gt;"",VLOOKUP(G565,'nhân viên sale'!$A$2:$B$1595,2,0),"")</f>
        <v/>
      </c>
      <c r="L565" s="31" t="str">
        <f t="shared" si="108"/>
        <v/>
      </c>
      <c r="N565" s="50" t="str">
        <f t="shared" si="111"/>
        <v/>
      </c>
      <c r="Q565" s="32" t="str">
        <f t="shared" si="109"/>
        <v/>
      </c>
      <c r="T565" s="34">
        <f t="shared" si="114"/>
        <v>0</v>
      </c>
      <c r="U565" s="34">
        <f t="shared" si="115"/>
        <v>0</v>
      </c>
      <c r="X565" s="72" t="str">
        <f t="shared" si="112"/>
        <v/>
      </c>
      <c r="Y565" s="35"/>
      <c r="Z565" s="34" t="str">
        <f t="shared" si="113"/>
        <v/>
      </c>
      <c r="AA565" s="80" t="str">
        <f t="shared" si="116"/>
        <v/>
      </c>
    </row>
    <row r="566" spans="2:27" ht="25.5" customHeight="1" x14ac:dyDescent="0.25">
      <c r="B566" s="78" t="str">
        <f t="shared" si="110"/>
        <v/>
      </c>
      <c r="J566" s="60" t="str">
        <f>IF(G566&lt;&gt;"",VLOOKUP(G566,'nhân viên sale'!$A$2:$B$1595,2,0),"")</f>
        <v/>
      </c>
      <c r="L566" s="31" t="str">
        <f t="shared" si="108"/>
        <v/>
      </c>
      <c r="N566" s="50" t="str">
        <f t="shared" si="111"/>
        <v/>
      </c>
      <c r="Q566" s="32" t="str">
        <f t="shared" si="109"/>
        <v/>
      </c>
      <c r="T566" s="34">
        <f t="shared" si="114"/>
        <v>0</v>
      </c>
      <c r="U566" s="34">
        <f t="shared" si="115"/>
        <v>0</v>
      </c>
      <c r="X566" s="72" t="str">
        <f t="shared" si="112"/>
        <v/>
      </c>
      <c r="Y566" s="35"/>
      <c r="Z566" s="34" t="str">
        <f t="shared" si="113"/>
        <v/>
      </c>
      <c r="AA566" s="80" t="str">
        <f t="shared" si="116"/>
        <v/>
      </c>
    </row>
    <row r="567" spans="2:27" ht="25.5" customHeight="1" x14ac:dyDescent="0.25">
      <c r="B567" s="78" t="str">
        <f t="shared" si="110"/>
        <v/>
      </c>
      <c r="J567" s="60" t="str">
        <f>IF(G567&lt;&gt;"",VLOOKUP(G567,'nhân viên sale'!$A$2:$B$1595,2,0),"")</f>
        <v/>
      </c>
      <c r="L567" s="31" t="str">
        <f t="shared" si="108"/>
        <v/>
      </c>
      <c r="N567" s="50" t="str">
        <f t="shared" si="111"/>
        <v/>
      </c>
      <c r="Q567" s="32" t="str">
        <f t="shared" si="109"/>
        <v/>
      </c>
      <c r="T567" s="34">
        <f t="shared" si="114"/>
        <v>0</v>
      </c>
      <c r="U567" s="34">
        <f t="shared" si="115"/>
        <v>0</v>
      </c>
      <c r="X567" s="72" t="str">
        <f t="shared" si="112"/>
        <v/>
      </c>
      <c r="Y567" s="35"/>
      <c r="Z567" s="34" t="str">
        <f t="shared" si="113"/>
        <v/>
      </c>
      <c r="AA567" s="80" t="str">
        <f t="shared" si="116"/>
        <v/>
      </c>
    </row>
    <row r="568" spans="2:27" ht="25.5" customHeight="1" x14ac:dyDescent="0.25">
      <c r="B568" s="78" t="str">
        <f t="shared" si="110"/>
        <v/>
      </c>
      <c r="J568" s="60" t="str">
        <f>IF(G568&lt;&gt;"",VLOOKUP(G568,'nhân viên sale'!$A$2:$B$1595,2,0),"")</f>
        <v/>
      </c>
      <c r="L568" s="31" t="str">
        <f t="shared" si="108"/>
        <v/>
      </c>
      <c r="N568" s="50" t="str">
        <f t="shared" si="111"/>
        <v/>
      </c>
      <c r="Q568" s="32" t="str">
        <f t="shared" si="109"/>
        <v/>
      </c>
      <c r="T568" s="34">
        <f t="shared" si="114"/>
        <v>0</v>
      </c>
      <c r="U568" s="34">
        <f t="shared" si="115"/>
        <v>0</v>
      </c>
      <c r="X568" s="72" t="str">
        <f t="shared" si="112"/>
        <v/>
      </c>
      <c r="Y568" s="35"/>
      <c r="Z568" s="34" t="str">
        <f t="shared" si="113"/>
        <v/>
      </c>
      <c r="AA568" s="80" t="str">
        <f t="shared" si="116"/>
        <v/>
      </c>
    </row>
    <row r="569" spans="2:27" ht="25.5" customHeight="1" x14ac:dyDescent="0.25">
      <c r="B569" s="78" t="str">
        <f t="shared" si="110"/>
        <v/>
      </c>
      <c r="J569" s="60" t="str">
        <f>IF(G569&lt;&gt;"",VLOOKUP(G569,'nhân viên sale'!$A$2:$B$1595,2,0),"")</f>
        <v/>
      </c>
      <c r="L569" s="31" t="str">
        <f t="shared" si="108"/>
        <v/>
      </c>
      <c r="N569" s="50" t="str">
        <f t="shared" si="111"/>
        <v/>
      </c>
      <c r="Q569" s="32" t="str">
        <f t="shared" si="109"/>
        <v/>
      </c>
      <c r="T569" s="34">
        <f t="shared" si="114"/>
        <v>0</v>
      </c>
      <c r="U569" s="34">
        <f t="shared" si="115"/>
        <v>0</v>
      </c>
      <c r="X569" s="72" t="str">
        <f t="shared" si="112"/>
        <v/>
      </c>
      <c r="Y569" s="35"/>
      <c r="Z569" s="34" t="str">
        <f t="shared" si="113"/>
        <v/>
      </c>
      <c r="AA569" s="80" t="str">
        <f t="shared" si="116"/>
        <v/>
      </c>
    </row>
    <row r="570" spans="2:27" ht="25.5" customHeight="1" x14ac:dyDescent="0.25">
      <c r="B570" s="78" t="str">
        <f t="shared" si="110"/>
        <v/>
      </c>
      <c r="J570" s="60" t="str">
        <f>IF(G570&lt;&gt;"",VLOOKUP(G570,'nhân viên sale'!$A$2:$B$1595,2,0),"")</f>
        <v/>
      </c>
      <c r="L570" s="31" t="str">
        <f t="shared" si="108"/>
        <v/>
      </c>
      <c r="N570" s="50" t="str">
        <f t="shared" si="111"/>
        <v/>
      </c>
      <c r="Q570" s="32" t="str">
        <f t="shared" si="109"/>
        <v/>
      </c>
      <c r="T570" s="34">
        <f t="shared" si="114"/>
        <v>0</v>
      </c>
      <c r="U570" s="34">
        <f t="shared" si="115"/>
        <v>0</v>
      </c>
      <c r="X570" s="72" t="str">
        <f t="shared" si="112"/>
        <v/>
      </c>
      <c r="Y570" s="35"/>
      <c r="Z570" s="34" t="str">
        <f t="shared" si="113"/>
        <v/>
      </c>
      <c r="AA570" s="80" t="str">
        <f t="shared" si="116"/>
        <v/>
      </c>
    </row>
    <row r="571" spans="2:27" ht="25.5" customHeight="1" x14ac:dyDescent="0.25">
      <c r="B571" s="78" t="str">
        <f t="shared" si="110"/>
        <v/>
      </c>
      <c r="J571" s="60" t="str">
        <f>IF(G571&lt;&gt;"",VLOOKUP(G571,'nhân viên sale'!$A$2:$B$1595,2,0),"")</f>
        <v/>
      </c>
      <c r="L571" s="31" t="str">
        <f t="shared" si="108"/>
        <v/>
      </c>
      <c r="N571" s="50" t="str">
        <f t="shared" si="111"/>
        <v/>
      </c>
      <c r="Q571" s="32" t="str">
        <f t="shared" si="109"/>
        <v/>
      </c>
      <c r="T571" s="34">
        <f t="shared" si="114"/>
        <v>0</v>
      </c>
      <c r="U571" s="34">
        <f t="shared" si="115"/>
        <v>0</v>
      </c>
      <c r="X571" s="72" t="str">
        <f t="shared" si="112"/>
        <v/>
      </c>
      <c r="Y571" s="35"/>
      <c r="Z571" s="34" t="str">
        <f t="shared" si="113"/>
        <v/>
      </c>
      <c r="AA571" s="80" t="str">
        <f t="shared" si="116"/>
        <v/>
      </c>
    </row>
    <row r="572" spans="2:27" ht="25.5" customHeight="1" x14ac:dyDescent="0.25">
      <c r="B572" s="78" t="str">
        <f t="shared" si="110"/>
        <v/>
      </c>
      <c r="J572" s="60" t="str">
        <f>IF(G572&lt;&gt;"",VLOOKUP(G572,'nhân viên sale'!$A$2:$B$1595,2,0),"")</f>
        <v/>
      </c>
      <c r="L572" s="31" t="str">
        <f t="shared" si="108"/>
        <v/>
      </c>
      <c r="N572" s="50" t="str">
        <f t="shared" si="111"/>
        <v/>
      </c>
      <c r="Q572" s="32" t="str">
        <f t="shared" si="109"/>
        <v/>
      </c>
      <c r="T572" s="34">
        <f t="shared" si="114"/>
        <v>0</v>
      </c>
      <c r="U572" s="34">
        <f t="shared" si="115"/>
        <v>0</v>
      </c>
      <c r="X572" s="72" t="str">
        <f t="shared" si="112"/>
        <v/>
      </c>
      <c r="Y572" s="35"/>
      <c r="Z572" s="34" t="str">
        <f t="shared" si="113"/>
        <v/>
      </c>
      <c r="AA572" s="80" t="str">
        <f t="shared" si="116"/>
        <v/>
      </c>
    </row>
    <row r="573" spans="2:27" ht="25.5" customHeight="1" x14ac:dyDescent="0.25">
      <c r="B573" s="78" t="str">
        <f t="shared" si="110"/>
        <v/>
      </c>
      <c r="J573" s="60" t="str">
        <f>IF(G573&lt;&gt;"",VLOOKUP(G573,'nhân viên sale'!$A$2:$B$1595,2,0),"")</f>
        <v/>
      </c>
      <c r="L573" s="31" t="str">
        <f t="shared" si="108"/>
        <v/>
      </c>
      <c r="N573" s="50" t="str">
        <f t="shared" si="111"/>
        <v/>
      </c>
      <c r="Q573" s="32" t="str">
        <f t="shared" si="109"/>
        <v/>
      </c>
      <c r="T573" s="34">
        <f t="shared" si="114"/>
        <v>0</v>
      </c>
      <c r="U573" s="34">
        <f t="shared" si="115"/>
        <v>0</v>
      </c>
      <c r="X573" s="72" t="str">
        <f t="shared" si="112"/>
        <v/>
      </c>
      <c r="Y573" s="35"/>
      <c r="Z573" s="34" t="str">
        <f t="shared" si="113"/>
        <v/>
      </c>
      <c r="AA573" s="80" t="str">
        <f t="shared" si="116"/>
        <v/>
      </c>
    </row>
    <row r="574" spans="2:27" ht="25.5" customHeight="1" x14ac:dyDescent="0.25">
      <c r="B574" s="78" t="str">
        <f t="shared" si="110"/>
        <v/>
      </c>
      <c r="J574" s="60" t="str">
        <f>IF(G574&lt;&gt;"",VLOOKUP(G574,'nhân viên sale'!$A$2:$B$1595,2,0),"")</f>
        <v/>
      </c>
      <c r="L574" s="31" t="str">
        <f t="shared" si="108"/>
        <v/>
      </c>
      <c r="N574" s="50" t="str">
        <f t="shared" si="111"/>
        <v/>
      </c>
      <c r="Q574" s="32" t="str">
        <f t="shared" si="109"/>
        <v/>
      </c>
      <c r="T574" s="34">
        <f t="shared" si="114"/>
        <v>0</v>
      </c>
      <c r="U574" s="34">
        <f t="shared" si="115"/>
        <v>0</v>
      </c>
      <c r="X574" s="72" t="str">
        <f t="shared" si="112"/>
        <v/>
      </c>
      <c r="Y574" s="35"/>
      <c r="Z574" s="34" t="str">
        <f t="shared" si="113"/>
        <v/>
      </c>
      <c r="AA574" s="80" t="str">
        <f t="shared" si="116"/>
        <v/>
      </c>
    </row>
    <row r="575" spans="2:27" ht="25.5" customHeight="1" x14ac:dyDescent="0.25">
      <c r="B575" s="78" t="str">
        <f t="shared" si="110"/>
        <v/>
      </c>
      <c r="J575" s="60" t="str">
        <f>IF(G575&lt;&gt;"",VLOOKUP(G575,'nhân viên sale'!$A$2:$B$1595,2,0),"")</f>
        <v/>
      </c>
      <c r="L575" s="31" t="str">
        <f t="shared" si="108"/>
        <v/>
      </c>
      <c r="N575" s="50" t="str">
        <f t="shared" si="111"/>
        <v/>
      </c>
      <c r="Q575" s="32" t="str">
        <f t="shared" si="109"/>
        <v/>
      </c>
      <c r="T575" s="34">
        <f t="shared" si="114"/>
        <v>0</v>
      </c>
      <c r="U575" s="34">
        <f t="shared" si="115"/>
        <v>0</v>
      </c>
      <c r="X575" s="72" t="str">
        <f t="shared" si="112"/>
        <v/>
      </c>
      <c r="Y575" s="35"/>
      <c r="Z575" s="34" t="str">
        <f t="shared" si="113"/>
        <v/>
      </c>
      <c r="AA575" s="80" t="str">
        <f t="shared" si="116"/>
        <v/>
      </c>
    </row>
    <row r="576" spans="2:27" ht="25.5" customHeight="1" x14ac:dyDescent="0.25">
      <c r="B576" s="78" t="str">
        <f t="shared" si="110"/>
        <v/>
      </c>
      <c r="J576" s="60" t="str">
        <f>IF(G576&lt;&gt;"",VLOOKUP(G576,'nhân viên sale'!$A$2:$B$1595,2,0),"")</f>
        <v/>
      </c>
      <c r="L576" s="31" t="str">
        <f t="shared" si="108"/>
        <v/>
      </c>
      <c r="N576" s="50" t="str">
        <f t="shared" si="111"/>
        <v/>
      </c>
      <c r="Q576" s="32" t="str">
        <f t="shared" si="109"/>
        <v/>
      </c>
      <c r="T576" s="34">
        <f t="shared" si="114"/>
        <v>0</v>
      </c>
      <c r="U576" s="34">
        <f t="shared" si="115"/>
        <v>0</v>
      </c>
      <c r="X576" s="72" t="str">
        <f t="shared" si="112"/>
        <v/>
      </c>
      <c r="Y576" s="35"/>
      <c r="Z576" s="34" t="str">
        <f t="shared" si="113"/>
        <v/>
      </c>
      <c r="AA576" s="80" t="str">
        <f t="shared" si="116"/>
        <v/>
      </c>
    </row>
    <row r="577" spans="2:27" ht="25.5" customHeight="1" x14ac:dyDescent="0.25">
      <c r="B577" s="78" t="str">
        <f t="shared" si="110"/>
        <v/>
      </c>
      <c r="J577" s="60" t="str">
        <f>IF(G577&lt;&gt;"",VLOOKUP(G577,'nhân viên sale'!$A$2:$B$1595,2,0),"")</f>
        <v/>
      </c>
      <c r="L577" s="31" t="str">
        <f t="shared" si="108"/>
        <v/>
      </c>
      <c r="N577" s="50" t="str">
        <f t="shared" si="111"/>
        <v/>
      </c>
      <c r="Q577" s="32" t="str">
        <f t="shared" si="109"/>
        <v/>
      </c>
      <c r="T577" s="34">
        <f t="shared" si="114"/>
        <v>0</v>
      </c>
      <c r="U577" s="34">
        <f t="shared" si="115"/>
        <v>0</v>
      </c>
      <c r="X577" s="72" t="str">
        <f t="shared" si="112"/>
        <v/>
      </c>
      <c r="Y577" s="35"/>
      <c r="Z577" s="34" t="str">
        <f t="shared" si="113"/>
        <v/>
      </c>
      <c r="AA577" s="80" t="str">
        <f t="shared" si="116"/>
        <v/>
      </c>
    </row>
    <row r="578" spans="2:27" ht="25.5" customHeight="1" x14ac:dyDescent="0.25">
      <c r="B578" s="78" t="str">
        <f t="shared" si="110"/>
        <v/>
      </c>
      <c r="J578" s="60" t="str">
        <f>IF(G578&lt;&gt;"",VLOOKUP(G578,'nhân viên sale'!$A$2:$B$1595,2,0),"")</f>
        <v/>
      </c>
      <c r="L578" s="31" t="str">
        <f t="shared" ref="L578:L641" si="117">IF(K578&lt;&gt;"",VLOOKUP(K578,tenhang,2,0),"")</f>
        <v/>
      </c>
      <c r="N578" s="50" t="str">
        <f t="shared" si="111"/>
        <v/>
      </c>
      <c r="Q578" s="32" t="str">
        <f t="shared" ref="Q578:Q641" si="118">IF(K578&lt;&gt;"",VLOOKUP(K578,tenhang,3,0),"")</f>
        <v/>
      </c>
      <c r="T578" s="34">
        <f t="shared" si="114"/>
        <v>0</v>
      </c>
      <c r="U578" s="34">
        <f t="shared" si="115"/>
        <v>0</v>
      </c>
      <c r="X578" s="72" t="str">
        <f t="shared" si="112"/>
        <v/>
      </c>
      <c r="Y578" s="35"/>
      <c r="Z578" s="34" t="str">
        <f t="shared" si="113"/>
        <v/>
      </c>
      <c r="AA578" s="80" t="str">
        <f t="shared" si="116"/>
        <v/>
      </c>
    </row>
    <row r="579" spans="2:27" ht="25.5" customHeight="1" x14ac:dyDescent="0.25">
      <c r="B579" s="78" t="str">
        <f t="shared" ref="B579:B642" si="119">IF(I579&lt;&gt;"",IF(AA579&lt;10,"PO2211/0000"&amp;AA579,IF(AA579&lt;100,"PO2211/000"&amp;AA579,IF(AA579&lt;1000,"PO2211/00"&amp;AA579,IF(AA579&lt;10000,"PO2211/0"&amp;AA579,"PO2211/00"&amp;AA579)))),"")</f>
        <v/>
      </c>
      <c r="J579" s="60" t="str">
        <f>IF(G579&lt;&gt;"",VLOOKUP(G579,'nhân viên sale'!$A$2:$B$1595,2,0),"")</f>
        <v/>
      </c>
      <c r="L579" s="31" t="str">
        <f t="shared" si="117"/>
        <v/>
      </c>
      <c r="N579" s="50" t="str">
        <f t="shared" ref="N579:N642" si="120">IF(K579&lt;&gt;"","K-C6","")</f>
        <v/>
      </c>
      <c r="Q579" s="32" t="str">
        <f t="shared" si="118"/>
        <v/>
      </c>
      <c r="T579" s="34">
        <f t="shared" si="114"/>
        <v>0</v>
      </c>
      <c r="U579" s="34">
        <f t="shared" si="115"/>
        <v>0</v>
      </c>
      <c r="X579" s="72" t="str">
        <f t="shared" ref="X579:X642" si="121">IF(K579&lt;&gt;"",8,"")</f>
        <v/>
      </c>
      <c r="Y579" s="35"/>
      <c r="Z579" s="34" t="str">
        <f t="shared" ref="Z579:Z642" si="122">IF(K579&lt;&gt;"",ROUND(U579*X579*1%,0),"")</f>
        <v/>
      </c>
      <c r="AA579" s="80" t="str">
        <f t="shared" si="116"/>
        <v/>
      </c>
    </row>
    <row r="580" spans="2:27" ht="25.5" customHeight="1" x14ac:dyDescent="0.25">
      <c r="B580" s="78" t="str">
        <f t="shared" si="119"/>
        <v/>
      </c>
      <c r="J580" s="60" t="str">
        <f>IF(G580&lt;&gt;"",VLOOKUP(G580,'nhân viên sale'!$A$2:$B$1595,2,0),"")</f>
        <v/>
      </c>
      <c r="L580" s="31" t="str">
        <f t="shared" si="117"/>
        <v/>
      </c>
      <c r="N580" s="50" t="str">
        <f t="shared" si="120"/>
        <v/>
      </c>
      <c r="Q580" s="32" t="str">
        <f t="shared" si="118"/>
        <v/>
      </c>
      <c r="T580" s="34">
        <f t="shared" ref="T580:T643" si="123">IF(K580&lt;&gt;"",VLOOKUP(K580,tenhang,4,0),0)</f>
        <v>0</v>
      </c>
      <c r="U580" s="34">
        <f t="shared" ref="U580:U643" si="124">R580*T580</f>
        <v>0</v>
      </c>
      <c r="X580" s="72" t="str">
        <f t="shared" si="121"/>
        <v/>
      </c>
      <c r="Y580" s="35"/>
      <c r="Z580" s="34" t="str">
        <f t="shared" si="122"/>
        <v/>
      </c>
      <c r="AA580" s="80" t="str">
        <f t="shared" ref="AA580:AA643" si="125">IF(I580&lt;&gt;"",IF(I580=I579,AA579,AA579+1),"")</f>
        <v/>
      </c>
    </row>
    <row r="581" spans="2:27" ht="25.5" customHeight="1" x14ac:dyDescent="0.25">
      <c r="B581" s="78" t="str">
        <f t="shared" si="119"/>
        <v/>
      </c>
      <c r="J581" s="60" t="str">
        <f>IF(G581&lt;&gt;"",VLOOKUP(G581,'nhân viên sale'!$A$2:$B$1595,2,0),"")</f>
        <v/>
      </c>
      <c r="L581" s="31" t="str">
        <f t="shared" si="117"/>
        <v/>
      </c>
      <c r="N581" s="50" t="str">
        <f t="shared" si="120"/>
        <v/>
      </c>
      <c r="Q581" s="32" t="str">
        <f t="shared" si="118"/>
        <v/>
      </c>
      <c r="T581" s="34">
        <f t="shared" si="123"/>
        <v>0</v>
      </c>
      <c r="U581" s="34">
        <f t="shared" si="124"/>
        <v>0</v>
      </c>
      <c r="X581" s="72" t="str">
        <f t="shared" si="121"/>
        <v/>
      </c>
      <c r="Y581" s="35"/>
      <c r="Z581" s="34" t="str">
        <f t="shared" si="122"/>
        <v/>
      </c>
      <c r="AA581" s="80" t="str">
        <f t="shared" si="125"/>
        <v/>
      </c>
    </row>
    <row r="582" spans="2:27" ht="25.5" customHeight="1" x14ac:dyDescent="0.25">
      <c r="B582" s="78" t="str">
        <f t="shared" si="119"/>
        <v/>
      </c>
      <c r="J582" s="60" t="str">
        <f>IF(G582&lt;&gt;"",VLOOKUP(G582,'nhân viên sale'!$A$2:$B$1595,2,0),"")</f>
        <v/>
      </c>
      <c r="L582" s="31" t="str">
        <f t="shared" si="117"/>
        <v/>
      </c>
      <c r="N582" s="50" t="str">
        <f t="shared" si="120"/>
        <v/>
      </c>
      <c r="Q582" s="32" t="str">
        <f t="shared" si="118"/>
        <v/>
      </c>
      <c r="T582" s="34">
        <f t="shared" si="123"/>
        <v>0</v>
      </c>
      <c r="U582" s="34">
        <f t="shared" si="124"/>
        <v>0</v>
      </c>
      <c r="X582" s="72" t="str">
        <f t="shared" si="121"/>
        <v/>
      </c>
      <c r="Y582" s="35"/>
      <c r="Z582" s="34" t="str">
        <f t="shared" si="122"/>
        <v/>
      </c>
      <c r="AA582" s="80" t="str">
        <f t="shared" si="125"/>
        <v/>
      </c>
    </row>
    <row r="583" spans="2:27" ht="25.5" customHeight="1" x14ac:dyDescent="0.25">
      <c r="B583" s="78" t="str">
        <f t="shared" si="119"/>
        <v/>
      </c>
      <c r="J583" s="60" t="str">
        <f>IF(G583&lt;&gt;"",VLOOKUP(G583,'nhân viên sale'!$A$2:$B$1595,2,0),"")</f>
        <v/>
      </c>
      <c r="L583" s="31" t="str">
        <f t="shared" si="117"/>
        <v/>
      </c>
      <c r="N583" s="50" t="str">
        <f t="shared" si="120"/>
        <v/>
      </c>
      <c r="Q583" s="32" t="str">
        <f t="shared" si="118"/>
        <v/>
      </c>
      <c r="T583" s="34">
        <f t="shared" si="123"/>
        <v>0</v>
      </c>
      <c r="U583" s="34">
        <f t="shared" si="124"/>
        <v>0</v>
      </c>
      <c r="X583" s="72" t="str">
        <f t="shared" si="121"/>
        <v/>
      </c>
      <c r="Y583" s="35"/>
      <c r="Z583" s="34" t="str">
        <f t="shared" si="122"/>
        <v/>
      </c>
      <c r="AA583" s="80" t="str">
        <f t="shared" si="125"/>
        <v/>
      </c>
    </row>
    <row r="584" spans="2:27" ht="25.5" customHeight="1" x14ac:dyDescent="0.25">
      <c r="B584" s="78" t="str">
        <f t="shared" si="119"/>
        <v/>
      </c>
      <c r="J584" s="60" t="str">
        <f>IF(G584&lt;&gt;"",VLOOKUP(G584,'nhân viên sale'!$A$2:$B$1595,2,0),"")</f>
        <v/>
      </c>
      <c r="L584" s="31" t="str">
        <f t="shared" si="117"/>
        <v/>
      </c>
      <c r="N584" s="50" t="str">
        <f t="shared" si="120"/>
        <v/>
      </c>
      <c r="Q584" s="32" t="str">
        <f t="shared" si="118"/>
        <v/>
      </c>
      <c r="T584" s="34">
        <f t="shared" si="123"/>
        <v>0</v>
      </c>
      <c r="U584" s="34">
        <f t="shared" si="124"/>
        <v>0</v>
      </c>
      <c r="X584" s="72" t="str">
        <f t="shared" si="121"/>
        <v/>
      </c>
      <c r="Y584" s="35"/>
      <c r="Z584" s="34" t="str">
        <f t="shared" si="122"/>
        <v/>
      </c>
      <c r="AA584" s="80" t="str">
        <f t="shared" si="125"/>
        <v/>
      </c>
    </row>
    <row r="585" spans="2:27" ht="25.5" customHeight="1" x14ac:dyDescent="0.25">
      <c r="B585" s="78" t="str">
        <f t="shared" si="119"/>
        <v/>
      </c>
      <c r="J585" s="60" t="str">
        <f>IF(G585&lt;&gt;"",VLOOKUP(G585,'nhân viên sale'!$A$2:$B$1595,2,0),"")</f>
        <v/>
      </c>
      <c r="L585" s="31" t="str">
        <f t="shared" si="117"/>
        <v/>
      </c>
      <c r="N585" s="50" t="str">
        <f t="shared" si="120"/>
        <v/>
      </c>
      <c r="Q585" s="32" t="str">
        <f t="shared" si="118"/>
        <v/>
      </c>
      <c r="T585" s="34">
        <f t="shared" si="123"/>
        <v>0</v>
      </c>
      <c r="U585" s="34">
        <f t="shared" si="124"/>
        <v>0</v>
      </c>
      <c r="X585" s="72" t="str">
        <f t="shared" si="121"/>
        <v/>
      </c>
      <c r="Y585" s="35"/>
      <c r="Z585" s="34" t="str">
        <f t="shared" si="122"/>
        <v/>
      </c>
      <c r="AA585" s="80" t="str">
        <f t="shared" si="125"/>
        <v/>
      </c>
    </row>
    <row r="586" spans="2:27" ht="25.5" customHeight="1" x14ac:dyDescent="0.25">
      <c r="B586" s="78" t="str">
        <f t="shared" si="119"/>
        <v/>
      </c>
      <c r="J586" s="60" t="str">
        <f>IF(G586&lt;&gt;"",VLOOKUP(G586,'nhân viên sale'!$A$2:$B$1595,2,0),"")</f>
        <v/>
      </c>
      <c r="L586" s="31" t="str">
        <f t="shared" si="117"/>
        <v/>
      </c>
      <c r="N586" s="50" t="str">
        <f t="shared" si="120"/>
        <v/>
      </c>
      <c r="Q586" s="32" t="str">
        <f t="shared" si="118"/>
        <v/>
      </c>
      <c r="T586" s="34">
        <f t="shared" si="123"/>
        <v>0</v>
      </c>
      <c r="U586" s="34">
        <f t="shared" si="124"/>
        <v>0</v>
      </c>
      <c r="X586" s="72" t="str">
        <f t="shared" si="121"/>
        <v/>
      </c>
      <c r="Y586" s="35"/>
      <c r="Z586" s="34" t="str">
        <f t="shared" si="122"/>
        <v/>
      </c>
      <c r="AA586" s="80" t="str">
        <f t="shared" si="125"/>
        <v/>
      </c>
    </row>
    <row r="587" spans="2:27" ht="25.5" customHeight="1" x14ac:dyDescent="0.25">
      <c r="B587" s="78" t="str">
        <f t="shared" si="119"/>
        <v/>
      </c>
      <c r="J587" s="60" t="str">
        <f>IF(G587&lt;&gt;"",VLOOKUP(G587,'nhân viên sale'!$A$2:$B$1595,2,0),"")</f>
        <v/>
      </c>
      <c r="L587" s="31" t="str">
        <f t="shared" si="117"/>
        <v/>
      </c>
      <c r="N587" s="50" t="str">
        <f t="shared" si="120"/>
        <v/>
      </c>
      <c r="Q587" s="32" t="str">
        <f t="shared" si="118"/>
        <v/>
      </c>
      <c r="T587" s="34">
        <f t="shared" si="123"/>
        <v>0</v>
      </c>
      <c r="U587" s="34">
        <f t="shared" si="124"/>
        <v>0</v>
      </c>
      <c r="X587" s="72" t="str">
        <f t="shared" si="121"/>
        <v/>
      </c>
      <c r="Y587" s="35"/>
      <c r="Z587" s="34" t="str">
        <f t="shared" si="122"/>
        <v/>
      </c>
      <c r="AA587" s="80" t="str">
        <f t="shared" si="125"/>
        <v/>
      </c>
    </row>
    <row r="588" spans="2:27" ht="25.5" customHeight="1" x14ac:dyDescent="0.25">
      <c r="B588" s="78" t="str">
        <f t="shared" si="119"/>
        <v/>
      </c>
      <c r="J588" s="60" t="str">
        <f>IF(G588&lt;&gt;"",VLOOKUP(G588,'nhân viên sale'!$A$2:$B$1595,2,0),"")</f>
        <v/>
      </c>
      <c r="L588" s="31" t="str">
        <f t="shared" si="117"/>
        <v/>
      </c>
      <c r="N588" s="50" t="str">
        <f t="shared" si="120"/>
        <v/>
      </c>
      <c r="Q588" s="32" t="str">
        <f t="shared" si="118"/>
        <v/>
      </c>
      <c r="T588" s="34">
        <f t="shared" si="123"/>
        <v>0</v>
      </c>
      <c r="U588" s="34">
        <f t="shared" si="124"/>
        <v>0</v>
      </c>
      <c r="X588" s="72" t="str">
        <f t="shared" si="121"/>
        <v/>
      </c>
      <c r="Y588" s="35"/>
      <c r="Z588" s="34" t="str">
        <f t="shared" si="122"/>
        <v/>
      </c>
      <c r="AA588" s="80" t="str">
        <f t="shared" si="125"/>
        <v/>
      </c>
    </row>
    <row r="589" spans="2:27" ht="25.5" customHeight="1" x14ac:dyDescent="0.25">
      <c r="B589" s="78" t="str">
        <f t="shared" si="119"/>
        <v/>
      </c>
      <c r="J589" s="60" t="str">
        <f>IF(G589&lt;&gt;"",VLOOKUP(G589,'nhân viên sale'!$A$2:$B$1595,2,0),"")</f>
        <v/>
      </c>
      <c r="L589" s="31" t="str">
        <f t="shared" si="117"/>
        <v/>
      </c>
      <c r="N589" s="50" t="str">
        <f t="shared" si="120"/>
        <v/>
      </c>
      <c r="Q589" s="32" t="str">
        <f t="shared" si="118"/>
        <v/>
      </c>
      <c r="T589" s="34">
        <f t="shared" si="123"/>
        <v>0</v>
      </c>
      <c r="U589" s="34">
        <f t="shared" si="124"/>
        <v>0</v>
      </c>
      <c r="X589" s="72" t="str">
        <f t="shared" si="121"/>
        <v/>
      </c>
      <c r="Y589" s="35"/>
      <c r="Z589" s="34" t="str">
        <f t="shared" si="122"/>
        <v/>
      </c>
      <c r="AA589" s="80" t="str">
        <f t="shared" si="125"/>
        <v/>
      </c>
    </row>
    <row r="590" spans="2:27" ht="25.5" customHeight="1" x14ac:dyDescent="0.25">
      <c r="B590" s="78" t="str">
        <f t="shared" si="119"/>
        <v/>
      </c>
      <c r="J590" s="60" t="str">
        <f>IF(G590&lt;&gt;"",VLOOKUP(G590,'nhân viên sale'!$A$2:$B$1595,2,0),"")</f>
        <v/>
      </c>
      <c r="L590" s="31" t="str">
        <f t="shared" si="117"/>
        <v/>
      </c>
      <c r="N590" s="50" t="str">
        <f t="shared" si="120"/>
        <v/>
      </c>
      <c r="Q590" s="32" t="str">
        <f t="shared" si="118"/>
        <v/>
      </c>
      <c r="T590" s="34">
        <f t="shared" si="123"/>
        <v>0</v>
      </c>
      <c r="U590" s="34">
        <f t="shared" si="124"/>
        <v>0</v>
      </c>
      <c r="X590" s="72" t="str">
        <f t="shared" si="121"/>
        <v/>
      </c>
      <c r="Y590" s="35"/>
      <c r="Z590" s="34" t="str">
        <f t="shared" si="122"/>
        <v/>
      </c>
      <c r="AA590" s="80" t="str">
        <f t="shared" si="125"/>
        <v/>
      </c>
    </row>
    <row r="591" spans="2:27" ht="25.5" customHeight="1" x14ac:dyDescent="0.25">
      <c r="B591" s="78" t="str">
        <f t="shared" si="119"/>
        <v/>
      </c>
      <c r="J591" s="60" t="str">
        <f>IF(G591&lt;&gt;"",VLOOKUP(G591,'nhân viên sale'!$A$2:$B$1595,2,0),"")</f>
        <v/>
      </c>
      <c r="L591" s="31" t="str">
        <f t="shared" si="117"/>
        <v/>
      </c>
      <c r="N591" s="50" t="str">
        <f t="shared" si="120"/>
        <v/>
      </c>
      <c r="Q591" s="32" t="str">
        <f t="shared" si="118"/>
        <v/>
      </c>
      <c r="T591" s="34">
        <f t="shared" si="123"/>
        <v>0</v>
      </c>
      <c r="U591" s="34">
        <f t="shared" si="124"/>
        <v>0</v>
      </c>
      <c r="X591" s="72" t="str">
        <f t="shared" si="121"/>
        <v/>
      </c>
      <c r="Y591" s="35"/>
      <c r="Z591" s="34" t="str">
        <f t="shared" si="122"/>
        <v/>
      </c>
      <c r="AA591" s="80" t="str">
        <f t="shared" si="125"/>
        <v/>
      </c>
    </row>
    <row r="592" spans="2:27" ht="25.5" customHeight="1" x14ac:dyDescent="0.25">
      <c r="B592" s="78" t="str">
        <f t="shared" si="119"/>
        <v/>
      </c>
      <c r="J592" s="60" t="str">
        <f>IF(G592&lt;&gt;"",VLOOKUP(G592,'nhân viên sale'!$A$2:$B$1595,2,0),"")</f>
        <v/>
      </c>
      <c r="L592" s="31" t="str">
        <f t="shared" si="117"/>
        <v/>
      </c>
      <c r="N592" s="50" t="str">
        <f t="shared" si="120"/>
        <v/>
      </c>
      <c r="Q592" s="32" t="str">
        <f t="shared" si="118"/>
        <v/>
      </c>
      <c r="T592" s="34">
        <f t="shared" si="123"/>
        <v>0</v>
      </c>
      <c r="U592" s="34">
        <f t="shared" si="124"/>
        <v>0</v>
      </c>
      <c r="X592" s="72" t="str">
        <f t="shared" si="121"/>
        <v/>
      </c>
      <c r="Y592" s="35"/>
      <c r="Z592" s="34" t="str">
        <f t="shared" si="122"/>
        <v/>
      </c>
      <c r="AA592" s="80" t="str">
        <f t="shared" si="125"/>
        <v/>
      </c>
    </row>
    <row r="593" spans="2:27" ht="25.5" customHeight="1" x14ac:dyDescent="0.25">
      <c r="B593" s="78" t="str">
        <f t="shared" si="119"/>
        <v/>
      </c>
      <c r="J593" s="60" t="str">
        <f>IF(G593&lt;&gt;"",VLOOKUP(G593,'nhân viên sale'!$A$2:$B$1595,2,0),"")</f>
        <v/>
      </c>
      <c r="L593" s="31" t="str">
        <f t="shared" si="117"/>
        <v/>
      </c>
      <c r="N593" s="50" t="str">
        <f t="shared" si="120"/>
        <v/>
      </c>
      <c r="Q593" s="32" t="str">
        <f t="shared" si="118"/>
        <v/>
      </c>
      <c r="T593" s="34">
        <f t="shared" si="123"/>
        <v>0</v>
      </c>
      <c r="U593" s="34">
        <f t="shared" si="124"/>
        <v>0</v>
      </c>
      <c r="X593" s="72" t="str">
        <f t="shared" si="121"/>
        <v/>
      </c>
      <c r="Y593" s="35"/>
      <c r="Z593" s="34" t="str">
        <f t="shared" si="122"/>
        <v/>
      </c>
      <c r="AA593" s="80" t="str">
        <f t="shared" si="125"/>
        <v/>
      </c>
    </row>
    <row r="594" spans="2:27" ht="25.5" customHeight="1" x14ac:dyDescent="0.25">
      <c r="B594" s="78" t="str">
        <f t="shared" si="119"/>
        <v/>
      </c>
      <c r="J594" s="60" t="str">
        <f>IF(G594&lt;&gt;"",VLOOKUP(G594,'nhân viên sale'!$A$2:$B$1595,2,0),"")</f>
        <v/>
      </c>
      <c r="L594" s="31" t="str">
        <f t="shared" si="117"/>
        <v/>
      </c>
      <c r="N594" s="50" t="str">
        <f t="shared" si="120"/>
        <v/>
      </c>
      <c r="Q594" s="32" t="str">
        <f t="shared" si="118"/>
        <v/>
      </c>
      <c r="T594" s="34">
        <f t="shared" si="123"/>
        <v>0</v>
      </c>
      <c r="U594" s="34">
        <f t="shared" si="124"/>
        <v>0</v>
      </c>
      <c r="X594" s="72" t="str">
        <f t="shared" si="121"/>
        <v/>
      </c>
      <c r="Y594" s="35"/>
      <c r="Z594" s="34" t="str">
        <f t="shared" si="122"/>
        <v/>
      </c>
      <c r="AA594" s="80" t="str">
        <f t="shared" si="125"/>
        <v/>
      </c>
    </row>
    <row r="595" spans="2:27" ht="25.5" customHeight="1" x14ac:dyDescent="0.25">
      <c r="B595" s="78" t="str">
        <f t="shared" si="119"/>
        <v/>
      </c>
      <c r="J595" s="60" t="str">
        <f>IF(G595&lt;&gt;"",VLOOKUP(G595,'nhân viên sale'!$A$2:$B$1595,2,0),"")</f>
        <v/>
      </c>
      <c r="L595" s="31" t="str">
        <f t="shared" si="117"/>
        <v/>
      </c>
      <c r="N595" s="50" t="str">
        <f t="shared" si="120"/>
        <v/>
      </c>
      <c r="Q595" s="32" t="str">
        <f t="shared" si="118"/>
        <v/>
      </c>
      <c r="T595" s="34">
        <f t="shared" si="123"/>
        <v>0</v>
      </c>
      <c r="U595" s="34">
        <f t="shared" si="124"/>
        <v>0</v>
      </c>
      <c r="X595" s="72" t="str">
        <f t="shared" si="121"/>
        <v/>
      </c>
      <c r="Y595" s="35"/>
      <c r="Z595" s="34" t="str">
        <f t="shared" si="122"/>
        <v/>
      </c>
      <c r="AA595" s="80" t="str">
        <f t="shared" si="125"/>
        <v/>
      </c>
    </row>
    <row r="596" spans="2:27" ht="25.5" customHeight="1" x14ac:dyDescent="0.25">
      <c r="B596" s="78" t="str">
        <f t="shared" si="119"/>
        <v/>
      </c>
      <c r="J596" s="60" t="str">
        <f>IF(G596&lt;&gt;"",VLOOKUP(G596,'nhân viên sale'!$A$2:$B$1595,2,0),"")</f>
        <v/>
      </c>
      <c r="L596" s="31" t="str">
        <f t="shared" si="117"/>
        <v/>
      </c>
      <c r="N596" s="50" t="str">
        <f t="shared" si="120"/>
        <v/>
      </c>
      <c r="Q596" s="32" t="str">
        <f t="shared" si="118"/>
        <v/>
      </c>
      <c r="T596" s="34">
        <f t="shared" si="123"/>
        <v>0</v>
      </c>
      <c r="U596" s="34">
        <f t="shared" si="124"/>
        <v>0</v>
      </c>
      <c r="X596" s="72" t="str">
        <f t="shared" si="121"/>
        <v/>
      </c>
      <c r="Y596" s="35"/>
      <c r="Z596" s="34" t="str">
        <f t="shared" si="122"/>
        <v/>
      </c>
      <c r="AA596" s="80" t="str">
        <f t="shared" si="125"/>
        <v/>
      </c>
    </row>
    <row r="597" spans="2:27" ht="25.5" customHeight="1" x14ac:dyDescent="0.25">
      <c r="B597" s="78" t="str">
        <f t="shared" si="119"/>
        <v/>
      </c>
      <c r="J597" s="60" t="str">
        <f>IF(G597&lt;&gt;"",VLOOKUP(G597,'nhân viên sale'!$A$2:$B$1595,2,0),"")</f>
        <v/>
      </c>
      <c r="L597" s="31" t="str">
        <f t="shared" si="117"/>
        <v/>
      </c>
      <c r="N597" s="50" t="str">
        <f t="shared" si="120"/>
        <v/>
      </c>
      <c r="Q597" s="32" t="str">
        <f t="shared" si="118"/>
        <v/>
      </c>
      <c r="T597" s="34">
        <f t="shared" si="123"/>
        <v>0</v>
      </c>
      <c r="U597" s="34">
        <f t="shared" si="124"/>
        <v>0</v>
      </c>
      <c r="X597" s="72" t="str">
        <f t="shared" si="121"/>
        <v/>
      </c>
      <c r="Y597" s="35"/>
      <c r="Z597" s="34" t="str">
        <f t="shared" si="122"/>
        <v/>
      </c>
      <c r="AA597" s="80" t="str">
        <f t="shared" si="125"/>
        <v/>
      </c>
    </row>
    <row r="598" spans="2:27" ht="25.5" customHeight="1" x14ac:dyDescent="0.25">
      <c r="B598" s="78" t="str">
        <f t="shared" si="119"/>
        <v/>
      </c>
      <c r="J598" s="60" t="str">
        <f>IF(G598&lt;&gt;"",VLOOKUP(G598,'nhân viên sale'!$A$2:$B$1595,2,0),"")</f>
        <v/>
      </c>
      <c r="L598" s="31" t="str">
        <f t="shared" si="117"/>
        <v/>
      </c>
      <c r="N598" s="50" t="str">
        <f t="shared" si="120"/>
        <v/>
      </c>
      <c r="Q598" s="32" t="str">
        <f t="shared" si="118"/>
        <v/>
      </c>
      <c r="T598" s="34">
        <f t="shared" si="123"/>
        <v>0</v>
      </c>
      <c r="U598" s="34">
        <f t="shared" si="124"/>
        <v>0</v>
      </c>
      <c r="X598" s="72" t="str">
        <f t="shared" si="121"/>
        <v/>
      </c>
      <c r="Y598" s="35"/>
      <c r="Z598" s="34" t="str">
        <f t="shared" si="122"/>
        <v/>
      </c>
      <c r="AA598" s="80" t="str">
        <f t="shared" si="125"/>
        <v/>
      </c>
    </row>
    <row r="599" spans="2:27" ht="25.5" customHeight="1" x14ac:dyDescent="0.25">
      <c r="B599" s="78" t="str">
        <f t="shared" si="119"/>
        <v/>
      </c>
      <c r="J599" s="60" t="str">
        <f>IF(G599&lt;&gt;"",VLOOKUP(G599,'nhân viên sale'!$A$2:$B$1595,2,0),"")</f>
        <v/>
      </c>
      <c r="L599" s="31" t="str">
        <f t="shared" si="117"/>
        <v/>
      </c>
      <c r="N599" s="50" t="str">
        <f t="shared" si="120"/>
        <v/>
      </c>
      <c r="Q599" s="32" t="str">
        <f t="shared" si="118"/>
        <v/>
      </c>
      <c r="T599" s="34">
        <f t="shared" si="123"/>
        <v>0</v>
      </c>
      <c r="U599" s="34">
        <f t="shared" si="124"/>
        <v>0</v>
      </c>
      <c r="X599" s="72" t="str">
        <f t="shared" si="121"/>
        <v/>
      </c>
      <c r="Y599" s="35"/>
      <c r="Z599" s="34" t="str">
        <f t="shared" si="122"/>
        <v/>
      </c>
      <c r="AA599" s="80" t="str">
        <f t="shared" si="125"/>
        <v/>
      </c>
    </row>
    <row r="600" spans="2:27" ht="25.5" customHeight="1" x14ac:dyDescent="0.25">
      <c r="B600" s="78" t="str">
        <f t="shared" si="119"/>
        <v/>
      </c>
      <c r="J600" s="60" t="str">
        <f>IF(G600&lt;&gt;"",VLOOKUP(G600,'nhân viên sale'!$A$2:$B$1595,2,0),"")</f>
        <v/>
      </c>
      <c r="L600" s="31" t="str">
        <f t="shared" si="117"/>
        <v/>
      </c>
      <c r="N600" s="50" t="str">
        <f t="shared" si="120"/>
        <v/>
      </c>
      <c r="Q600" s="32" t="str">
        <f t="shared" si="118"/>
        <v/>
      </c>
      <c r="T600" s="34">
        <f t="shared" si="123"/>
        <v>0</v>
      </c>
      <c r="U600" s="34">
        <f t="shared" si="124"/>
        <v>0</v>
      </c>
      <c r="X600" s="72" t="str">
        <f t="shared" si="121"/>
        <v/>
      </c>
      <c r="Y600" s="35"/>
      <c r="Z600" s="34" t="str">
        <f t="shared" si="122"/>
        <v/>
      </c>
      <c r="AA600" s="80" t="str">
        <f t="shared" si="125"/>
        <v/>
      </c>
    </row>
    <row r="601" spans="2:27" ht="25.5" customHeight="1" x14ac:dyDescent="0.25">
      <c r="B601" s="78" t="str">
        <f t="shared" si="119"/>
        <v/>
      </c>
      <c r="J601" s="60" t="str">
        <f>IF(G601&lt;&gt;"",VLOOKUP(G601,'nhân viên sale'!$A$2:$B$1595,2,0),"")</f>
        <v/>
      </c>
      <c r="L601" s="31" t="str">
        <f t="shared" si="117"/>
        <v/>
      </c>
      <c r="N601" s="50" t="str">
        <f t="shared" si="120"/>
        <v/>
      </c>
      <c r="Q601" s="32" t="str">
        <f t="shared" si="118"/>
        <v/>
      </c>
      <c r="T601" s="34">
        <f t="shared" si="123"/>
        <v>0</v>
      </c>
      <c r="U601" s="34">
        <f t="shared" si="124"/>
        <v>0</v>
      </c>
      <c r="X601" s="72" t="str">
        <f t="shared" si="121"/>
        <v/>
      </c>
      <c r="Y601" s="35"/>
      <c r="Z601" s="34" t="str">
        <f t="shared" si="122"/>
        <v/>
      </c>
      <c r="AA601" s="80" t="str">
        <f t="shared" si="125"/>
        <v/>
      </c>
    </row>
    <row r="602" spans="2:27" ht="25.5" customHeight="1" x14ac:dyDescent="0.25">
      <c r="B602" s="78" t="str">
        <f t="shared" si="119"/>
        <v/>
      </c>
      <c r="J602" s="60" t="str">
        <f>IF(G602&lt;&gt;"",VLOOKUP(G602,'nhân viên sale'!$A$2:$B$1595,2,0),"")</f>
        <v/>
      </c>
      <c r="L602" s="31" t="str">
        <f t="shared" si="117"/>
        <v/>
      </c>
      <c r="N602" s="50" t="str">
        <f t="shared" si="120"/>
        <v/>
      </c>
      <c r="Q602" s="32" t="str">
        <f t="shared" si="118"/>
        <v/>
      </c>
      <c r="T602" s="34">
        <f t="shared" si="123"/>
        <v>0</v>
      </c>
      <c r="U602" s="34">
        <f t="shared" si="124"/>
        <v>0</v>
      </c>
      <c r="X602" s="72" t="str">
        <f t="shared" si="121"/>
        <v/>
      </c>
      <c r="Y602" s="35"/>
      <c r="Z602" s="34" t="str">
        <f t="shared" si="122"/>
        <v/>
      </c>
      <c r="AA602" s="80" t="str">
        <f t="shared" si="125"/>
        <v/>
      </c>
    </row>
    <row r="603" spans="2:27" ht="25.5" customHeight="1" x14ac:dyDescent="0.25">
      <c r="B603" s="78" t="str">
        <f t="shared" si="119"/>
        <v/>
      </c>
      <c r="J603" s="60" t="str">
        <f>IF(G603&lt;&gt;"",VLOOKUP(G603,'nhân viên sale'!$A$2:$B$1595,2,0),"")</f>
        <v/>
      </c>
      <c r="L603" s="31" t="str">
        <f t="shared" si="117"/>
        <v/>
      </c>
      <c r="N603" s="50" t="str">
        <f t="shared" si="120"/>
        <v/>
      </c>
      <c r="Q603" s="32" t="str">
        <f t="shared" si="118"/>
        <v/>
      </c>
      <c r="T603" s="34">
        <f t="shared" si="123"/>
        <v>0</v>
      </c>
      <c r="U603" s="34">
        <f t="shared" si="124"/>
        <v>0</v>
      </c>
      <c r="X603" s="72" t="str">
        <f t="shared" si="121"/>
        <v/>
      </c>
      <c r="Y603" s="35"/>
      <c r="Z603" s="34" t="str">
        <f t="shared" si="122"/>
        <v/>
      </c>
      <c r="AA603" s="80" t="str">
        <f t="shared" si="125"/>
        <v/>
      </c>
    </row>
    <row r="604" spans="2:27" ht="25.5" customHeight="1" x14ac:dyDescent="0.25">
      <c r="B604" s="78" t="str">
        <f t="shared" si="119"/>
        <v/>
      </c>
      <c r="J604" s="60" t="str">
        <f>IF(G604&lt;&gt;"",VLOOKUP(G604,'nhân viên sale'!$A$2:$B$1595,2,0),"")</f>
        <v/>
      </c>
      <c r="L604" s="31" t="str">
        <f t="shared" si="117"/>
        <v/>
      </c>
      <c r="N604" s="50" t="str">
        <f t="shared" si="120"/>
        <v/>
      </c>
      <c r="Q604" s="32" t="str">
        <f t="shared" si="118"/>
        <v/>
      </c>
      <c r="T604" s="34">
        <f t="shared" si="123"/>
        <v>0</v>
      </c>
      <c r="U604" s="34">
        <f t="shared" si="124"/>
        <v>0</v>
      </c>
      <c r="X604" s="72" t="str">
        <f t="shared" si="121"/>
        <v/>
      </c>
      <c r="Y604" s="35"/>
      <c r="Z604" s="34" t="str">
        <f t="shared" si="122"/>
        <v/>
      </c>
      <c r="AA604" s="80" t="str">
        <f t="shared" si="125"/>
        <v/>
      </c>
    </row>
    <row r="605" spans="2:27" ht="25.5" customHeight="1" x14ac:dyDescent="0.25">
      <c r="B605" s="78" t="str">
        <f t="shared" si="119"/>
        <v/>
      </c>
      <c r="J605" s="60" t="str">
        <f>IF(G605&lt;&gt;"",VLOOKUP(G605,'nhân viên sale'!$A$2:$B$1595,2,0),"")</f>
        <v/>
      </c>
      <c r="L605" s="31" t="str">
        <f t="shared" si="117"/>
        <v/>
      </c>
      <c r="N605" s="50" t="str">
        <f t="shared" si="120"/>
        <v/>
      </c>
      <c r="Q605" s="32" t="str">
        <f t="shared" si="118"/>
        <v/>
      </c>
      <c r="T605" s="34">
        <f t="shared" si="123"/>
        <v>0</v>
      </c>
      <c r="U605" s="34">
        <f t="shared" si="124"/>
        <v>0</v>
      </c>
      <c r="X605" s="72" t="str">
        <f t="shared" si="121"/>
        <v/>
      </c>
      <c r="Y605" s="35"/>
      <c r="Z605" s="34" t="str">
        <f t="shared" si="122"/>
        <v/>
      </c>
      <c r="AA605" s="80" t="str">
        <f t="shared" si="125"/>
        <v/>
      </c>
    </row>
    <row r="606" spans="2:27" ht="25.5" customHeight="1" x14ac:dyDescent="0.25">
      <c r="B606" s="78" t="str">
        <f t="shared" si="119"/>
        <v/>
      </c>
      <c r="J606" s="60" t="str">
        <f>IF(G606&lt;&gt;"",VLOOKUP(G606,'nhân viên sale'!$A$2:$B$1595,2,0),"")</f>
        <v/>
      </c>
      <c r="L606" s="31" t="str">
        <f t="shared" si="117"/>
        <v/>
      </c>
      <c r="N606" s="50" t="str">
        <f t="shared" si="120"/>
        <v/>
      </c>
      <c r="Q606" s="32" t="str">
        <f t="shared" si="118"/>
        <v/>
      </c>
      <c r="T606" s="34">
        <f t="shared" si="123"/>
        <v>0</v>
      </c>
      <c r="U606" s="34">
        <f t="shared" si="124"/>
        <v>0</v>
      </c>
      <c r="X606" s="72" t="str">
        <f t="shared" si="121"/>
        <v/>
      </c>
      <c r="Y606" s="35"/>
      <c r="Z606" s="34" t="str">
        <f t="shared" si="122"/>
        <v/>
      </c>
      <c r="AA606" s="80" t="str">
        <f t="shared" si="125"/>
        <v/>
      </c>
    </row>
    <row r="607" spans="2:27" ht="25.5" customHeight="1" x14ac:dyDescent="0.25">
      <c r="B607" s="78" t="str">
        <f t="shared" si="119"/>
        <v/>
      </c>
      <c r="J607" s="60" t="str">
        <f>IF(G607&lt;&gt;"",VLOOKUP(G607,'nhân viên sale'!$A$2:$B$1595,2,0),"")</f>
        <v/>
      </c>
      <c r="L607" s="31" t="str">
        <f t="shared" si="117"/>
        <v/>
      </c>
      <c r="N607" s="50" t="str">
        <f t="shared" si="120"/>
        <v/>
      </c>
      <c r="Q607" s="32" t="str">
        <f t="shared" si="118"/>
        <v/>
      </c>
      <c r="T607" s="34">
        <f t="shared" si="123"/>
        <v>0</v>
      </c>
      <c r="U607" s="34">
        <f t="shared" si="124"/>
        <v>0</v>
      </c>
      <c r="X607" s="72" t="str">
        <f t="shared" si="121"/>
        <v/>
      </c>
      <c r="Y607" s="35"/>
      <c r="Z607" s="34" t="str">
        <f t="shared" si="122"/>
        <v/>
      </c>
      <c r="AA607" s="80" t="str">
        <f t="shared" si="125"/>
        <v/>
      </c>
    </row>
    <row r="608" spans="2:27" ht="25.5" customHeight="1" x14ac:dyDescent="0.25">
      <c r="B608" s="78" t="str">
        <f t="shared" si="119"/>
        <v/>
      </c>
      <c r="J608" s="60" t="str">
        <f>IF(G608&lt;&gt;"",VLOOKUP(G608,'nhân viên sale'!$A$2:$B$1595,2,0),"")</f>
        <v/>
      </c>
      <c r="L608" s="31" t="str">
        <f t="shared" si="117"/>
        <v/>
      </c>
      <c r="N608" s="50" t="str">
        <f t="shared" si="120"/>
        <v/>
      </c>
      <c r="Q608" s="32" t="str">
        <f t="shared" si="118"/>
        <v/>
      </c>
      <c r="T608" s="34">
        <f t="shared" si="123"/>
        <v>0</v>
      </c>
      <c r="U608" s="34">
        <f t="shared" si="124"/>
        <v>0</v>
      </c>
      <c r="X608" s="72" t="str">
        <f t="shared" si="121"/>
        <v/>
      </c>
      <c r="Y608" s="35"/>
      <c r="Z608" s="34" t="str">
        <f t="shared" si="122"/>
        <v/>
      </c>
      <c r="AA608" s="80" t="str">
        <f t="shared" si="125"/>
        <v/>
      </c>
    </row>
    <row r="609" spans="2:27" ht="25.5" customHeight="1" x14ac:dyDescent="0.25">
      <c r="B609" s="78" t="str">
        <f t="shared" si="119"/>
        <v/>
      </c>
      <c r="J609" s="60" t="str">
        <f>IF(G609&lt;&gt;"",VLOOKUP(G609,'nhân viên sale'!$A$2:$B$1595,2,0),"")</f>
        <v/>
      </c>
      <c r="L609" s="31" t="str">
        <f t="shared" si="117"/>
        <v/>
      </c>
      <c r="N609" s="50" t="str">
        <f t="shared" si="120"/>
        <v/>
      </c>
      <c r="Q609" s="32" t="str">
        <f t="shared" si="118"/>
        <v/>
      </c>
      <c r="T609" s="34">
        <f t="shared" si="123"/>
        <v>0</v>
      </c>
      <c r="U609" s="34">
        <f t="shared" si="124"/>
        <v>0</v>
      </c>
      <c r="X609" s="72" t="str">
        <f t="shared" si="121"/>
        <v/>
      </c>
      <c r="Y609" s="35"/>
      <c r="Z609" s="34" t="str">
        <f t="shared" si="122"/>
        <v/>
      </c>
      <c r="AA609" s="80" t="str">
        <f t="shared" si="125"/>
        <v/>
      </c>
    </row>
    <row r="610" spans="2:27" ht="25.5" customHeight="1" x14ac:dyDescent="0.25">
      <c r="B610" s="78" t="str">
        <f t="shared" si="119"/>
        <v/>
      </c>
      <c r="J610" s="60" t="str">
        <f>IF(G610&lt;&gt;"",VLOOKUP(G610,'nhân viên sale'!$A$2:$B$1595,2,0),"")</f>
        <v/>
      </c>
      <c r="L610" s="31" t="str">
        <f t="shared" si="117"/>
        <v/>
      </c>
      <c r="N610" s="50" t="str">
        <f t="shared" si="120"/>
        <v/>
      </c>
      <c r="Q610" s="32" t="str">
        <f t="shared" si="118"/>
        <v/>
      </c>
      <c r="T610" s="34">
        <f t="shared" si="123"/>
        <v>0</v>
      </c>
      <c r="U610" s="34">
        <f t="shared" si="124"/>
        <v>0</v>
      </c>
      <c r="X610" s="72" t="str">
        <f t="shared" si="121"/>
        <v/>
      </c>
      <c r="Y610" s="35"/>
      <c r="Z610" s="34" t="str">
        <f t="shared" si="122"/>
        <v/>
      </c>
      <c r="AA610" s="80" t="str">
        <f t="shared" si="125"/>
        <v/>
      </c>
    </row>
    <row r="611" spans="2:27" ht="25.5" customHeight="1" x14ac:dyDescent="0.25">
      <c r="B611" s="78" t="str">
        <f t="shared" si="119"/>
        <v/>
      </c>
      <c r="J611" s="60" t="str">
        <f>IF(G611&lt;&gt;"",VLOOKUP(G611,'nhân viên sale'!$A$2:$B$1595,2,0),"")</f>
        <v/>
      </c>
      <c r="L611" s="31" t="str">
        <f t="shared" si="117"/>
        <v/>
      </c>
      <c r="N611" s="50" t="str">
        <f t="shared" si="120"/>
        <v/>
      </c>
      <c r="Q611" s="32" t="str">
        <f t="shared" si="118"/>
        <v/>
      </c>
      <c r="T611" s="34">
        <f t="shared" si="123"/>
        <v>0</v>
      </c>
      <c r="U611" s="34">
        <f t="shared" si="124"/>
        <v>0</v>
      </c>
      <c r="X611" s="72" t="str">
        <f t="shared" si="121"/>
        <v/>
      </c>
      <c r="Y611" s="35"/>
      <c r="Z611" s="34" t="str">
        <f t="shared" si="122"/>
        <v/>
      </c>
      <c r="AA611" s="80" t="str">
        <f t="shared" si="125"/>
        <v/>
      </c>
    </row>
    <row r="612" spans="2:27" ht="25.5" customHeight="1" x14ac:dyDescent="0.25">
      <c r="B612" s="78" t="str">
        <f t="shared" si="119"/>
        <v/>
      </c>
      <c r="J612" s="60" t="str">
        <f>IF(G612&lt;&gt;"",VLOOKUP(G612,'nhân viên sale'!$A$2:$B$1595,2,0),"")</f>
        <v/>
      </c>
      <c r="L612" s="31" t="str">
        <f t="shared" si="117"/>
        <v/>
      </c>
      <c r="N612" s="50" t="str">
        <f t="shared" si="120"/>
        <v/>
      </c>
      <c r="Q612" s="32" t="str">
        <f t="shared" si="118"/>
        <v/>
      </c>
      <c r="T612" s="34">
        <f t="shared" si="123"/>
        <v>0</v>
      </c>
      <c r="U612" s="34">
        <f t="shared" si="124"/>
        <v>0</v>
      </c>
      <c r="X612" s="72" t="str">
        <f t="shared" si="121"/>
        <v/>
      </c>
      <c r="Y612" s="35"/>
      <c r="Z612" s="34" t="str">
        <f t="shared" si="122"/>
        <v/>
      </c>
      <c r="AA612" s="80" t="str">
        <f t="shared" si="125"/>
        <v/>
      </c>
    </row>
    <row r="613" spans="2:27" ht="25.5" customHeight="1" x14ac:dyDescent="0.25">
      <c r="B613" s="78" t="str">
        <f t="shared" si="119"/>
        <v/>
      </c>
      <c r="J613" s="60" t="str">
        <f>IF(G613&lt;&gt;"",VLOOKUP(G613,'nhân viên sale'!$A$2:$B$1595,2,0),"")</f>
        <v/>
      </c>
      <c r="L613" s="31" t="str">
        <f t="shared" si="117"/>
        <v/>
      </c>
      <c r="N613" s="50" t="str">
        <f t="shared" si="120"/>
        <v/>
      </c>
      <c r="Q613" s="32" t="str">
        <f t="shared" si="118"/>
        <v/>
      </c>
      <c r="T613" s="34">
        <f t="shared" si="123"/>
        <v>0</v>
      </c>
      <c r="U613" s="34">
        <f t="shared" si="124"/>
        <v>0</v>
      </c>
      <c r="X613" s="72" t="str">
        <f t="shared" si="121"/>
        <v/>
      </c>
      <c r="Y613" s="35"/>
      <c r="Z613" s="34" t="str">
        <f t="shared" si="122"/>
        <v/>
      </c>
      <c r="AA613" s="80" t="str">
        <f t="shared" si="125"/>
        <v/>
      </c>
    </row>
    <row r="614" spans="2:27" ht="25.5" customHeight="1" x14ac:dyDescent="0.25">
      <c r="B614" s="78" t="str">
        <f t="shared" si="119"/>
        <v/>
      </c>
      <c r="J614" s="60" t="str">
        <f>IF(G614&lt;&gt;"",VLOOKUP(G614,'nhân viên sale'!$A$2:$B$1595,2,0),"")</f>
        <v/>
      </c>
      <c r="L614" s="31" t="str">
        <f t="shared" si="117"/>
        <v/>
      </c>
      <c r="N614" s="50" t="str">
        <f t="shared" si="120"/>
        <v/>
      </c>
      <c r="Q614" s="32" t="str">
        <f t="shared" si="118"/>
        <v/>
      </c>
      <c r="T614" s="34">
        <f t="shared" si="123"/>
        <v>0</v>
      </c>
      <c r="U614" s="34">
        <f t="shared" si="124"/>
        <v>0</v>
      </c>
      <c r="X614" s="72" t="str">
        <f t="shared" si="121"/>
        <v/>
      </c>
      <c r="Y614" s="35"/>
      <c r="Z614" s="34" t="str">
        <f t="shared" si="122"/>
        <v/>
      </c>
      <c r="AA614" s="80" t="str">
        <f t="shared" si="125"/>
        <v/>
      </c>
    </row>
    <row r="615" spans="2:27" ht="25.5" customHeight="1" x14ac:dyDescent="0.25">
      <c r="B615" s="78" t="str">
        <f t="shared" si="119"/>
        <v/>
      </c>
      <c r="J615" s="60" t="str">
        <f>IF(G615&lt;&gt;"",VLOOKUP(G615,'nhân viên sale'!$A$2:$B$1595,2,0),"")</f>
        <v/>
      </c>
      <c r="L615" s="31" t="str">
        <f t="shared" si="117"/>
        <v/>
      </c>
      <c r="N615" s="50" t="str">
        <f t="shared" si="120"/>
        <v/>
      </c>
      <c r="Q615" s="32" t="str">
        <f t="shared" si="118"/>
        <v/>
      </c>
      <c r="T615" s="34">
        <f t="shared" si="123"/>
        <v>0</v>
      </c>
      <c r="U615" s="34">
        <f t="shared" si="124"/>
        <v>0</v>
      </c>
      <c r="X615" s="72" t="str">
        <f t="shared" si="121"/>
        <v/>
      </c>
      <c r="Y615" s="35"/>
      <c r="Z615" s="34" t="str">
        <f t="shared" si="122"/>
        <v/>
      </c>
      <c r="AA615" s="80" t="str">
        <f t="shared" si="125"/>
        <v/>
      </c>
    </row>
    <row r="616" spans="2:27" ht="25.5" customHeight="1" x14ac:dyDescent="0.25">
      <c r="B616" s="78" t="str">
        <f t="shared" si="119"/>
        <v/>
      </c>
      <c r="J616" s="60" t="str">
        <f>IF(G616&lt;&gt;"",VLOOKUP(G616,'nhân viên sale'!$A$2:$B$1595,2,0),"")</f>
        <v/>
      </c>
      <c r="L616" s="31" t="str">
        <f t="shared" si="117"/>
        <v/>
      </c>
      <c r="N616" s="50" t="str">
        <f t="shared" si="120"/>
        <v/>
      </c>
      <c r="Q616" s="32" t="str">
        <f t="shared" si="118"/>
        <v/>
      </c>
      <c r="T616" s="34">
        <f t="shared" si="123"/>
        <v>0</v>
      </c>
      <c r="U616" s="34">
        <f t="shared" si="124"/>
        <v>0</v>
      </c>
      <c r="X616" s="72" t="str">
        <f t="shared" si="121"/>
        <v/>
      </c>
      <c r="Y616" s="35"/>
      <c r="Z616" s="34" t="str">
        <f t="shared" si="122"/>
        <v/>
      </c>
      <c r="AA616" s="80" t="str">
        <f t="shared" si="125"/>
        <v/>
      </c>
    </row>
    <row r="617" spans="2:27" ht="25.5" customHeight="1" x14ac:dyDescent="0.25">
      <c r="B617" s="78" t="str">
        <f t="shared" si="119"/>
        <v/>
      </c>
      <c r="J617" s="60" t="str">
        <f>IF(G617&lt;&gt;"",VLOOKUP(G617,'nhân viên sale'!$A$2:$B$1595,2,0),"")</f>
        <v/>
      </c>
      <c r="L617" s="31" t="str">
        <f t="shared" si="117"/>
        <v/>
      </c>
      <c r="N617" s="50" t="str">
        <f t="shared" si="120"/>
        <v/>
      </c>
      <c r="Q617" s="32" t="str">
        <f t="shared" si="118"/>
        <v/>
      </c>
      <c r="T617" s="34">
        <f t="shared" si="123"/>
        <v>0</v>
      </c>
      <c r="U617" s="34">
        <f t="shared" si="124"/>
        <v>0</v>
      </c>
      <c r="X617" s="72" t="str">
        <f t="shared" si="121"/>
        <v/>
      </c>
      <c r="Y617" s="35"/>
      <c r="Z617" s="34" t="str">
        <f t="shared" si="122"/>
        <v/>
      </c>
      <c r="AA617" s="80" t="str">
        <f t="shared" si="125"/>
        <v/>
      </c>
    </row>
    <row r="618" spans="2:27" ht="25.5" customHeight="1" x14ac:dyDescent="0.25">
      <c r="B618" s="78" t="str">
        <f t="shared" si="119"/>
        <v/>
      </c>
      <c r="J618" s="60" t="str">
        <f>IF(G618&lt;&gt;"",VLOOKUP(G618,'nhân viên sale'!$A$2:$B$1595,2,0),"")</f>
        <v/>
      </c>
      <c r="L618" s="31" t="str">
        <f t="shared" si="117"/>
        <v/>
      </c>
      <c r="N618" s="50" t="str">
        <f t="shared" si="120"/>
        <v/>
      </c>
      <c r="Q618" s="32" t="str">
        <f t="shared" si="118"/>
        <v/>
      </c>
      <c r="T618" s="34">
        <f t="shared" si="123"/>
        <v>0</v>
      </c>
      <c r="U618" s="34">
        <f t="shared" si="124"/>
        <v>0</v>
      </c>
      <c r="X618" s="72" t="str">
        <f t="shared" si="121"/>
        <v/>
      </c>
      <c r="Y618" s="35"/>
      <c r="Z618" s="34" t="str">
        <f t="shared" si="122"/>
        <v/>
      </c>
      <c r="AA618" s="80" t="str">
        <f t="shared" si="125"/>
        <v/>
      </c>
    </row>
    <row r="619" spans="2:27" ht="25.5" customHeight="1" x14ac:dyDescent="0.25">
      <c r="B619" s="78" t="str">
        <f t="shared" si="119"/>
        <v/>
      </c>
      <c r="J619" s="60" t="str">
        <f>IF(G619&lt;&gt;"",VLOOKUP(G619,'nhân viên sale'!$A$2:$B$1595,2,0),"")</f>
        <v/>
      </c>
      <c r="L619" s="31" t="str">
        <f t="shared" si="117"/>
        <v/>
      </c>
      <c r="N619" s="50" t="str">
        <f t="shared" si="120"/>
        <v/>
      </c>
      <c r="Q619" s="32" t="str">
        <f t="shared" si="118"/>
        <v/>
      </c>
      <c r="T619" s="34">
        <f t="shared" si="123"/>
        <v>0</v>
      </c>
      <c r="U619" s="34">
        <f t="shared" si="124"/>
        <v>0</v>
      </c>
      <c r="X619" s="72" t="str">
        <f t="shared" si="121"/>
        <v/>
      </c>
      <c r="Y619" s="35"/>
      <c r="Z619" s="34" t="str">
        <f t="shared" si="122"/>
        <v/>
      </c>
      <c r="AA619" s="80" t="str">
        <f t="shared" si="125"/>
        <v/>
      </c>
    </row>
    <row r="620" spans="2:27" ht="25.5" customHeight="1" x14ac:dyDescent="0.25">
      <c r="B620" s="78" t="str">
        <f t="shared" si="119"/>
        <v/>
      </c>
      <c r="J620" s="60" t="str">
        <f>IF(G620&lt;&gt;"",VLOOKUP(G620,'nhân viên sale'!$A$2:$B$1595,2,0),"")</f>
        <v/>
      </c>
      <c r="L620" s="31" t="str">
        <f t="shared" si="117"/>
        <v/>
      </c>
      <c r="N620" s="50" t="str">
        <f t="shared" si="120"/>
        <v/>
      </c>
      <c r="Q620" s="32" t="str">
        <f t="shared" si="118"/>
        <v/>
      </c>
      <c r="T620" s="34">
        <f t="shared" si="123"/>
        <v>0</v>
      </c>
      <c r="U620" s="34">
        <f t="shared" si="124"/>
        <v>0</v>
      </c>
      <c r="X620" s="72" t="str">
        <f t="shared" si="121"/>
        <v/>
      </c>
      <c r="Y620" s="35"/>
      <c r="Z620" s="34" t="str">
        <f t="shared" si="122"/>
        <v/>
      </c>
      <c r="AA620" s="80" t="str">
        <f t="shared" si="125"/>
        <v/>
      </c>
    </row>
    <row r="621" spans="2:27" ht="25.5" customHeight="1" x14ac:dyDescent="0.25">
      <c r="B621" s="78" t="str">
        <f t="shared" si="119"/>
        <v/>
      </c>
      <c r="J621" s="60" t="str">
        <f>IF(G621&lt;&gt;"",VLOOKUP(G621,'nhân viên sale'!$A$2:$B$1595,2,0),"")</f>
        <v/>
      </c>
      <c r="L621" s="31" t="str">
        <f t="shared" si="117"/>
        <v/>
      </c>
      <c r="N621" s="50" t="str">
        <f t="shared" si="120"/>
        <v/>
      </c>
      <c r="Q621" s="32" t="str">
        <f t="shared" si="118"/>
        <v/>
      </c>
      <c r="T621" s="34">
        <f t="shared" si="123"/>
        <v>0</v>
      </c>
      <c r="U621" s="34">
        <f t="shared" si="124"/>
        <v>0</v>
      </c>
      <c r="X621" s="72" t="str">
        <f t="shared" si="121"/>
        <v/>
      </c>
      <c r="Y621" s="35"/>
      <c r="Z621" s="34" t="str">
        <f t="shared" si="122"/>
        <v/>
      </c>
      <c r="AA621" s="80" t="str">
        <f t="shared" si="125"/>
        <v/>
      </c>
    </row>
    <row r="622" spans="2:27" ht="25.5" customHeight="1" x14ac:dyDescent="0.25">
      <c r="B622" s="78" t="str">
        <f t="shared" si="119"/>
        <v/>
      </c>
      <c r="J622" s="60" t="str">
        <f>IF(G622&lt;&gt;"",VLOOKUP(G622,'nhân viên sale'!$A$2:$B$1595,2,0),"")</f>
        <v/>
      </c>
      <c r="L622" s="31" t="str">
        <f t="shared" si="117"/>
        <v/>
      </c>
      <c r="N622" s="50" t="str">
        <f t="shared" si="120"/>
        <v/>
      </c>
      <c r="Q622" s="32" t="str">
        <f t="shared" si="118"/>
        <v/>
      </c>
      <c r="T622" s="34">
        <f t="shared" si="123"/>
        <v>0</v>
      </c>
      <c r="U622" s="34">
        <f t="shared" si="124"/>
        <v>0</v>
      </c>
      <c r="X622" s="72" t="str">
        <f t="shared" si="121"/>
        <v/>
      </c>
      <c r="Y622" s="35"/>
      <c r="Z622" s="34" t="str">
        <f t="shared" si="122"/>
        <v/>
      </c>
      <c r="AA622" s="80" t="str">
        <f t="shared" si="125"/>
        <v/>
      </c>
    </row>
    <row r="623" spans="2:27" ht="25.5" customHeight="1" x14ac:dyDescent="0.25">
      <c r="B623" s="78" t="str">
        <f t="shared" si="119"/>
        <v/>
      </c>
      <c r="J623" s="60" t="str">
        <f>IF(G623&lt;&gt;"",VLOOKUP(G623,'nhân viên sale'!$A$2:$B$1595,2,0),"")</f>
        <v/>
      </c>
      <c r="L623" s="31" t="str">
        <f t="shared" si="117"/>
        <v/>
      </c>
      <c r="N623" s="50" t="str">
        <f t="shared" si="120"/>
        <v/>
      </c>
      <c r="Q623" s="32" t="str">
        <f t="shared" si="118"/>
        <v/>
      </c>
      <c r="T623" s="34">
        <f t="shared" si="123"/>
        <v>0</v>
      </c>
      <c r="U623" s="34">
        <f t="shared" si="124"/>
        <v>0</v>
      </c>
      <c r="X623" s="72" t="str">
        <f t="shared" si="121"/>
        <v/>
      </c>
      <c r="Y623" s="35"/>
      <c r="Z623" s="34" t="str">
        <f t="shared" si="122"/>
        <v/>
      </c>
      <c r="AA623" s="80" t="str">
        <f t="shared" si="125"/>
        <v/>
      </c>
    </row>
    <row r="624" spans="2:27" ht="25.5" customHeight="1" x14ac:dyDescent="0.25">
      <c r="B624" s="78" t="str">
        <f t="shared" si="119"/>
        <v/>
      </c>
      <c r="J624" s="60" t="str">
        <f>IF(G624&lt;&gt;"",VLOOKUP(G624,'nhân viên sale'!$A$2:$B$1595,2,0),"")</f>
        <v/>
      </c>
      <c r="L624" s="31" t="str">
        <f t="shared" si="117"/>
        <v/>
      </c>
      <c r="N624" s="50" t="str">
        <f t="shared" si="120"/>
        <v/>
      </c>
      <c r="Q624" s="32" t="str">
        <f t="shared" si="118"/>
        <v/>
      </c>
      <c r="T624" s="34">
        <f t="shared" si="123"/>
        <v>0</v>
      </c>
      <c r="U624" s="34">
        <f t="shared" si="124"/>
        <v>0</v>
      </c>
      <c r="X624" s="72" t="str">
        <f t="shared" si="121"/>
        <v/>
      </c>
      <c r="Y624" s="35"/>
      <c r="Z624" s="34" t="str">
        <f t="shared" si="122"/>
        <v/>
      </c>
      <c r="AA624" s="80" t="str">
        <f t="shared" si="125"/>
        <v/>
      </c>
    </row>
    <row r="625" spans="2:27" ht="25.5" customHeight="1" x14ac:dyDescent="0.25">
      <c r="B625" s="78" t="str">
        <f t="shared" si="119"/>
        <v/>
      </c>
      <c r="J625" s="60" t="str">
        <f>IF(G625&lt;&gt;"",VLOOKUP(G625,'nhân viên sale'!$A$2:$B$1595,2,0),"")</f>
        <v/>
      </c>
      <c r="L625" s="31" t="str">
        <f t="shared" si="117"/>
        <v/>
      </c>
      <c r="N625" s="50" t="str">
        <f t="shared" si="120"/>
        <v/>
      </c>
      <c r="Q625" s="32" t="str">
        <f t="shared" si="118"/>
        <v/>
      </c>
      <c r="T625" s="34">
        <f t="shared" si="123"/>
        <v>0</v>
      </c>
      <c r="U625" s="34">
        <f t="shared" si="124"/>
        <v>0</v>
      </c>
      <c r="X625" s="72" t="str">
        <f t="shared" si="121"/>
        <v/>
      </c>
      <c r="Y625" s="35"/>
      <c r="Z625" s="34" t="str">
        <f t="shared" si="122"/>
        <v/>
      </c>
      <c r="AA625" s="80" t="str">
        <f t="shared" si="125"/>
        <v/>
      </c>
    </row>
    <row r="626" spans="2:27" ht="25.5" customHeight="1" x14ac:dyDescent="0.25">
      <c r="B626" s="78" t="str">
        <f t="shared" si="119"/>
        <v/>
      </c>
      <c r="J626" s="60" t="str">
        <f>IF(G626&lt;&gt;"",VLOOKUP(G626,'nhân viên sale'!$A$2:$B$1595,2,0),"")</f>
        <v/>
      </c>
      <c r="L626" s="31" t="str">
        <f t="shared" si="117"/>
        <v/>
      </c>
      <c r="N626" s="50" t="str">
        <f t="shared" si="120"/>
        <v/>
      </c>
      <c r="Q626" s="32" t="str">
        <f t="shared" si="118"/>
        <v/>
      </c>
      <c r="T626" s="34">
        <f t="shared" si="123"/>
        <v>0</v>
      </c>
      <c r="U626" s="34">
        <f t="shared" si="124"/>
        <v>0</v>
      </c>
      <c r="X626" s="72" t="str">
        <f t="shared" si="121"/>
        <v/>
      </c>
      <c r="Y626" s="35"/>
      <c r="Z626" s="34" t="str">
        <f t="shared" si="122"/>
        <v/>
      </c>
      <c r="AA626" s="80" t="str">
        <f t="shared" si="125"/>
        <v/>
      </c>
    </row>
    <row r="627" spans="2:27" ht="25.5" customHeight="1" x14ac:dyDescent="0.25">
      <c r="B627" s="78" t="str">
        <f t="shared" si="119"/>
        <v/>
      </c>
      <c r="J627" s="60" t="str">
        <f>IF(G627&lt;&gt;"",VLOOKUP(G627,'nhân viên sale'!$A$2:$B$1595,2,0),"")</f>
        <v/>
      </c>
      <c r="L627" s="31" t="str">
        <f t="shared" si="117"/>
        <v/>
      </c>
      <c r="N627" s="50" t="str">
        <f t="shared" si="120"/>
        <v/>
      </c>
      <c r="Q627" s="32" t="str">
        <f t="shared" si="118"/>
        <v/>
      </c>
      <c r="T627" s="34">
        <f t="shared" si="123"/>
        <v>0</v>
      </c>
      <c r="U627" s="34">
        <f t="shared" si="124"/>
        <v>0</v>
      </c>
      <c r="X627" s="72" t="str">
        <f t="shared" si="121"/>
        <v/>
      </c>
      <c r="Y627" s="35"/>
      <c r="Z627" s="34" t="str">
        <f t="shared" si="122"/>
        <v/>
      </c>
      <c r="AA627" s="80" t="str">
        <f t="shared" si="125"/>
        <v/>
      </c>
    </row>
    <row r="628" spans="2:27" ht="25.5" customHeight="1" x14ac:dyDescent="0.25">
      <c r="B628" s="78" t="str">
        <f t="shared" si="119"/>
        <v/>
      </c>
      <c r="J628" s="60" t="str">
        <f>IF(G628&lt;&gt;"",VLOOKUP(G628,'nhân viên sale'!$A$2:$B$1595,2,0),"")</f>
        <v/>
      </c>
      <c r="L628" s="31" t="str">
        <f t="shared" si="117"/>
        <v/>
      </c>
      <c r="N628" s="50" t="str">
        <f t="shared" si="120"/>
        <v/>
      </c>
      <c r="Q628" s="32" t="str">
        <f t="shared" si="118"/>
        <v/>
      </c>
      <c r="T628" s="34">
        <f t="shared" si="123"/>
        <v>0</v>
      </c>
      <c r="U628" s="34">
        <f t="shared" si="124"/>
        <v>0</v>
      </c>
      <c r="X628" s="72" t="str">
        <f t="shared" si="121"/>
        <v/>
      </c>
      <c r="Y628" s="35"/>
      <c r="Z628" s="34" t="str">
        <f t="shared" si="122"/>
        <v/>
      </c>
      <c r="AA628" s="80" t="str">
        <f t="shared" si="125"/>
        <v/>
      </c>
    </row>
    <row r="629" spans="2:27" ht="25.5" customHeight="1" x14ac:dyDescent="0.25">
      <c r="B629" s="78" t="str">
        <f t="shared" si="119"/>
        <v/>
      </c>
      <c r="J629" s="60" t="str">
        <f>IF(G629&lt;&gt;"",VLOOKUP(G629,'nhân viên sale'!$A$2:$B$1595,2,0),"")</f>
        <v/>
      </c>
      <c r="L629" s="31" t="str">
        <f t="shared" si="117"/>
        <v/>
      </c>
      <c r="N629" s="50" t="str">
        <f t="shared" si="120"/>
        <v/>
      </c>
      <c r="Q629" s="32" t="str">
        <f t="shared" si="118"/>
        <v/>
      </c>
      <c r="T629" s="34">
        <f t="shared" si="123"/>
        <v>0</v>
      </c>
      <c r="U629" s="34">
        <f t="shared" si="124"/>
        <v>0</v>
      </c>
      <c r="X629" s="72" t="str">
        <f t="shared" si="121"/>
        <v/>
      </c>
      <c r="Y629" s="35"/>
      <c r="Z629" s="34" t="str">
        <f t="shared" si="122"/>
        <v/>
      </c>
      <c r="AA629" s="80" t="str">
        <f t="shared" si="125"/>
        <v/>
      </c>
    </row>
    <row r="630" spans="2:27" ht="25.5" customHeight="1" x14ac:dyDescent="0.25">
      <c r="B630" s="78" t="str">
        <f t="shared" si="119"/>
        <v/>
      </c>
      <c r="J630" s="60" t="str">
        <f>IF(G630&lt;&gt;"",VLOOKUP(G630,'nhân viên sale'!$A$2:$B$1595,2,0),"")</f>
        <v/>
      </c>
      <c r="L630" s="31" t="str">
        <f t="shared" si="117"/>
        <v/>
      </c>
      <c r="N630" s="50" t="str">
        <f t="shared" si="120"/>
        <v/>
      </c>
      <c r="Q630" s="32" t="str">
        <f t="shared" si="118"/>
        <v/>
      </c>
      <c r="T630" s="34">
        <f t="shared" si="123"/>
        <v>0</v>
      </c>
      <c r="U630" s="34">
        <f t="shared" si="124"/>
        <v>0</v>
      </c>
      <c r="X630" s="72" t="str">
        <f t="shared" si="121"/>
        <v/>
      </c>
      <c r="Y630" s="35"/>
      <c r="Z630" s="34" t="str">
        <f t="shared" si="122"/>
        <v/>
      </c>
      <c r="AA630" s="80" t="str">
        <f t="shared" si="125"/>
        <v/>
      </c>
    </row>
    <row r="631" spans="2:27" ht="25.5" customHeight="1" x14ac:dyDescent="0.25">
      <c r="B631" s="78" t="str">
        <f t="shared" si="119"/>
        <v/>
      </c>
      <c r="J631" s="60" t="str">
        <f>IF(G631&lt;&gt;"",VLOOKUP(G631,'nhân viên sale'!$A$2:$B$1595,2,0),"")</f>
        <v/>
      </c>
      <c r="L631" s="31" t="str">
        <f t="shared" si="117"/>
        <v/>
      </c>
      <c r="N631" s="50" t="str">
        <f t="shared" si="120"/>
        <v/>
      </c>
      <c r="Q631" s="32" t="str">
        <f t="shared" si="118"/>
        <v/>
      </c>
      <c r="T631" s="34">
        <f t="shared" si="123"/>
        <v>0</v>
      </c>
      <c r="U631" s="34">
        <f t="shared" si="124"/>
        <v>0</v>
      </c>
      <c r="X631" s="72" t="str">
        <f t="shared" si="121"/>
        <v/>
      </c>
      <c r="Y631" s="35"/>
      <c r="Z631" s="34" t="str">
        <f t="shared" si="122"/>
        <v/>
      </c>
      <c r="AA631" s="80" t="str">
        <f t="shared" si="125"/>
        <v/>
      </c>
    </row>
    <row r="632" spans="2:27" ht="25.5" customHeight="1" x14ac:dyDescent="0.25">
      <c r="B632" s="78" t="str">
        <f t="shared" si="119"/>
        <v/>
      </c>
      <c r="J632" s="60" t="str">
        <f>IF(G632&lt;&gt;"",VLOOKUP(G632,'nhân viên sale'!$A$2:$B$1595,2,0),"")</f>
        <v/>
      </c>
      <c r="L632" s="31" t="str">
        <f t="shared" si="117"/>
        <v/>
      </c>
      <c r="N632" s="50" t="str">
        <f t="shared" si="120"/>
        <v/>
      </c>
      <c r="Q632" s="32" t="str">
        <f t="shared" si="118"/>
        <v/>
      </c>
      <c r="T632" s="34">
        <f t="shared" si="123"/>
        <v>0</v>
      </c>
      <c r="U632" s="34">
        <f t="shared" si="124"/>
        <v>0</v>
      </c>
      <c r="X632" s="72" t="str">
        <f t="shared" si="121"/>
        <v/>
      </c>
      <c r="Y632" s="35"/>
      <c r="Z632" s="34" t="str">
        <f t="shared" si="122"/>
        <v/>
      </c>
      <c r="AA632" s="80" t="str">
        <f t="shared" si="125"/>
        <v/>
      </c>
    </row>
    <row r="633" spans="2:27" ht="25.5" customHeight="1" x14ac:dyDescent="0.25">
      <c r="B633" s="78" t="str">
        <f t="shared" si="119"/>
        <v/>
      </c>
      <c r="J633" s="60" t="str">
        <f>IF(G633&lt;&gt;"",VLOOKUP(G633,'nhân viên sale'!$A$2:$B$1595,2,0),"")</f>
        <v/>
      </c>
      <c r="L633" s="31" t="str">
        <f t="shared" si="117"/>
        <v/>
      </c>
      <c r="N633" s="50" t="str">
        <f t="shared" si="120"/>
        <v/>
      </c>
      <c r="Q633" s="32" t="str">
        <f t="shared" si="118"/>
        <v/>
      </c>
      <c r="T633" s="34">
        <f t="shared" si="123"/>
        <v>0</v>
      </c>
      <c r="U633" s="34">
        <f t="shared" si="124"/>
        <v>0</v>
      </c>
      <c r="X633" s="72" t="str">
        <f t="shared" si="121"/>
        <v/>
      </c>
      <c r="Y633" s="35"/>
      <c r="Z633" s="34" t="str">
        <f t="shared" si="122"/>
        <v/>
      </c>
      <c r="AA633" s="80" t="str">
        <f t="shared" si="125"/>
        <v/>
      </c>
    </row>
    <row r="634" spans="2:27" ht="25.5" customHeight="1" x14ac:dyDescent="0.25">
      <c r="B634" s="78" t="str">
        <f t="shared" si="119"/>
        <v/>
      </c>
      <c r="J634" s="60" t="str">
        <f>IF(G634&lt;&gt;"",VLOOKUP(G634,'nhân viên sale'!$A$2:$B$1595,2,0),"")</f>
        <v/>
      </c>
      <c r="L634" s="31" t="str">
        <f t="shared" si="117"/>
        <v/>
      </c>
      <c r="N634" s="50" t="str">
        <f t="shared" si="120"/>
        <v/>
      </c>
      <c r="Q634" s="32" t="str">
        <f t="shared" si="118"/>
        <v/>
      </c>
      <c r="T634" s="34">
        <f t="shared" si="123"/>
        <v>0</v>
      </c>
      <c r="U634" s="34">
        <f t="shared" si="124"/>
        <v>0</v>
      </c>
      <c r="X634" s="72" t="str">
        <f t="shared" si="121"/>
        <v/>
      </c>
      <c r="Y634" s="35"/>
      <c r="Z634" s="34" t="str">
        <f t="shared" si="122"/>
        <v/>
      </c>
      <c r="AA634" s="80" t="str">
        <f t="shared" si="125"/>
        <v/>
      </c>
    </row>
    <row r="635" spans="2:27" ht="25.5" customHeight="1" x14ac:dyDescent="0.25">
      <c r="B635" s="78" t="str">
        <f t="shared" si="119"/>
        <v/>
      </c>
      <c r="J635" s="60" t="str">
        <f>IF(G635&lt;&gt;"",VLOOKUP(G635,'nhân viên sale'!$A$2:$B$1595,2,0),"")</f>
        <v/>
      </c>
      <c r="L635" s="31" t="str">
        <f t="shared" si="117"/>
        <v/>
      </c>
      <c r="N635" s="50" t="str">
        <f t="shared" si="120"/>
        <v/>
      </c>
      <c r="Q635" s="32" t="str">
        <f t="shared" si="118"/>
        <v/>
      </c>
      <c r="T635" s="34">
        <f t="shared" si="123"/>
        <v>0</v>
      </c>
      <c r="U635" s="34">
        <f t="shared" si="124"/>
        <v>0</v>
      </c>
      <c r="X635" s="72" t="str">
        <f t="shared" si="121"/>
        <v/>
      </c>
      <c r="Y635" s="35"/>
      <c r="Z635" s="34" t="str">
        <f t="shared" si="122"/>
        <v/>
      </c>
      <c r="AA635" s="80" t="str">
        <f t="shared" si="125"/>
        <v/>
      </c>
    </row>
    <row r="636" spans="2:27" ht="25.5" customHeight="1" x14ac:dyDescent="0.25">
      <c r="B636" s="78" t="str">
        <f t="shared" si="119"/>
        <v/>
      </c>
      <c r="J636" s="60" t="str">
        <f>IF(G636&lt;&gt;"",VLOOKUP(G636,'nhân viên sale'!$A$2:$B$1595,2,0),"")</f>
        <v/>
      </c>
      <c r="L636" s="31" t="str">
        <f t="shared" si="117"/>
        <v/>
      </c>
      <c r="N636" s="50" t="str">
        <f t="shared" si="120"/>
        <v/>
      </c>
      <c r="Q636" s="32" t="str">
        <f t="shared" si="118"/>
        <v/>
      </c>
      <c r="T636" s="34">
        <f t="shared" si="123"/>
        <v>0</v>
      </c>
      <c r="U636" s="34">
        <f t="shared" si="124"/>
        <v>0</v>
      </c>
      <c r="X636" s="72" t="str">
        <f t="shared" si="121"/>
        <v/>
      </c>
      <c r="Y636" s="35"/>
      <c r="Z636" s="34" t="str">
        <f t="shared" si="122"/>
        <v/>
      </c>
      <c r="AA636" s="80" t="str">
        <f t="shared" si="125"/>
        <v/>
      </c>
    </row>
    <row r="637" spans="2:27" ht="25.5" customHeight="1" x14ac:dyDescent="0.25">
      <c r="B637" s="78" t="str">
        <f t="shared" si="119"/>
        <v/>
      </c>
      <c r="J637" s="60" t="str">
        <f>IF(G637&lt;&gt;"",VLOOKUP(G637,'nhân viên sale'!$A$2:$B$1595,2,0),"")</f>
        <v/>
      </c>
      <c r="L637" s="31" t="str">
        <f t="shared" si="117"/>
        <v/>
      </c>
      <c r="N637" s="50" t="str">
        <f t="shared" si="120"/>
        <v/>
      </c>
      <c r="Q637" s="32" t="str">
        <f t="shared" si="118"/>
        <v/>
      </c>
      <c r="T637" s="34">
        <f t="shared" si="123"/>
        <v>0</v>
      </c>
      <c r="U637" s="34">
        <f t="shared" si="124"/>
        <v>0</v>
      </c>
      <c r="X637" s="72" t="str">
        <f t="shared" si="121"/>
        <v/>
      </c>
      <c r="Y637" s="35"/>
      <c r="Z637" s="34" t="str">
        <f t="shared" si="122"/>
        <v/>
      </c>
      <c r="AA637" s="80" t="str">
        <f t="shared" si="125"/>
        <v/>
      </c>
    </row>
    <row r="638" spans="2:27" ht="25.5" customHeight="1" x14ac:dyDescent="0.25">
      <c r="B638" s="78" t="str">
        <f t="shared" si="119"/>
        <v/>
      </c>
      <c r="J638" s="60" t="str">
        <f>IF(G638&lt;&gt;"",VLOOKUP(G638,'nhân viên sale'!$A$2:$B$1595,2,0),"")</f>
        <v/>
      </c>
      <c r="L638" s="31" t="str">
        <f t="shared" si="117"/>
        <v/>
      </c>
      <c r="N638" s="50" t="str">
        <f t="shared" si="120"/>
        <v/>
      </c>
      <c r="Q638" s="32" t="str">
        <f t="shared" si="118"/>
        <v/>
      </c>
      <c r="T638" s="34">
        <f t="shared" si="123"/>
        <v>0</v>
      </c>
      <c r="U638" s="34">
        <f t="shared" si="124"/>
        <v>0</v>
      </c>
      <c r="X638" s="72" t="str">
        <f t="shared" si="121"/>
        <v/>
      </c>
      <c r="Y638" s="35"/>
      <c r="Z638" s="34" t="str">
        <f t="shared" si="122"/>
        <v/>
      </c>
      <c r="AA638" s="80" t="str">
        <f t="shared" si="125"/>
        <v/>
      </c>
    </row>
    <row r="639" spans="2:27" ht="25.5" customHeight="1" x14ac:dyDescent="0.25">
      <c r="B639" s="78" t="str">
        <f t="shared" si="119"/>
        <v/>
      </c>
      <c r="J639" s="60" t="str">
        <f>IF(G639&lt;&gt;"",VLOOKUP(G639,'nhân viên sale'!$A$2:$B$1595,2,0),"")</f>
        <v/>
      </c>
      <c r="L639" s="31" t="str">
        <f t="shared" si="117"/>
        <v/>
      </c>
      <c r="N639" s="50" t="str">
        <f t="shared" si="120"/>
        <v/>
      </c>
      <c r="Q639" s="32" t="str">
        <f t="shared" si="118"/>
        <v/>
      </c>
      <c r="T639" s="34">
        <f t="shared" si="123"/>
        <v>0</v>
      </c>
      <c r="U639" s="34">
        <f t="shared" si="124"/>
        <v>0</v>
      </c>
      <c r="X639" s="72" t="str">
        <f t="shared" si="121"/>
        <v/>
      </c>
      <c r="Y639" s="35"/>
      <c r="Z639" s="34" t="str">
        <f t="shared" si="122"/>
        <v/>
      </c>
      <c r="AA639" s="80" t="str">
        <f t="shared" si="125"/>
        <v/>
      </c>
    </row>
    <row r="640" spans="2:27" ht="25.5" customHeight="1" x14ac:dyDescent="0.25">
      <c r="B640" s="78" t="str">
        <f t="shared" si="119"/>
        <v/>
      </c>
      <c r="J640" s="60" t="str">
        <f>IF(G640&lt;&gt;"",VLOOKUP(G640,'nhân viên sale'!$A$2:$B$1595,2,0),"")</f>
        <v/>
      </c>
      <c r="L640" s="31" t="str">
        <f t="shared" si="117"/>
        <v/>
      </c>
      <c r="N640" s="50" t="str">
        <f t="shared" si="120"/>
        <v/>
      </c>
      <c r="Q640" s="32" t="str">
        <f t="shared" si="118"/>
        <v/>
      </c>
      <c r="T640" s="34">
        <f t="shared" si="123"/>
        <v>0</v>
      </c>
      <c r="U640" s="34">
        <f t="shared" si="124"/>
        <v>0</v>
      </c>
      <c r="X640" s="72" t="str">
        <f t="shared" si="121"/>
        <v/>
      </c>
      <c r="Y640" s="35"/>
      <c r="Z640" s="34" t="str">
        <f t="shared" si="122"/>
        <v/>
      </c>
      <c r="AA640" s="80" t="str">
        <f t="shared" si="125"/>
        <v/>
      </c>
    </row>
    <row r="641" spans="2:27" ht="25.5" customHeight="1" x14ac:dyDescent="0.25">
      <c r="B641" s="78" t="str">
        <f t="shared" si="119"/>
        <v/>
      </c>
      <c r="J641" s="60" t="str">
        <f>IF(G641&lt;&gt;"",VLOOKUP(G641,'nhân viên sale'!$A$2:$B$1595,2,0),"")</f>
        <v/>
      </c>
      <c r="L641" s="31" t="str">
        <f t="shared" si="117"/>
        <v/>
      </c>
      <c r="N641" s="50" t="str">
        <f t="shared" si="120"/>
        <v/>
      </c>
      <c r="Q641" s="32" t="str">
        <f t="shared" si="118"/>
        <v/>
      </c>
      <c r="T641" s="34">
        <f t="shared" si="123"/>
        <v>0</v>
      </c>
      <c r="U641" s="34">
        <f t="shared" si="124"/>
        <v>0</v>
      </c>
      <c r="X641" s="72" t="str">
        <f t="shared" si="121"/>
        <v/>
      </c>
      <c r="Y641" s="35"/>
      <c r="Z641" s="34" t="str">
        <f t="shared" si="122"/>
        <v/>
      </c>
      <c r="AA641" s="80" t="str">
        <f t="shared" si="125"/>
        <v/>
      </c>
    </row>
    <row r="642" spans="2:27" ht="25.5" customHeight="1" x14ac:dyDescent="0.25">
      <c r="B642" s="78" t="str">
        <f t="shared" si="119"/>
        <v/>
      </c>
      <c r="J642" s="60" t="str">
        <f>IF(G642&lt;&gt;"",VLOOKUP(G642,'nhân viên sale'!$A$2:$B$1595,2,0),"")</f>
        <v/>
      </c>
      <c r="L642" s="31" t="str">
        <f t="shared" ref="L642:L705" si="126">IF(K642&lt;&gt;"",VLOOKUP(K642,tenhang,2,0),"")</f>
        <v/>
      </c>
      <c r="N642" s="50" t="str">
        <f t="shared" si="120"/>
        <v/>
      </c>
      <c r="Q642" s="32" t="str">
        <f t="shared" ref="Q642:Q705" si="127">IF(K642&lt;&gt;"",VLOOKUP(K642,tenhang,3,0),"")</f>
        <v/>
      </c>
      <c r="T642" s="34">
        <f t="shared" si="123"/>
        <v>0</v>
      </c>
      <c r="U642" s="34">
        <f t="shared" si="124"/>
        <v>0</v>
      </c>
      <c r="X642" s="72" t="str">
        <f t="shared" si="121"/>
        <v/>
      </c>
      <c r="Y642" s="35"/>
      <c r="Z642" s="34" t="str">
        <f t="shared" si="122"/>
        <v/>
      </c>
      <c r="AA642" s="80" t="str">
        <f t="shared" si="125"/>
        <v/>
      </c>
    </row>
    <row r="643" spans="2:27" ht="25.5" customHeight="1" x14ac:dyDescent="0.25">
      <c r="B643" s="78" t="str">
        <f t="shared" ref="B643:B706" si="128">IF(I643&lt;&gt;"",IF(AA643&lt;10,"PO2211/0000"&amp;AA643,IF(AA643&lt;100,"PO2211/000"&amp;AA643,IF(AA643&lt;1000,"PO2211/00"&amp;AA643,IF(AA643&lt;10000,"PO2211/0"&amp;AA643,"PO2211/00"&amp;AA643)))),"")</f>
        <v/>
      </c>
      <c r="J643" s="60" t="str">
        <f>IF(G643&lt;&gt;"",VLOOKUP(G643,'nhân viên sale'!$A$2:$B$1595,2,0),"")</f>
        <v/>
      </c>
      <c r="L643" s="31" t="str">
        <f t="shared" si="126"/>
        <v/>
      </c>
      <c r="N643" s="50" t="str">
        <f t="shared" ref="N643:N706" si="129">IF(K643&lt;&gt;"","K-C6","")</f>
        <v/>
      </c>
      <c r="Q643" s="32" t="str">
        <f t="shared" si="127"/>
        <v/>
      </c>
      <c r="T643" s="34">
        <f t="shared" si="123"/>
        <v>0</v>
      </c>
      <c r="U643" s="34">
        <f t="shared" si="124"/>
        <v>0</v>
      </c>
      <c r="X643" s="72" t="str">
        <f t="shared" ref="X643:X706" si="130">IF(K643&lt;&gt;"",8,"")</f>
        <v/>
      </c>
      <c r="Y643" s="35"/>
      <c r="Z643" s="34" t="str">
        <f t="shared" ref="Z643:Z706" si="131">IF(K643&lt;&gt;"",ROUND(U643*X643*1%,0),"")</f>
        <v/>
      </c>
      <c r="AA643" s="80" t="str">
        <f t="shared" si="125"/>
        <v/>
      </c>
    </row>
    <row r="644" spans="2:27" ht="25.5" customHeight="1" x14ac:dyDescent="0.25">
      <c r="B644" s="78" t="str">
        <f t="shared" si="128"/>
        <v/>
      </c>
      <c r="J644" s="60" t="str">
        <f>IF(G644&lt;&gt;"",VLOOKUP(G644,'nhân viên sale'!$A$2:$B$1595,2,0),"")</f>
        <v/>
      </c>
      <c r="L644" s="31" t="str">
        <f t="shared" si="126"/>
        <v/>
      </c>
      <c r="N644" s="50" t="str">
        <f t="shared" si="129"/>
        <v/>
      </c>
      <c r="Q644" s="32" t="str">
        <f t="shared" si="127"/>
        <v/>
      </c>
      <c r="T644" s="34">
        <f t="shared" ref="T644:T707" si="132">IF(K644&lt;&gt;"",VLOOKUP(K644,tenhang,4,0),0)</f>
        <v>0</v>
      </c>
      <c r="U644" s="34">
        <f t="shared" ref="U644:U707" si="133">R644*T644</f>
        <v>0</v>
      </c>
      <c r="X644" s="72" t="str">
        <f t="shared" si="130"/>
        <v/>
      </c>
      <c r="Y644" s="35"/>
      <c r="Z644" s="34" t="str">
        <f t="shared" si="131"/>
        <v/>
      </c>
      <c r="AA644" s="80" t="str">
        <f t="shared" ref="AA644:AA707" si="134">IF(I644&lt;&gt;"",IF(I644=I643,AA643,AA643+1),"")</f>
        <v/>
      </c>
    </row>
    <row r="645" spans="2:27" ht="25.5" customHeight="1" x14ac:dyDescent="0.25">
      <c r="B645" s="78" t="str">
        <f t="shared" si="128"/>
        <v/>
      </c>
      <c r="J645" s="60" t="str">
        <f>IF(G645&lt;&gt;"",VLOOKUP(G645,'nhân viên sale'!$A$2:$B$1595,2,0),"")</f>
        <v/>
      </c>
      <c r="L645" s="31" t="str">
        <f t="shared" si="126"/>
        <v/>
      </c>
      <c r="N645" s="50" t="str">
        <f t="shared" si="129"/>
        <v/>
      </c>
      <c r="Q645" s="32" t="str">
        <f t="shared" si="127"/>
        <v/>
      </c>
      <c r="T645" s="34">
        <f t="shared" si="132"/>
        <v>0</v>
      </c>
      <c r="U645" s="34">
        <f t="shared" si="133"/>
        <v>0</v>
      </c>
      <c r="X645" s="72" t="str">
        <f t="shared" si="130"/>
        <v/>
      </c>
      <c r="Y645" s="35"/>
      <c r="Z645" s="34" t="str">
        <f t="shared" si="131"/>
        <v/>
      </c>
      <c r="AA645" s="80" t="str">
        <f t="shared" si="134"/>
        <v/>
      </c>
    </row>
    <row r="646" spans="2:27" ht="25.5" customHeight="1" x14ac:dyDescent="0.25">
      <c r="B646" s="78" t="str">
        <f t="shared" si="128"/>
        <v/>
      </c>
      <c r="J646" s="60" t="str">
        <f>IF(G646&lt;&gt;"",VLOOKUP(G646,'nhân viên sale'!$A$2:$B$1595,2,0),"")</f>
        <v/>
      </c>
      <c r="L646" s="31" t="str">
        <f t="shared" si="126"/>
        <v/>
      </c>
      <c r="N646" s="50" t="str">
        <f t="shared" si="129"/>
        <v/>
      </c>
      <c r="Q646" s="32" t="str">
        <f t="shared" si="127"/>
        <v/>
      </c>
      <c r="T646" s="34">
        <f t="shared" si="132"/>
        <v>0</v>
      </c>
      <c r="U646" s="34">
        <f t="shared" si="133"/>
        <v>0</v>
      </c>
      <c r="X646" s="72" t="str">
        <f t="shared" si="130"/>
        <v/>
      </c>
      <c r="Y646" s="35"/>
      <c r="Z646" s="34" t="str">
        <f t="shared" si="131"/>
        <v/>
      </c>
      <c r="AA646" s="80" t="str">
        <f t="shared" si="134"/>
        <v/>
      </c>
    </row>
    <row r="647" spans="2:27" ht="25.5" customHeight="1" x14ac:dyDescent="0.25">
      <c r="B647" s="78" t="str">
        <f t="shared" si="128"/>
        <v/>
      </c>
      <c r="J647" s="60" t="str">
        <f>IF(G647&lt;&gt;"",VLOOKUP(G647,'nhân viên sale'!$A$2:$B$1595,2,0),"")</f>
        <v/>
      </c>
      <c r="L647" s="31" t="str">
        <f t="shared" si="126"/>
        <v/>
      </c>
      <c r="N647" s="50" t="str">
        <f t="shared" si="129"/>
        <v/>
      </c>
      <c r="Q647" s="32" t="str">
        <f t="shared" si="127"/>
        <v/>
      </c>
      <c r="T647" s="34">
        <f t="shared" si="132"/>
        <v>0</v>
      </c>
      <c r="U647" s="34">
        <f t="shared" si="133"/>
        <v>0</v>
      </c>
      <c r="X647" s="72" t="str">
        <f t="shared" si="130"/>
        <v/>
      </c>
      <c r="Y647" s="35"/>
      <c r="Z647" s="34" t="str">
        <f t="shared" si="131"/>
        <v/>
      </c>
      <c r="AA647" s="80" t="str">
        <f t="shared" si="134"/>
        <v/>
      </c>
    </row>
    <row r="648" spans="2:27" ht="25.5" customHeight="1" x14ac:dyDescent="0.25">
      <c r="B648" s="78" t="str">
        <f t="shared" si="128"/>
        <v/>
      </c>
      <c r="J648" s="60" t="str">
        <f>IF(G648&lt;&gt;"",VLOOKUP(G648,'nhân viên sale'!$A$2:$B$1595,2,0),"")</f>
        <v/>
      </c>
      <c r="L648" s="31" t="str">
        <f t="shared" si="126"/>
        <v/>
      </c>
      <c r="N648" s="50" t="str">
        <f t="shared" si="129"/>
        <v/>
      </c>
      <c r="Q648" s="32" t="str">
        <f t="shared" si="127"/>
        <v/>
      </c>
      <c r="T648" s="34">
        <f t="shared" si="132"/>
        <v>0</v>
      </c>
      <c r="U648" s="34">
        <f t="shared" si="133"/>
        <v>0</v>
      </c>
      <c r="X648" s="72" t="str">
        <f t="shared" si="130"/>
        <v/>
      </c>
      <c r="Y648" s="35"/>
      <c r="Z648" s="34" t="str">
        <f t="shared" si="131"/>
        <v/>
      </c>
      <c r="AA648" s="80" t="str">
        <f t="shared" si="134"/>
        <v/>
      </c>
    </row>
    <row r="649" spans="2:27" ht="25.5" customHeight="1" x14ac:dyDescent="0.25">
      <c r="B649" s="78" t="str">
        <f t="shared" si="128"/>
        <v/>
      </c>
      <c r="J649" s="60" t="str">
        <f>IF(G649&lt;&gt;"",VLOOKUP(G649,'nhân viên sale'!$A$2:$B$1595,2,0),"")</f>
        <v/>
      </c>
      <c r="L649" s="31" t="str">
        <f t="shared" si="126"/>
        <v/>
      </c>
      <c r="N649" s="50" t="str">
        <f t="shared" si="129"/>
        <v/>
      </c>
      <c r="Q649" s="32" t="str">
        <f t="shared" si="127"/>
        <v/>
      </c>
      <c r="T649" s="34">
        <f t="shared" si="132"/>
        <v>0</v>
      </c>
      <c r="U649" s="34">
        <f t="shared" si="133"/>
        <v>0</v>
      </c>
      <c r="X649" s="72" t="str">
        <f t="shared" si="130"/>
        <v/>
      </c>
      <c r="Y649" s="35"/>
      <c r="Z649" s="34" t="str">
        <f t="shared" si="131"/>
        <v/>
      </c>
      <c r="AA649" s="80" t="str">
        <f t="shared" si="134"/>
        <v/>
      </c>
    </row>
    <row r="650" spans="2:27" ht="25.5" customHeight="1" x14ac:dyDescent="0.25">
      <c r="B650" s="78" t="str">
        <f t="shared" si="128"/>
        <v/>
      </c>
      <c r="J650" s="60" t="str">
        <f>IF(G650&lt;&gt;"",VLOOKUP(G650,'nhân viên sale'!$A$2:$B$1595,2,0),"")</f>
        <v/>
      </c>
      <c r="L650" s="31" t="str">
        <f t="shared" si="126"/>
        <v/>
      </c>
      <c r="N650" s="50" t="str">
        <f t="shared" si="129"/>
        <v/>
      </c>
      <c r="Q650" s="32" t="str">
        <f t="shared" si="127"/>
        <v/>
      </c>
      <c r="T650" s="34">
        <f t="shared" si="132"/>
        <v>0</v>
      </c>
      <c r="U650" s="34">
        <f t="shared" si="133"/>
        <v>0</v>
      </c>
      <c r="X650" s="72" t="str">
        <f t="shared" si="130"/>
        <v/>
      </c>
      <c r="Y650" s="35"/>
      <c r="Z650" s="34" t="str">
        <f t="shared" si="131"/>
        <v/>
      </c>
      <c r="AA650" s="80" t="str">
        <f t="shared" si="134"/>
        <v/>
      </c>
    </row>
    <row r="651" spans="2:27" ht="25.5" customHeight="1" x14ac:dyDescent="0.25">
      <c r="B651" s="78" t="str">
        <f t="shared" si="128"/>
        <v/>
      </c>
      <c r="J651" s="60" t="str">
        <f>IF(G651&lt;&gt;"",VLOOKUP(G651,'nhân viên sale'!$A$2:$B$1595,2,0),"")</f>
        <v/>
      </c>
      <c r="L651" s="31" t="str">
        <f t="shared" si="126"/>
        <v/>
      </c>
      <c r="N651" s="50" t="str">
        <f t="shared" si="129"/>
        <v/>
      </c>
      <c r="Q651" s="32" t="str">
        <f t="shared" si="127"/>
        <v/>
      </c>
      <c r="T651" s="34">
        <f t="shared" si="132"/>
        <v>0</v>
      </c>
      <c r="U651" s="34">
        <f t="shared" si="133"/>
        <v>0</v>
      </c>
      <c r="X651" s="72" t="str">
        <f t="shared" si="130"/>
        <v/>
      </c>
      <c r="Y651" s="35"/>
      <c r="Z651" s="34" t="str">
        <f t="shared" si="131"/>
        <v/>
      </c>
      <c r="AA651" s="80" t="str">
        <f t="shared" si="134"/>
        <v/>
      </c>
    </row>
    <row r="652" spans="2:27" ht="25.5" customHeight="1" x14ac:dyDescent="0.25">
      <c r="B652" s="78" t="str">
        <f t="shared" si="128"/>
        <v/>
      </c>
      <c r="J652" s="60" t="str">
        <f>IF(G652&lt;&gt;"",VLOOKUP(G652,'nhân viên sale'!$A$2:$B$1595,2,0),"")</f>
        <v/>
      </c>
      <c r="L652" s="31" t="str">
        <f t="shared" si="126"/>
        <v/>
      </c>
      <c r="N652" s="50" t="str">
        <f t="shared" si="129"/>
        <v/>
      </c>
      <c r="Q652" s="32" t="str">
        <f t="shared" si="127"/>
        <v/>
      </c>
      <c r="T652" s="34">
        <f t="shared" si="132"/>
        <v>0</v>
      </c>
      <c r="U652" s="34">
        <f t="shared" si="133"/>
        <v>0</v>
      </c>
      <c r="X652" s="72" t="str">
        <f t="shared" si="130"/>
        <v/>
      </c>
      <c r="Y652" s="35"/>
      <c r="Z652" s="34" t="str">
        <f t="shared" si="131"/>
        <v/>
      </c>
      <c r="AA652" s="80" t="str">
        <f t="shared" si="134"/>
        <v/>
      </c>
    </row>
    <row r="653" spans="2:27" ht="25.5" customHeight="1" x14ac:dyDescent="0.25">
      <c r="B653" s="78" t="str">
        <f t="shared" si="128"/>
        <v/>
      </c>
      <c r="J653" s="60" t="str">
        <f>IF(G653&lt;&gt;"",VLOOKUP(G653,'nhân viên sale'!$A$2:$B$1595,2,0),"")</f>
        <v/>
      </c>
      <c r="L653" s="31" t="str">
        <f t="shared" si="126"/>
        <v/>
      </c>
      <c r="N653" s="50" t="str">
        <f t="shared" si="129"/>
        <v/>
      </c>
      <c r="Q653" s="32" t="str">
        <f t="shared" si="127"/>
        <v/>
      </c>
      <c r="T653" s="34">
        <f t="shared" si="132"/>
        <v>0</v>
      </c>
      <c r="U653" s="34">
        <f t="shared" si="133"/>
        <v>0</v>
      </c>
      <c r="X653" s="72" t="str">
        <f t="shared" si="130"/>
        <v/>
      </c>
      <c r="Y653" s="35"/>
      <c r="Z653" s="34" t="str">
        <f t="shared" si="131"/>
        <v/>
      </c>
      <c r="AA653" s="80" t="str">
        <f t="shared" si="134"/>
        <v/>
      </c>
    </row>
    <row r="654" spans="2:27" ht="25.5" customHeight="1" x14ac:dyDescent="0.25">
      <c r="B654" s="78" t="str">
        <f t="shared" si="128"/>
        <v/>
      </c>
      <c r="J654" s="60" t="str">
        <f>IF(G654&lt;&gt;"",VLOOKUP(G654,'nhân viên sale'!$A$2:$B$1595,2,0),"")</f>
        <v/>
      </c>
      <c r="L654" s="31" t="str">
        <f t="shared" si="126"/>
        <v/>
      </c>
      <c r="N654" s="50" t="str">
        <f t="shared" si="129"/>
        <v/>
      </c>
      <c r="Q654" s="32" t="str">
        <f t="shared" si="127"/>
        <v/>
      </c>
      <c r="T654" s="34">
        <f t="shared" si="132"/>
        <v>0</v>
      </c>
      <c r="U654" s="34">
        <f t="shared" si="133"/>
        <v>0</v>
      </c>
      <c r="X654" s="72" t="str">
        <f t="shared" si="130"/>
        <v/>
      </c>
      <c r="Y654" s="35"/>
      <c r="Z654" s="34" t="str">
        <f t="shared" si="131"/>
        <v/>
      </c>
      <c r="AA654" s="80" t="str">
        <f t="shared" si="134"/>
        <v/>
      </c>
    </row>
    <row r="655" spans="2:27" ht="25.5" customHeight="1" x14ac:dyDescent="0.25">
      <c r="B655" s="78" t="str">
        <f t="shared" si="128"/>
        <v/>
      </c>
      <c r="J655" s="60" t="str">
        <f>IF(G655&lt;&gt;"",VLOOKUP(G655,'nhân viên sale'!$A$2:$B$1595,2,0),"")</f>
        <v/>
      </c>
      <c r="L655" s="31" t="str">
        <f t="shared" si="126"/>
        <v/>
      </c>
      <c r="N655" s="50" t="str">
        <f t="shared" si="129"/>
        <v/>
      </c>
      <c r="Q655" s="32" t="str">
        <f t="shared" si="127"/>
        <v/>
      </c>
      <c r="T655" s="34">
        <f t="shared" si="132"/>
        <v>0</v>
      </c>
      <c r="U655" s="34">
        <f t="shared" si="133"/>
        <v>0</v>
      </c>
      <c r="X655" s="72" t="str">
        <f t="shared" si="130"/>
        <v/>
      </c>
      <c r="Y655" s="35"/>
      <c r="Z655" s="34" t="str">
        <f t="shared" si="131"/>
        <v/>
      </c>
      <c r="AA655" s="80" t="str">
        <f t="shared" si="134"/>
        <v/>
      </c>
    </row>
    <row r="656" spans="2:27" ht="25.5" customHeight="1" x14ac:dyDescent="0.25">
      <c r="B656" s="78" t="str">
        <f t="shared" si="128"/>
        <v/>
      </c>
      <c r="J656" s="60" t="str">
        <f>IF(G656&lt;&gt;"",VLOOKUP(G656,'nhân viên sale'!$A$2:$B$1595,2,0),"")</f>
        <v/>
      </c>
      <c r="L656" s="31" t="str">
        <f t="shared" si="126"/>
        <v/>
      </c>
      <c r="N656" s="50" t="str">
        <f t="shared" si="129"/>
        <v/>
      </c>
      <c r="Q656" s="32" t="str">
        <f t="shared" si="127"/>
        <v/>
      </c>
      <c r="T656" s="34">
        <f t="shared" si="132"/>
        <v>0</v>
      </c>
      <c r="U656" s="34">
        <f t="shared" si="133"/>
        <v>0</v>
      </c>
      <c r="X656" s="72" t="str">
        <f t="shared" si="130"/>
        <v/>
      </c>
      <c r="Y656" s="35"/>
      <c r="Z656" s="34" t="str">
        <f t="shared" si="131"/>
        <v/>
      </c>
      <c r="AA656" s="80" t="str">
        <f t="shared" si="134"/>
        <v/>
      </c>
    </row>
    <row r="657" spans="2:27" ht="25.5" customHeight="1" x14ac:dyDescent="0.25">
      <c r="B657" s="78" t="str">
        <f t="shared" si="128"/>
        <v/>
      </c>
      <c r="J657" s="60" t="str">
        <f>IF(G657&lt;&gt;"",VLOOKUP(G657,'nhân viên sale'!$A$2:$B$1595,2,0),"")</f>
        <v/>
      </c>
      <c r="L657" s="31" t="str">
        <f t="shared" si="126"/>
        <v/>
      </c>
      <c r="N657" s="50" t="str">
        <f t="shared" si="129"/>
        <v/>
      </c>
      <c r="Q657" s="32" t="str">
        <f t="shared" si="127"/>
        <v/>
      </c>
      <c r="T657" s="34">
        <f t="shared" si="132"/>
        <v>0</v>
      </c>
      <c r="U657" s="34">
        <f t="shared" si="133"/>
        <v>0</v>
      </c>
      <c r="X657" s="72" t="str">
        <f t="shared" si="130"/>
        <v/>
      </c>
      <c r="Y657" s="35"/>
      <c r="Z657" s="34" t="str">
        <f t="shared" si="131"/>
        <v/>
      </c>
      <c r="AA657" s="80" t="str">
        <f t="shared" si="134"/>
        <v/>
      </c>
    </row>
    <row r="658" spans="2:27" ht="25.5" customHeight="1" x14ac:dyDescent="0.25">
      <c r="B658" s="78" t="str">
        <f t="shared" si="128"/>
        <v/>
      </c>
      <c r="J658" s="60" t="str">
        <f>IF(G658&lt;&gt;"",VLOOKUP(G658,'nhân viên sale'!$A$2:$B$1595,2,0),"")</f>
        <v/>
      </c>
      <c r="L658" s="31" t="str">
        <f t="shared" si="126"/>
        <v/>
      </c>
      <c r="N658" s="50" t="str">
        <f t="shared" si="129"/>
        <v/>
      </c>
      <c r="Q658" s="32" t="str">
        <f t="shared" si="127"/>
        <v/>
      </c>
      <c r="T658" s="34">
        <f t="shared" si="132"/>
        <v>0</v>
      </c>
      <c r="U658" s="34">
        <f t="shared" si="133"/>
        <v>0</v>
      </c>
      <c r="X658" s="72" t="str">
        <f t="shared" si="130"/>
        <v/>
      </c>
      <c r="Y658" s="35"/>
      <c r="Z658" s="34" t="str">
        <f t="shared" si="131"/>
        <v/>
      </c>
      <c r="AA658" s="80" t="str">
        <f t="shared" si="134"/>
        <v/>
      </c>
    </row>
    <row r="659" spans="2:27" ht="25.5" customHeight="1" x14ac:dyDescent="0.25">
      <c r="B659" s="78" t="str">
        <f t="shared" si="128"/>
        <v/>
      </c>
      <c r="J659" s="60" t="str">
        <f>IF(G659&lt;&gt;"",VLOOKUP(G659,'nhân viên sale'!$A$2:$B$1595,2,0),"")</f>
        <v/>
      </c>
      <c r="L659" s="31" t="str">
        <f t="shared" si="126"/>
        <v/>
      </c>
      <c r="N659" s="50" t="str">
        <f t="shared" si="129"/>
        <v/>
      </c>
      <c r="Q659" s="32" t="str">
        <f t="shared" si="127"/>
        <v/>
      </c>
      <c r="T659" s="34">
        <f t="shared" si="132"/>
        <v>0</v>
      </c>
      <c r="U659" s="34">
        <f t="shared" si="133"/>
        <v>0</v>
      </c>
      <c r="X659" s="72" t="str">
        <f t="shared" si="130"/>
        <v/>
      </c>
      <c r="Y659" s="35"/>
      <c r="Z659" s="34" t="str">
        <f t="shared" si="131"/>
        <v/>
      </c>
      <c r="AA659" s="80" t="str">
        <f t="shared" si="134"/>
        <v/>
      </c>
    </row>
    <row r="660" spans="2:27" ht="25.5" customHeight="1" x14ac:dyDescent="0.25">
      <c r="B660" s="78" t="str">
        <f t="shared" si="128"/>
        <v/>
      </c>
      <c r="J660" s="60" t="str">
        <f>IF(G660&lt;&gt;"",VLOOKUP(G660,'nhân viên sale'!$A$2:$B$1595,2,0),"")</f>
        <v/>
      </c>
      <c r="L660" s="31" t="str">
        <f t="shared" si="126"/>
        <v/>
      </c>
      <c r="N660" s="50" t="str">
        <f t="shared" si="129"/>
        <v/>
      </c>
      <c r="Q660" s="32" t="str">
        <f t="shared" si="127"/>
        <v/>
      </c>
      <c r="T660" s="34">
        <f t="shared" si="132"/>
        <v>0</v>
      </c>
      <c r="U660" s="34">
        <f t="shared" si="133"/>
        <v>0</v>
      </c>
      <c r="X660" s="72" t="str">
        <f t="shared" si="130"/>
        <v/>
      </c>
      <c r="Y660" s="35"/>
      <c r="Z660" s="34" t="str">
        <f t="shared" si="131"/>
        <v/>
      </c>
      <c r="AA660" s="80" t="str">
        <f t="shared" si="134"/>
        <v/>
      </c>
    </row>
    <row r="661" spans="2:27" ht="25.5" customHeight="1" x14ac:dyDescent="0.25">
      <c r="B661" s="78" t="str">
        <f t="shared" si="128"/>
        <v/>
      </c>
      <c r="J661" s="60" t="str">
        <f>IF(G661&lt;&gt;"",VLOOKUP(G661,'nhân viên sale'!$A$2:$B$1595,2,0),"")</f>
        <v/>
      </c>
      <c r="L661" s="31" t="str">
        <f t="shared" si="126"/>
        <v/>
      </c>
      <c r="N661" s="50" t="str">
        <f t="shared" si="129"/>
        <v/>
      </c>
      <c r="Q661" s="32" t="str">
        <f t="shared" si="127"/>
        <v/>
      </c>
      <c r="T661" s="34">
        <f t="shared" si="132"/>
        <v>0</v>
      </c>
      <c r="U661" s="34">
        <f t="shared" si="133"/>
        <v>0</v>
      </c>
      <c r="X661" s="72" t="str">
        <f t="shared" si="130"/>
        <v/>
      </c>
      <c r="Y661" s="35"/>
      <c r="Z661" s="34" t="str">
        <f t="shared" si="131"/>
        <v/>
      </c>
      <c r="AA661" s="80" t="str">
        <f t="shared" si="134"/>
        <v/>
      </c>
    </row>
    <row r="662" spans="2:27" ht="25.5" customHeight="1" x14ac:dyDescent="0.25">
      <c r="B662" s="78" t="str">
        <f t="shared" si="128"/>
        <v/>
      </c>
      <c r="J662" s="60" t="str">
        <f>IF(G662&lt;&gt;"",VLOOKUP(G662,'nhân viên sale'!$A$2:$B$1595,2,0),"")</f>
        <v/>
      </c>
      <c r="L662" s="31" t="str">
        <f t="shared" si="126"/>
        <v/>
      </c>
      <c r="N662" s="50" t="str">
        <f t="shared" si="129"/>
        <v/>
      </c>
      <c r="Q662" s="32" t="str">
        <f t="shared" si="127"/>
        <v/>
      </c>
      <c r="T662" s="34">
        <f t="shared" si="132"/>
        <v>0</v>
      </c>
      <c r="U662" s="34">
        <f t="shared" si="133"/>
        <v>0</v>
      </c>
      <c r="X662" s="72" t="str">
        <f t="shared" si="130"/>
        <v/>
      </c>
      <c r="Y662" s="35"/>
      <c r="Z662" s="34" t="str">
        <f t="shared" si="131"/>
        <v/>
      </c>
      <c r="AA662" s="80" t="str">
        <f t="shared" si="134"/>
        <v/>
      </c>
    </row>
    <row r="663" spans="2:27" ht="25.5" customHeight="1" x14ac:dyDescent="0.25">
      <c r="B663" s="78" t="str">
        <f t="shared" si="128"/>
        <v/>
      </c>
      <c r="J663" s="60" t="str">
        <f>IF(G663&lt;&gt;"",VLOOKUP(G663,'nhân viên sale'!$A$2:$B$1595,2,0),"")</f>
        <v/>
      </c>
      <c r="L663" s="31" t="str">
        <f t="shared" si="126"/>
        <v/>
      </c>
      <c r="N663" s="50" t="str">
        <f t="shared" si="129"/>
        <v/>
      </c>
      <c r="Q663" s="32" t="str">
        <f t="shared" si="127"/>
        <v/>
      </c>
      <c r="T663" s="34">
        <f t="shared" si="132"/>
        <v>0</v>
      </c>
      <c r="U663" s="34">
        <f t="shared" si="133"/>
        <v>0</v>
      </c>
      <c r="X663" s="72" t="str">
        <f t="shared" si="130"/>
        <v/>
      </c>
      <c r="Y663" s="35"/>
      <c r="Z663" s="34" t="str">
        <f t="shared" si="131"/>
        <v/>
      </c>
      <c r="AA663" s="80" t="str">
        <f t="shared" si="134"/>
        <v/>
      </c>
    </row>
    <row r="664" spans="2:27" ht="25.5" customHeight="1" x14ac:dyDescent="0.25">
      <c r="B664" s="78" t="str">
        <f t="shared" si="128"/>
        <v/>
      </c>
      <c r="J664" s="60" t="str">
        <f>IF(G664&lt;&gt;"",VLOOKUP(G664,'nhân viên sale'!$A$2:$B$1595,2,0),"")</f>
        <v/>
      </c>
      <c r="L664" s="31" t="str">
        <f t="shared" si="126"/>
        <v/>
      </c>
      <c r="N664" s="50" t="str">
        <f t="shared" si="129"/>
        <v/>
      </c>
      <c r="Q664" s="32" t="str">
        <f t="shared" si="127"/>
        <v/>
      </c>
      <c r="T664" s="34">
        <f t="shared" si="132"/>
        <v>0</v>
      </c>
      <c r="U664" s="34">
        <f t="shared" si="133"/>
        <v>0</v>
      </c>
      <c r="X664" s="72" t="str">
        <f t="shared" si="130"/>
        <v/>
      </c>
      <c r="Y664" s="35"/>
      <c r="Z664" s="34" t="str">
        <f t="shared" si="131"/>
        <v/>
      </c>
      <c r="AA664" s="80" t="str">
        <f t="shared" si="134"/>
        <v/>
      </c>
    </row>
    <row r="665" spans="2:27" ht="25.5" customHeight="1" x14ac:dyDescent="0.25">
      <c r="B665" s="78" t="str">
        <f t="shared" si="128"/>
        <v/>
      </c>
      <c r="J665" s="60" t="str">
        <f>IF(G665&lt;&gt;"",VLOOKUP(G665,'nhân viên sale'!$A$2:$B$1595,2,0),"")</f>
        <v/>
      </c>
      <c r="L665" s="31" t="str">
        <f t="shared" si="126"/>
        <v/>
      </c>
      <c r="N665" s="50" t="str">
        <f t="shared" si="129"/>
        <v/>
      </c>
      <c r="Q665" s="32" t="str">
        <f t="shared" si="127"/>
        <v/>
      </c>
      <c r="T665" s="34">
        <f t="shared" si="132"/>
        <v>0</v>
      </c>
      <c r="U665" s="34">
        <f t="shared" si="133"/>
        <v>0</v>
      </c>
      <c r="X665" s="72" t="str">
        <f t="shared" si="130"/>
        <v/>
      </c>
      <c r="Y665" s="35"/>
      <c r="Z665" s="34" t="str">
        <f t="shared" si="131"/>
        <v/>
      </c>
      <c r="AA665" s="80" t="str">
        <f t="shared" si="134"/>
        <v/>
      </c>
    </row>
    <row r="666" spans="2:27" ht="25.5" customHeight="1" x14ac:dyDescent="0.25">
      <c r="B666" s="78" t="str">
        <f t="shared" si="128"/>
        <v/>
      </c>
      <c r="J666" s="60" t="str">
        <f>IF(G666&lt;&gt;"",VLOOKUP(G666,'nhân viên sale'!$A$2:$B$1595,2,0),"")</f>
        <v/>
      </c>
      <c r="L666" s="31" t="str">
        <f t="shared" si="126"/>
        <v/>
      </c>
      <c r="N666" s="50" t="str">
        <f t="shared" si="129"/>
        <v/>
      </c>
      <c r="Q666" s="32" t="str">
        <f t="shared" si="127"/>
        <v/>
      </c>
      <c r="T666" s="34">
        <f t="shared" si="132"/>
        <v>0</v>
      </c>
      <c r="U666" s="34">
        <f t="shared" si="133"/>
        <v>0</v>
      </c>
      <c r="X666" s="72" t="str">
        <f t="shared" si="130"/>
        <v/>
      </c>
      <c r="Y666" s="35"/>
      <c r="Z666" s="34" t="str">
        <f t="shared" si="131"/>
        <v/>
      </c>
      <c r="AA666" s="80" t="str">
        <f t="shared" si="134"/>
        <v/>
      </c>
    </row>
    <row r="667" spans="2:27" ht="25.5" customHeight="1" x14ac:dyDescent="0.25">
      <c r="B667" s="78" t="str">
        <f t="shared" si="128"/>
        <v/>
      </c>
      <c r="J667" s="60" t="str">
        <f>IF(G667&lt;&gt;"",VLOOKUP(G667,'nhân viên sale'!$A$2:$B$1595,2,0),"")</f>
        <v/>
      </c>
      <c r="L667" s="31" t="str">
        <f t="shared" si="126"/>
        <v/>
      </c>
      <c r="N667" s="50" t="str">
        <f t="shared" si="129"/>
        <v/>
      </c>
      <c r="Q667" s="32" t="str">
        <f t="shared" si="127"/>
        <v/>
      </c>
      <c r="T667" s="34">
        <f t="shared" si="132"/>
        <v>0</v>
      </c>
      <c r="U667" s="34">
        <f t="shared" si="133"/>
        <v>0</v>
      </c>
      <c r="X667" s="72" t="str">
        <f t="shared" si="130"/>
        <v/>
      </c>
      <c r="Y667" s="35"/>
      <c r="Z667" s="34" t="str">
        <f t="shared" si="131"/>
        <v/>
      </c>
      <c r="AA667" s="80" t="str">
        <f t="shared" si="134"/>
        <v/>
      </c>
    </row>
    <row r="668" spans="2:27" ht="25.5" customHeight="1" x14ac:dyDescent="0.25">
      <c r="B668" s="78" t="str">
        <f t="shared" si="128"/>
        <v/>
      </c>
      <c r="J668" s="60" t="str">
        <f>IF(G668&lt;&gt;"",VLOOKUP(G668,'nhân viên sale'!$A$2:$B$1595,2,0),"")</f>
        <v/>
      </c>
      <c r="L668" s="31" t="str">
        <f t="shared" si="126"/>
        <v/>
      </c>
      <c r="N668" s="50" t="str">
        <f t="shared" si="129"/>
        <v/>
      </c>
      <c r="Q668" s="32" t="str">
        <f t="shared" si="127"/>
        <v/>
      </c>
      <c r="T668" s="34">
        <f t="shared" si="132"/>
        <v>0</v>
      </c>
      <c r="U668" s="34">
        <f t="shared" si="133"/>
        <v>0</v>
      </c>
      <c r="X668" s="72" t="str">
        <f t="shared" si="130"/>
        <v/>
      </c>
      <c r="Y668" s="35"/>
      <c r="Z668" s="34" t="str">
        <f t="shared" si="131"/>
        <v/>
      </c>
      <c r="AA668" s="80" t="str">
        <f t="shared" si="134"/>
        <v/>
      </c>
    </row>
    <row r="669" spans="2:27" ht="25.5" customHeight="1" x14ac:dyDescent="0.25">
      <c r="B669" s="78" t="str">
        <f t="shared" si="128"/>
        <v/>
      </c>
      <c r="J669" s="60" t="str">
        <f>IF(G669&lt;&gt;"",VLOOKUP(G669,'nhân viên sale'!$A$2:$B$1595,2,0),"")</f>
        <v/>
      </c>
      <c r="L669" s="31" t="str">
        <f t="shared" si="126"/>
        <v/>
      </c>
      <c r="N669" s="50" t="str">
        <f t="shared" si="129"/>
        <v/>
      </c>
      <c r="Q669" s="32" t="str">
        <f t="shared" si="127"/>
        <v/>
      </c>
      <c r="T669" s="34">
        <f t="shared" si="132"/>
        <v>0</v>
      </c>
      <c r="U669" s="34">
        <f t="shared" si="133"/>
        <v>0</v>
      </c>
      <c r="X669" s="72" t="str">
        <f t="shared" si="130"/>
        <v/>
      </c>
      <c r="Y669" s="35"/>
      <c r="Z669" s="34" t="str">
        <f t="shared" si="131"/>
        <v/>
      </c>
      <c r="AA669" s="80" t="str">
        <f t="shared" si="134"/>
        <v/>
      </c>
    </row>
    <row r="670" spans="2:27" ht="25.5" customHeight="1" x14ac:dyDescent="0.25">
      <c r="B670" s="78" t="str">
        <f t="shared" si="128"/>
        <v/>
      </c>
      <c r="J670" s="60" t="str">
        <f>IF(G670&lt;&gt;"",VLOOKUP(G670,'nhân viên sale'!$A$2:$B$1595,2,0),"")</f>
        <v/>
      </c>
      <c r="L670" s="31" t="str">
        <f t="shared" si="126"/>
        <v/>
      </c>
      <c r="N670" s="50" t="str">
        <f t="shared" si="129"/>
        <v/>
      </c>
      <c r="Q670" s="32" t="str">
        <f t="shared" si="127"/>
        <v/>
      </c>
      <c r="T670" s="34">
        <f t="shared" si="132"/>
        <v>0</v>
      </c>
      <c r="U670" s="34">
        <f t="shared" si="133"/>
        <v>0</v>
      </c>
      <c r="X670" s="72" t="str">
        <f t="shared" si="130"/>
        <v/>
      </c>
      <c r="Y670" s="35"/>
      <c r="Z670" s="34" t="str">
        <f t="shared" si="131"/>
        <v/>
      </c>
      <c r="AA670" s="80" t="str">
        <f t="shared" si="134"/>
        <v/>
      </c>
    </row>
    <row r="671" spans="2:27" ht="25.5" customHeight="1" x14ac:dyDescent="0.25">
      <c r="B671" s="78" t="str">
        <f t="shared" si="128"/>
        <v/>
      </c>
      <c r="J671" s="60" t="str">
        <f>IF(G671&lt;&gt;"",VLOOKUP(G671,'nhân viên sale'!$A$2:$B$1595,2,0),"")</f>
        <v/>
      </c>
      <c r="L671" s="31" t="str">
        <f t="shared" si="126"/>
        <v/>
      </c>
      <c r="N671" s="50" t="str">
        <f t="shared" si="129"/>
        <v/>
      </c>
      <c r="Q671" s="32" t="str">
        <f t="shared" si="127"/>
        <v/>
      </c>
      <c r="T671" s="34">
        <f t="shared" si="132"/>
        <v>0</v>
      </c>
      <c r="U671" s="34">
        <f t="shared" si="133"/>
        <v>0</v>
      </c>
      <c r="X671" s="72" t="str">
        <f t="shared" si="130"/>
        <v/>
      </c>
      <c r="Y671" s="35"/>
      <c r="Z671" s="34" t="str">
        <f t="shared" si="131"/>
        <v/>
      </c>
      <c r="AA671" s="80" t="str">
        <f t="shared" si="134"/>
        <v/>
      </c>
    </row>
    <row r="672" spans="2:27" ht="25.5" customHeight="1" x14ac:dyDescent="0.25">
      <c r="B672" s="78" t="str">
        <f t="shared" si="128"/>
        <v/>
      </c>
      <c r="J672" s="60" t="str">
        <f>IF(G672&lt;&gt;"",VLOOKUP(G672,'nhân viên sale'!$A$2:$B$1595,2,0),"")</f>
        <v/>
      </c>
      <c r="L672" s="31" t="str">
        <f t="shared" si="126"/>
        <v/>
      </c>
      <c r="N672" s="50" t="str">
        <f t="shared" si="129"/>
        <v/>
      </c>
      <c r="Q672" s="32" t="str">
        <f t="shared" si="127"/>
        <v/>
      </c>
      <c r="T672" s="34">
        <f t="shared" si="132"/>
        <v>0</v>
      </c>
      <c r="U672" s="34">
        <f t="shared" si="133"/>
        <v>0</v>
      </c>
      <c r="X672" s="72" t="str">
        <f t="shared" si="130"/>
        <v/>
      </c>
      <c r="Y672" s="35"/>
      <c r="Z672" s="34" t="str">
        <f t="shared" si="131"/>
        <v/>
      </c>
      <c r="AA672" s="80" t="str">
        <f t="shared" si="134"/>
        <v/>
      </c>
    </row>
    <row r="673" spans="2:27" ht="25.5" customHeight="1" x14ac:dyDescent="0.25">
      <c r="B673" s="78" t="str">
        <f t="shared" si="128"/>
        <v/>
      </c>
      <c r="J673" s="60" t="str">
        <f>IF(G673&lt;&gt;"",VLOOKUP(G673,'nhân viên sale'!$A$2:$B$1595,2,0),"")</f>
        <v/>
      </c>
      <c r="L673" s="31" t="str">
        <f t="shared" si="126"/>
        <v/>
      </c>
      <c r="N673" s="50" t="str">
        <f t="shared" si="129"/>
        <v/>
      </c>
      <c r="Q673" s="32" t="str">
        <f t="shared" si="127"/>
        <v/>
      </c>
      <c r="T673" s="34">
        <f t="shared" si="132"/>
        <v>0</v>
      </c>
      <c r="U673" s="34">
        <f t="shared" si="133"/>
        <v>0</v>
      </c>
      <c r="X673" s="72" t="str">
        <f t="shared" si="130"/>
        <v/>
      </c>
      <c r="Y673" s="35"/>
      <c r="Z673" s="34" t="str">
        <f t="shared" si="131"/>
        <v/>
      </c>
      <c r="AA673" s="80" t="str">
        <f t="shared" si="134"/>
        <v/>
      </c>
    </row>
    <row r="674" spans="2:27" ht="25.5" customHeight="1" x14ac:dyDescent="0.25">
      <c r="B674" s="78" t="str">
        <f t="shared" si="128"/>
        <v/>
      </c>
      <c r="J674" s="60" t="str">
        <f>IF(G674&lt;&gt;"",VLOOKUP(G674,'nhân viên sale'!$A$2:$B$1595,2,0),"")</f>
        <v/>
      </c>
      <c r="L674" s="31" t="str">
        <f t="shared" si="126"/>
        <v/>
      </c>
      <c r="N674" s="50" t="str">
        <f t="shared" si="129"/>
        <v/>
      </c>
      <c r="Q674" s="32" t="str">
        <f t="shared" si="127"/>
        <v/>
      </c>
      <c r="T674" s="34">
        <f t="shared" si="132"/>
        <v>0</v>
      </c>
      <c r="U674" s="34">
        <f t="shared" si="133"/>
        <v>0</v>
      </c>
      <c r="X674" s="72" t="str">
        <f t="shared" si="130"/>
        <v/>
      </c>
      <c r="Y674" s="35"/>
      <c r="Z674" s="34" t="str">
        <f t="shared" si="131"/>
        <v/>
      </c>
      <c r="AA674" s="80" t="str">
        <f t="shared" si="134"/>
        <v/>
      </c>
    </row>
    <row r="675" spans="2:27" ht="25.5" customHeight="1" x14ac:dyDescent="0.25">
      <c r="B675" s="78" t="str">
        <f t="shared" si="128"/>
        <v/>
      </c>
      <c r="J675" s="60" t="str">
        <f>IF(G675&lt;&gt;"",VLOOKUP(G675,'nhân viên sale'!$A$2:$B$1595,2,0),"")</f>
        <v/>
      </c>
      <c r="L675" s="31" t="str">
        <f t="shared" si="126"/>
        <v/>
      </c>
      <c r="N675" s="50" t="str">
        <f t="shared" si="129"/>
        <v/>
      </c>
      <c r="Q675" s="32" t="str">
        <f t="shared" si="127"/>
        <v/>
      </c>
      <c r="T675" s="34">
        <f t="shared" si="132"/>
        <v>0</v>
      </c>
      <c r="U675" s="34">
        <f t="shared" si="133"/>
        <v>0</v>
      </c>
      <c r="X675" s="72" t="str">
        <f t="shared" si="130"/>
        <v/>
      </c>
      <c r="Y675" s="35"/>
      <c r="Z675" s="34" t="str">
        <f t="shared" si="131"/>
        <v/>
      </c>
      <c r="AA675" s="80" t="str">
        <f t="shared" si="134"/>
        <v/>
      </c>
    </row>
    <row r="676" spans="2:27" ht="25.5" customHeight="1" x14ac:dyDescent="0.25">
      <c r="B676" s="78" t="str">
        <f t="shared" si="128"/>
        <v/>
      </c>
      <c r="J676" s="60" t="str">
        <f>IF(G676&lt;&gt;"",VLOOKUP(G676,'nhân viên sale'!$A$2:$B$1595,2,0),"")</f>
        <v/>
      </c>
      <c r="L676" s="31" t="str">
        <f t="shared" si="126"/>
        <v/>
      </c>
      <c r="N676" s="50" t="str">
        <f t="shared" si="129"/>
        <v/>
      </c>
      <c r="Q676" s="32" t="str">
        <f t="shared" si="127"/>
        <v/>
      </c>
      <c r="T676" s="34">
        <f t="shared" si="132"/>
        <v>0</v>
      </c>
      <c r="U676" s="34">
        <f t="shared" si="133"/>
        <v>0</v>
      </c>
      <c r="X676" s="72" t="str">
        <f t="shared" si="130"/>
        <v/>
      </c>
      <c r="Y676" s="35"/>
      <c r="Z676" s="34" t="str">
        <f t="shared" si="131"/>
        <v/>
      </c>
      <c r="AA676" s="80" t="str">
        <f t="shared" si="134"/>
        <v/>
      </c>
    </row>
    <row r="677" spans="2:27" ht="25.5" customHeight="1" x14ac:dyDescent="0.25">
      <c r="B677" s="78" t="str">
        <f t="shared" si="128"/>
        <v/>
      </c>
      <c r="J677" s="60" t="str">
        <f>IF(G677&lt;&gt;"",VLOOKUP(G677,'nhân viên sale'!$A$2:$B$1595,2,0),"")</f>
        <v/>
      </c>
      <c r="L677" s="31" t="str">
        <f t="shared" si="126"/>
        <v/>
      </c>
      <c r="N677" s="50" t="str">
        <f t="shared" si="129"/>
        <v/>
      </c>
      <c r="Q677" s="32" t="str">
        <f t="shared" si="127"/>
        <v/>
      </c>
      <c r="T677" s="34">
        <f t="shared" si="132"/>
        <v>0</v>
      </c>
      <c r="U677" s="34">
        <f t="shared" si="133"/>
        <v>0</v>
      </c>
      <c r="X677" s="72" t="str">
        <f t="shared" si="130"/>
        <v/>
      </c>
      <c r="Y677" s="35"/>
      <c r="Z677" s="34" t="str">
        <f t="shared" si="131"/>
        <v/>
      </c>
      <c r="AA677" s="80" t="str">
        <f t="shared" si="134"/>
        <v/>
      </c>
    </row>
    <row r="678" spans="2:27" ht="25.5" customHeight="1" x14ac:dyDescent="0.25">
      <c r="B678" s="78" t="str">
        <f t="shared" si="128"/>
        <v/>
      </c>
      <c r="J678" s="60" t="str">
        <f>IF(G678&lt;&gt;"",VLOOKUP(G678,'nhân viên sale'!$A$2:$B$1595,2,0),"")</f>
        <v/>
      </c>
      <c r="L678" s="31" t="str">
        <f t="shared" si="126"/>
        <v/>
      </c>
      <c r="N678" s="50" t="str">
        <f t="shared" si="129"/>
        <v/>
      </c>
      <c r="Q678" s="32" t="str">
        <f t="shared" si="127"/>
        <v/>
      </c>
      <c r="T678" s="34">
        <f t="shared" si="132"/>
        <v>0</v>
      </c>
      <c r="U678" s="34">
        <f t="shared" si="133"/>
        <v>0</v>
      </c>
      <c r="X678" s="72" t="str">
        <f t="shared" si="130"/>
        <v/>
      </c>
      <c r="Y678" s="35"/>
      <c r="Z678" s="34" t="str">
        <f t="shared" si="131"/>
        <v/>
      </c>
      <c r="AA678" s="80" t="str">
        <f t="shared" si="134"/>
        <v/>
      </c>
    </row>
    <row r="679" spans="2:27" ht="25.5" customHeight="1" x14ac:dyDescent="0.25">
      <c r="B679" s="78" t="str">
        <f t="shared" si="128"/>
        <v/>
      </c>
      <c r="J679" s="60" t="str">
        <f>IF(G679&lt;&gt;"",VLOOKUP(G679,'nhân viên sale'!$A$2:$B$1595,2,0),"")</f>
        <v/>
      </c>
      <c r="L679" s="31" t="str">
        <f t="shared" si="126"/>
        <v/>
      </c>
      <c r="N679" s="50" t="str">
        <f t="shared" si="129"/>
        <v/>
      </c>
      <c r="Q679" s="32" t="str">
        <f t="shared" si="127"/>
        <v/>
      </c>
      <c r="T679" s="34">
        <f t="shared" si="132"/>
        <v>0</v>
      </c>
      <c r="U679" s="34">
        <f t="shared" si="133"/>
        <v>0</v>
      </c>
      <c r="X679" s="72" t="str">
        <f t="shared" si="130"/>
        <v/>
      </c>
      <c r="Y679" s="35"/>
      <c r="Z679" s="34" t="str">
        <f t="shared" si="131"/>
        <v/>
      </c>
      <c r="AA679" s="80" t="str">
        <f t="shared" si="134"/>
        <v/>
      </c>
    </row>
    <row r="680" spans="2:27" ht="25.5" customHeight="1" x14ac:dyDescent="0.25">
      <c r="B680" s="78" t="str">
        <f t="shared" si="128"/>
        <v/>
      </c>
      <c r="J680" s="60" t="str">
        <f>IF(G680&lt;&gt;"",VLOOKUP(G680,'nhân viên sale'!$A$2:$B$1595,2,0),"")</f>
        <v/>
      </c>
      <c r="L680" s="31" t="str">
        <f t="shared" si="126"/>
        <v/>
      </c>
      <c r="N680" s="50" t="str">
        <f t="shared" si="129"/>
        <v/>
      </c>
      <c r="Q680" s="32" t="str">
        <f t="shared" si="127"/>
        <v/>
      </c>
      <c r="T680" s="34">
        <f t="shared" si="132"/>
        <v>0</v>
      </c>
      <c r="U680" s="34">
        <f t="shared" si="133"/>
        <v>0</v>
      </c>
      <c r="X680" s="72" t="str">
        <f t="shared" si="130"/>
        <v/>
      </c>
      <c r="Y680" s="35"/>
      <c r="Z680" s="34" t="str">
        <f t="shared" si="131"/>
        <v/>
      </c>
      <c r="AA680" s="80" t="str">
        <f t="shared" si="134"/>
        <v/>
      </c>
    </row>
    <row r="681" spans="2:27" ht="25.5" customHeight="1" x14ac:dyDescent="0.25">
      <c r="B681" s="78" t="str">
        <f t="shared" si="128"/>
        <v/>
      </c>
      <c r="J681" s="60" t="str">
        <f>IF(G681&lt;&gt;"",VLOOKUP(G681,'nhân viên sale'!$A$2:$B$1595,2,0),"")</f>
        <v/>
      </c>
      <c r="L681" s="31" t="str">
        <f t="shared" si="126"/>
        <v/>
      </c>
      <c r="N681" s="50" t="str">
        <f t="shared" si="129"/>
        <v/>
      </c>
      <c r="Q681" s="32" t="str">
        <f t="shared" si="127"/>
        <v/>
      </c>
      <c r="T681" s="34">
        <f t="shared" si="132"/>
        <v>0</v>
      </c>
      <c r="U681" s="34">
        <f t="shared" si="133"/>
        <v>0</v>
      </c>
      <c r="X681" s="72" t="str">
        <f t="shared" si="130"/>
        <v/>
      </c>
      <c r="Y681" s="35"/>
      <c r="Z681" s="34" t="str">
        <f t="shared" si="131"/>
        <v/>
      </c>
      <c r="AA681" s="80" t="str">
        <f t="shared" si="134"/>
        <v/>
      </c>
    </row>
    <row r="682" spans="2:27" ht="25.5" customHeight="1" x14ac:dyDescent="0.25">
      <c r="B682" s="78" t="str">
        <f t="shared" si="128"/>
        <v/>
      </c>
      <c r="J682" s="60" t="str">
        <f>IF(G682&lt;&gt;"",VLOOKUP(G682,'nhân viên sale'!$A$2:$B$1595,2,0),"")</f>
        <v/>
      </c>
      <c r="L682" s="31" t="str">
        <f t="shared" si="126"/>
        <v/>
      </c>
      <c r="N682" s="50" t="str">
        <f t="shared" si="129"/>
        <v/>
      </c>
      <c r="Q682" s="32" t="str">
        <f t="shared" si="127"/>
        <v/>
      </c>
      <c r="T682" s="34">
        <f t="shared" si="132"/>
        <v>0</v>
      </c>
      <c r="U682" s="34">
        <f t="shared" si="133"/>
        <v>0</v>
      </c>
      <c r="X682" s="72" t="str">
        <f t="shared" si="130"/>
        <v/>
      </c>
      <c r="Y682" s="35"/>
      <c r="Z682" s="34" t="str">
        <f t="shared" si="131"/>
        <v/>
      </c>
      <c r="AA682" s="80" t="str">
        <f t="shared" si="134"/>
        <v/>
      </c>
    </row>
    <row r="683" spans="2:27" ht="25.5" customHeight="1" x14ac:dyDescent="0.25">
      <c r="B683" s="78" t="str">
        <f t="shared" si="128"/>
        <v/>
      </c>
      <c r="J683" s="60" t="str">
        <f>IF(G683&lt;&gt;"",VLOOKUP(G683,'nhân viên sale'!$A$2:$B$1595,2,0),"")</f>
        <v/>
      </c>
      <c r="L683" s="31" t="str">
        <f t="shared" si="126"/>
        <v/>
      </c>
      <c r="N683" s="50" t="str">
        <f t="shared" si="129"/>
        <v/>
      </c>
      <c r="Q683" s="32" t="str">
        <f t="shared" si="127"/>
        <v/>
      </c>
      <c r="T683" s="34">
        <f t="shared" si="132"/>
        <v>0</v>
      </c>
      <c r="U683" s="34">
        <f t="shared" si="133"/>
        <v>0</v>
      </c>
      <c r="X683" s="72" t="str">
        <f t="shared" si="130"/>
        <v/>
      </c>
      <c r="Y683" s="35"/>
      <c r="Z683" s="34" t="str">
        <f t="shared" si="131"/>
        <v/>
      </c>
      <c r="AA683" s="80" t="str">
        <f t="shared" si="134"/>
        <v/>
      </c>
    </row>
    <row r="684" spans="2:27" ht="25.5" customHeight="1" x14ac:dyDescent="0.25">
      <c r="B684" s="78" t="str">
        <f t="shared" si="128"/>
        <v/>
      </c>
      <c r="J684" s="60" t="str">
        <f>IF(G684&lt;&gt;"",VLOOKUP(G684,'nhân viên sale'!$A$2:$B$1595,2,0),"")</f>
        <v/>
      </c>
      <c r="L684" s="31" t="str">
        <f t="shared" si="126"/>
        <v/>
      </c>
      <c r="N684" s="50" t="str">
        <f t="shared" si="129"/>
        <v/>
      </c>
      <c r="Q684" s="32" t="str">
        <f t="shared" si="127"/>
        <v/>
      </c>
      <c r="T684" s="34">
        <f t="shared" si="132"/>
        <v>0</v>
      </c>
      <c r="U684" s="34">
        <f t="shared" si="133"/>
        <v>0</v>
      </c>
      <c r="X684" s="72" t="str">
        <f t="shared" si="130"/>
        <v/>
      </c>
      <c r="Y684" s="35"/>
      <c r="Z684" s="34" t="str">
        <f t="shared" si="131"/>
        <v/>
      </c>
      <c r="AA684" s="80" t="str">
        <f t="shared" si="134"/>
        <v/>
      </c>
    </row>
    <row r="685" spans="2:27" ht="25.5" customHeight="1" x14ac:dyDescent="0.25">
      <c r="B685" s="78" t="str">
        <f t="shared" si="128"/>
        <v/>
      </c>
      <c r="J685" s="60" t="str">
        <f>IF(G685&lt;&gt;"",VLOOKUP(G685,'nhân viên sale'!$A$2:$B$1595,2,0),"")</f>
        <v/>
      </c>
      <c r="L685" s="31" t="str">
        <f t="shared" si="126"/>
        <v/>
      </c>
      <c r="N685" s="50" t="str">
        <f t="shared" si="129"/>
        <v/>
      </c>
      <c r="Q685" s="32" t="str">
        <f t="shared" si="127"/>
        <v/>
      </c>
      <c r="T685" s="34">
        <f t="shared" si="132"/>
        <v>0</v>
      </c>
      <c r="U685" s="34">
        <f t="shared" si="133"/>
        <v>0</v>
      </c>
      <c r="X685" s="72" t="str">
        <f t="shared" si="130"/>
        <v/>
      </c>
      <c r="Y685" s="35"/>
      <c r="Z685" s="34" t="str">
        <f t="shared" si="131"/>
        <v/>
      </c>
      <c r="AA685" s="80" t="str">
        <f t="shared" si="134"/>
        <v/>
      </c>
    </row>
    <row r="686" spans="2:27" ht="25.5" customHeight="1" x14ac:dyDescent="0.25">
      <c r="B686" s="78" t="str">
        <f t="shared" si="128"/>
        <v/>
      </c>
      <c r="J686" s="60" t="str">
        <f>IF(G686&lt;&gt;"",VLOOKUP(G686,'nhân viên sale'!$A$2:$B$1595,2,0),"")</f>
        <v/>
      </c>
      <c r="L686" s="31" t="str">
        <f t="shared" si="126"/>
        <v/>
      </c>
      <c r="N686" s="50" t="str">
        <f t="shared" si="129"/>
        <v/>
      </c>
      <c r="Q686" s="32" t="str">
        <f t="shared" si="127"/>
        <v/>
      </c>
      <c r="T686" s="34">
        <f t="shared" si="132"/>
        <v>0</v>
      </c>
      <c r="U686" s="34">
        <f t="shared" si="133"/>
        <v>0</v>
      </c>
      <c r="X686" s="72" t="str">
        <f t="shared" si="130"/>
        <v/>
      </c>
      <c r="Y686" s="35"/>
      <c r="Z686" s="34" t="str">
        <f t="shared" si="131"/>
        <v/>
      </c>
      <c r="AA686" s="80" t="str">
        <f t="shared" si="134"/>
        <v/>
      </c>
    </row>
    <row r="687" spans="2:27" ht="25.5" customHeight="1" x14ac:dyDescent="0.25">
      <c r="B687" s="78" t="str">
        <f t="shared" si="128"/>
        <v/>
      </c>
      <c r="J687" s="60" t="str">
        <f>IF(G687&lt;&gt;"",VLOOKUP(G687,'nhân viên sale'!$A$2:$B$1595,2,0),"")</f>
        <v/>
      </c>
      <c r="L687" s="31" t="str">
        <f t="shared" si="126"/>
        <v/>
      </c>
      <c r="N687" s="50" t="str">
        <f t="shared" si="129"/>
        <v/>
      </c>
      <c r="Q687" s="32" t="str">
        <f t="shared" si="127"/>
        <v/>
      </c>
      <c r="T687" s="34">
        <f t="shared" si="132"/>
        <v>0</v>
      </c>
      <c r="U687" s="34">
        <f t="shared" si="133"/>
        <v>0</v>
      </c>
      <c r="X687" s="72" t="str">
        <f t="shared" si="130"/>
        <v/>
      </c>
      <c r="Y687" s="35"/>
      <c r="Z687" s="34" t="str">
        <f t="shared" si="131"/>
        <v/>
      </c>
      <c r="AA687" s="80" t="str">
        <f t="shared" si="134"/>
        <v/>
      </c>
    </row>
    <row r="688" spans="2:27" ht="25.5" customHeight="1" x14ac:dyDescent="0.25">
      <c r="B688" s="78" t="str">
        <f t="shared" si="128"/>
        <v/>
      </c>
      <c r="J688" s="60" t="str">
        <f>IF(G688&lt;&gt;"",VLOOKUP(G688,'nhân viên sale'!$A$2:$B$1595,2,0),"")</f>
        <v/>
      </c>
      <c r="L688" s="31" t="str">
        <f t="shared" si="126"/>
        <v/>
      </c>
      <c r="N688" s="50" t="str">
        <f t="shared" si="129"/>
        <v/>
      </c>
      <c r="Q688" s="32" t="str">
        <f t="shared" si="127"/>
        <v/>
      </c>
      <c r="T688" s="34">
        <f t="shared" si="132"/>
        <v>0</v>
      </c>
      <c r="U688" s="34">
        <f t="shared" si="133"/>
        <v>0</v>
      </c>
      <c r="X688" s="72" t="str">
        <f t="shared" si="130"/>
        <v/>
      </c>
      <c r="Y688" s="35"/>
      <c r="Z688" s="34" t="str">
        <f t="shared" si="131"/>
        <v/>
      </c>
      <c r="AA688" s="80" t="str">
        <f t="shared" si="134"/>
        <v/>
      </c>
    </row>
    <row r="689" spans="2:27" ht="25.5" customHeight="1" x14ac:dyDescent="0.25">
      <c r="B689" s="78" t="str">
        <f t="shared" si="128"/>
        <v/>
      </c>
      <c r="J689" s="60" t="str">
        <f>IF(G689&lt;&gt;"",VLOOKUP(G689,'nhân viên sale'!$A$2:$B$1595,2,0),"")</f>
        <v/>
      </c>
      <c r="L689" s="31" t="str">
        <f t="shared" si="126"/>
        <v/>
      </c>
      <c r="N689" s="50" t="str">
        <f t="shared" si="129"/>
        <v/>
      </c>
      <c r="Q689" s="32" t="str">
        <f t="shared" si="127"/>
        <v/>
      </c>
      <c r="T689" s="34">
        <f t="shared" si="132"/>
        <v>0</v>
      </c>
      <c r="U689" s="34">
        <f t="shared" si="133"/>
        <v>0</v>
      </c>
      <c r="X689" s="72" t="str">
        <f t="shared" si="130"/>
        <v/>
      </c>
      <c r="Y689" s="35"/>
      <c r="Z689" s="34" t="str">
        <f t="shared" si="131"/>
        <v/>
      </c>
      <c r="AA689" s="80" t="str">
        <f t="shared" si="134"/>
        <v/>
      </c>
    </row>
    <row r="690" spans="2:27" ht="25.5" customHeight="1" x14ac:dyDescent="0.25">
      <c r="B690" s="78" t="str">
        <f t="shared" si="128"/>
        <v/>
      </c>
      <c r="J690" s="60" t="str">
        <f>IF(G690&lt;&gt;"",VLOOKUP(G690,'nhân viên sale'!$A$2:$B$1595,2,0),"")</f>
        <v/>
      </c>
      <c r="L690" s="31" t="str">
        <f t="shared" si="126"/>
        <v/>
      </c>
      <c r="N690" s="50" t="str">
        <f t="shared" si="129"/>
        <v/>
      </c>
      <c r="Q690" s="32" t="str">
        <f t="shared" si="127"/>
        <v/>
      </c>
      <c r="T690" s="34">
        <f t="shared" si="132"/>
        <v>0</v>
      </c>
      <c r="U690" s="34">
        <f t="shared" si="133"/>
        <v>0</v>
      </c>
      <c r="X690" s="72" t="str">
        <f t="shared" si="130"/>
        <v/>
      </c>
      <c r="Y690" s="35"/>
      <c r="Z690" s="34" t="str">
        <f t="shared" si="131"/>
        <v/>
      </c>
      <c r="AA690" s="80" t="str">
        <f t="shared" si="134"/>
        <v/>
      </c>
    </row>
    <row r="691" spans="2:27" ht="25.5" customHeight="1" x14ac:dyDescent="0.25">
      <c r="B691" s="78" t="str">
        <f t="shared" si="128"/>
        <v/>
      </c>
      <c r="J691" s="60" t="str">
        <f>IF(G691&lt;&gt;"",VLOOKUP(G691,'nhân viên sale'!$A$2:$B$1595,2,0),"")</f>
        <v/>
      </c>
      <c r="L691" s="31" t="str">
        <f t="shared" si="126"/>
        <v/>
      </c>
      <c r="N691" s="50" t="str">
        <f t="shared" si="129"/>
        <v/>
      </c>
      <c r="Q691" s="32" t="str">
        <f t="shared" si="127"/>
        <v/>
      </c>
      <c r="T691" s="34">
        <f t="shared" si="132"/>
        <v>0</v>
      </c>
      <c r="U691" s="34">
        <f t="shared" si="133"/>
        <v>0</v>
      </c>
      <c r="X691" s="72" t="str">
        <f t="shared" si="130"/>
        <v/>
      </c>
      <c r="Y691" s="35"/>
      <c r="Z691" s="34" t="str">
        <f t="shared" si="131"/>
        <v/>
      </c>
      <c r="AA691" s="80" t="str">
        <f t="shared" si="134"/>
        <v/>
      </c>
    </row>
    <row r="692" spans="2:27" ht="25.5" customHeight="1" x14ac:dyDescent="0.25">
      <c r="B692" s="78" t="str">
        <f t="shared" si="128"/>
        <v/>
      </c>
      <c r="J692" s="60" t="str">
        <f>IF(G692&lt;&gt;"",VLOOKUP(G692,'nhân viên sale'!$A$2:$B$1595,2,0),"")</f>
        <v/>
      </c>
      <c r="L692" s="31" t="str">
        <f t="shared" si="126"/>
        <v/>
      </c>
      <c r="N692" s="50" t="str">
        <f t="shared" si="129"/>
        <v/>
      </c>
      <c r="Q692" s="32" t="str">
        <f t="shared" si="127"/>
        <v/>
      </c>
      <c r="T692" s="34">
        <f t="shared" si="132"/>
        <v>0</v>
      </c>
      <c r="U692" s="34">
        <f t="shared" si="133"/>
        <v>0</v>
      </c>
      <c r="X692" s="72" t="str">
        <f t="shared" si="130"/>
        <v/>
      </c>
      <c r="Y692" s="35"/>
      <c r="Z692" s="34" t="str">
        <f t="shared" si="131"/>
        <v/>
      </c>
      <c r="AA692" s="80" t="str">
        <f t="shared" si="134"/>
        <v/>
      </c>
    </row>
    <row r="693" spans="2:27" ht="25.5" customHeight="1" x14ac:dyDescent="0.25">
      <c r="B693" s="78" t="str">
        <f t="shared" si="128"/>
        <v/>
      </c>
      <c r="J693" s="60" t="str">
        <f>IF(G693&lt;&gt;"",VLOOKUP(G693,'nhân viên sale'!$A$2:$B$1595,2,0),"")</f>
        <v/>
      </c>
      <c r="L693" s="31" t="str">
        <f t="shared" si="126"/>
        <v/>
      </c>
      <c r="N693" s="50" t="str">
        <f t="shared" si="129"/>
        <v/>
      </c>
      <c r="Q693" s="32" t="str">
        <f t="shared" si="127"/>
        <v/>
      </c>
      <c r="T693" s="34">
        <f t="shared" si="132"/>
        <v>0</v>
      </c>
      <c r="U693" s="34">
        <f t="shared" si="133"/>
        <v>0</v>
      </c>
      <c r="X693" s="72" t="str">
        <f t="shared" si="130"/>
        <v/>
      </c>
      <c r="Y693" s="35"/>
      <c r="Z693" s="34" t="str">
        <f t="shared" si="131"/>
        <v/>
      </c>
      <c r="AA693" s="80" t="str">
        <f t="shared" si="134"/>
        <v/>
      </c>
    </row>
    <row r="694" spans="2:27" ht="25.5" customHeight="1" x14ac:dyDescent="0.25">
      <c r="B694" s="78" t="str">
        <f t="shared" si="128"/>
        <v/>
      </c>
      <c r="J694" s="60" t="str">
        <f>IF(G694&lt;&gt;"",VLOOKUP(G694,'nhân viên sale'!$A$2:$B$1595,2,0),"")</f>
        <v/>
      </c>
      <c r="L694" s="31" t="str">
        <f t="shared" si="126"/>
        <v/>
      </c>
      <c r="N694" s="50" t="str">
        <f t="shared" si="129"/>
        <v/>
      </c>
      <c r="Q694" s="32" t="str">
        <f t="shared" si="127"/>
        <v/>
      </c>
      <c r="T694" s="34">
        <f t="shared" si="132"/>
        <v>0</v>
      </c>
      <c r="U694" s="34">
        <f t="shared" si="133"/>
        <v>0</v>
      </c>
      <c r="X694" s="72" t="str">
        <f t="shared" si="130"/>
        <v/>
      </c>
      <c r="Y694" s="35"/>
      <c r="Z694" s="34" t="str">
        <f t="shared" si="131"/>
        <v/>
      </c>
      <c r="AA694" s="80" t="str">
        <f t="shared" si="134"/>
        <v/>
      </c>
    </row>
    <row r="695" spans="2:27" ht="25.5" customHeight="1" x14ac:dyDescent="0.25">
      <c r="B695" s="78" t="str">
        <f t="shared" si="128"/>
        <v/>
      </c>
      <c r="J695" s="60" t="str">
        <f>IF(G695&lt;&gt;"",VLOOKUP(G695,'nhân viên sale'!$A$2:$B$1595,2,0),"")</f>
        <v/>
      </c>
      <c r="L695" s="31" t="str">
        <f t="shared" si="126"/>
        <v/>
      </c>
      <c r="N695" s="50" t="str">
        <f t="shared" si="129"/>
        <v/>
      </c>
      <c r="Q695" s="32" t="str">
        <f t="shared" si="127"/>
        <v/>
      </c>
      <c r="T695" s="34">
        <f t="shared" si="132"/>
        <v>0</v>
      </c>
      <c r="U695" s="34">
        <f t="shared" si="133"/>
        <v>0</v>
      </c>
      <c r="X695" s="72" t="str">
        <f t="shared" si="130"/>
        <v/>
      </c>
      <c r="Y695" s="35"/>
      <c r="Z695" s="34" t="str">
        <f t="shared" si="131"/>
        <v/>
      </c>
      <c r="AA695" s="80" t="str">
        <f t="shared" si="134"/>
        <v/>
      </c>
    </row>
    <row r="696" spans="2:27" ht="25.5" customHeight="1" x14ac:dyDescent="0.25">
      <c r="B696" s="78" t="str">
        <f t="shared" si="128"/>
        <v/>
      </c>
      <c r="J696" s="60" t="str">
        <f>IF(G696&lt;&gt;"",VLOOKUP(G696,'nhân viên sale'!$A$2:$B$1595,2,0),"")</f>
        <v/>
      </c>
      <c r="L696" s="31" t="str">
        <f t="shared" si="126"/>
        <v/>
      </c>
      <c r="N696" s="50" t="str">
        <f t="shared" si="129"/>
        <v/>
      </c>
      <c r="Q696" s="32" t="str">
        <f t="shared" si="127"/>
        <v/>
      </c>
      <c r="T696" s="34">
        <f t="shared" si="132"/>
        <v>0</v>
      </c>
      <c r="U696" s="34">
        <f t="shared" si="133"/>
        <v>0</v>
      </c>
      <c r="X696" s="72" t="str">
        <f t="shared" si="130"/>
        <v/>
      </c>
      <c r="Y696" s="35"/>
      <c r="Z696" s="34" t="str">
        <f t="shared" si="131"/>
        <v/>
      </c>
      <c r="AA696" s="80" t="str">
        <f t="shared" si="134"/>
        <v/>
      </c>
    </row>
    <row r="697" spans="2:27" ht="25.5" customHeight="1" x14ac:dyDescent="0.25">
      <c r="B697" s="78" t="str">
        <f t="shared" si="128"/>
        <v/>
      </c>
      <c r="J697" s="60" t="str">
        <f>IF(G697&lt;&gt;"",VLOOKUP(G697,'nhân viên sale'!$A$2:$B$1595,2,0),"")</f>
        <v/>
      </c>
      <c r="L697" s="31" t="str">
        <f t="shared" si="126"/>
        <v/>
      </c>
      <c r="N697" s="50" t="str">
        <f t="shared" si="129"/>
        <v/>
      </c>
      <c r="Q697" s="32" t="str">
        <f t="shared" si="127"/>
        <v/>
      </c>
      <c r="T697" s="34">
        <f t="shared" si="132"/>
        <v>0</v>
      </c>
      <c r="U697" s="34">
        <f t="shared" si="133"/>
        <v>0</v>
      </c>
      <c r="X697" s="72" t="str">
        <f t="shared" si="130"/>
        <v/>
      </c>
      <c r="Y697" s="35"/>
      <c r="Z697" s="34" t="str">
        <f t="shared" si="131"/>
        <v/>
      </c>
      <c r="AA697" s="80" t="str">
        <f t="shared" si="134"/>
        <v/>
      </c>
    </row>
    <row r="698" spans="2:27" ht="25.5" customHeight="1" x14ac:dyDescent="0.25">
      <c r="B698" s="78" t="str">
        <f t="shared" si="128"/>
        <v/>
      </c>
      <c r="J698" s="60" t="str">
        <f>IF(G698&lt;&gt;"",VLOOKUP(G698,'nhân viên sale'!$A$2:$B$1595,2,0),"")</f>
        <v/>
      </c>
      <c r="L698" s="31" t="str">
        <f t="shared" si="126"/>
        <v/>
      </c>
      <c r="N698" s="50" t="str">
        <f t="shared" si="129"/>
        <v/>
      </c>
      <c r="Q698" s="32" t="str">
        <f t="shared" si="127"/>
        <v/>
      </c>
      <c r="T698" s="34">
        <f t="shared" si="132"/>
        <v>0</v>
      </c>
      <c r="U698" s="34">
        <f t="shared" si="133"/>
        <v>0</v>
      </c>
      <c r="X698" s="72" t="str">
        <f t="shared" si="130"/>
        <v/>
      </c>
      <c r="Y698" s="35"/>
      <c r="Z698" s="34" t="str">
        <f t="shared" si="131"/>
        <v/>
      </c>
      <c r="AA698" s="80" t="str">
        <f t="shared" si="134"/>
        <v/>
      </c>
    </row>
    <row r="699" spans="2:27" ht="25.5" customHeight="1" x14ac:dyDescent="0.25">
      <c r="B699" s="78" t="str">
        <f t="shared" si="128"/>
        <v/>
      </c>
      <c r="J699" s="60" t="str">
        <f>IF(G699&lt;&gt;"",VLOOKUP(G699,'nhân viên sale'!$A$2:$B$1595,2,0),"")</f>
        <v/>
      </c>
      <c r="L699" s="31" t="str">
        <f t="shared" si="126"/>
        <v/>
      </c>
      <c r="N699" s="50" t="str">
        <f t="shared" si="129"/>
        <v/>
      </c>
      <c r="Q699" s="32" t="str">
        <f t="shared" si="127"/>
        <v/>
      </c>
      <c r="T699" s="34">
        <f t="shared" si="132"/>
        <v>0</v>
      </c>
      <c r="U699" s="34">
        <f t="shared" si="133"/>
        <v>0</v>
      </c>
      <c r="X699" s="72" t="str">
        <f t="shared" si="130"/>
        <v/>
      </c>
      <c r="Y699" s="35"/>
      <c r="Z699" s="34" t="str">
        <f t="shared" si="131"/>
        <v/>
      </c>
      <c r="AA699" s="80" t="str">
        <f t="shared" si="134"/>
        <v/>
      </c>
    </row>
    <row r="700" spans="2:27" ht="25.5" customHeight="1" x14ac:dyDescent="0.25">
      <c r="B700" s="78" t="str">
        <f t="shared" si="128"/>
        <v/>
      </c>
      <c r="J700" s="60" t="str">
        <f>IF(G700&lt;&gt;"",VLOOKUP(G700,'nhân viên sale'!$A$2:$B$1595,2,0),"")</f>
        <v/>
      </c>
      <c r="L700" s="31" t="str">
        <f t="shared" si="126"/>
        <v/>
      </c>
      <c r="N700" s="50" t="str">
        <f t="shared" si="129"/>
        <v/>
      </c>
      <c r="Q700" s="32" t="str">
        <f t="shared" si="127"/>
        <v/>
      </c>
      <c r="T700" s="34">
        <f t="shared" si="132"/>
        <v>0</v>
      </c>
      <c r="U700" s="34">
        <f t="shared" si="133"/>
        <v>0</v>
      </c>
      <c r="X700" s="72" t="str">
        <f t="shared" si="130"/>
        <v/>
      </c>
      <c r="Y700" s="35"/>
      <c r="Z700" s="34" t="str">
        <f t="shared" si="131"/>
        <v/>
      </c>
      <c r="AA700" s="80" t="str">
        <f t="shared" si="134"/>
        <v/>
      </c>
    </row>
    <row r="701" spans="2:27" ht="25.5" customHeight="1" x14ac:dyDescent="0.25">
      <c r="B701" s="78" t="str">
        <f t="shared" si="128"/>
        <v/>
      </c>
      <c r="J701" s="60" t="str">
        <f>IF(G701&lt;&gt;"",VLOOKUP(G701,'nhân viên sale'!$A$2:$B$1595,2,0),"")</f>
        <v/>
      </c>
      <c r="L701" s="31" t="str">
        <f t="shared" si="126"/>
        <v/>
      </c>
      <c r="N701" s="50" t="str">
        <f t="shared" si="129"/>
        <v/>
      </c>
      <c r="Q701" s="32" t="str">
        <f t="shared" si="127"/>
        <v/>
      </c>
      <c r="T701" s="34">
        <f t="shared" si="132"/>
        <v>0</v>
      </c>
      <c r="U701" s="34">
        <f t="shared" si="133"/>
        <v>0</v>
      </c>
      <c r="X701" s="72" t="str">
        <f t="shared" si="130"/>
        <v/>
      </c>
      <c r="Y701" s="35"/>
      <c r="Z701" s="34" t="str">
        <f t="shared" si="131"/>
        <v/>
      </c>
      <c r="AA701" s="80" t="str">
        <f t="shared" si="134"/>
        <v/>
      </c>
    </row>
    <row r="702" spans="2:27" ht="25.5" customHeight="1" x14ac:dyDescent="0.25">
      <c r="B702" s="78" t="str">
        <f t="shared" si="128"/>
        <v/>
      </c>
      <c r="J702" s="60" t="str">
        <f>IF(G702&lt;&gt;"",VLOOKUP(G702,'nhân viên sale'!$A$2:$B$1595,2,0),"")</f>
        <v/>
      </c>
      <c r="L702" s="31" t="str">
        <f t="shared" si="126"/>
        <v/>
      </c>
      <c r="N702" s="50" t="str">
        <f t="shared" si="129"/>
        <v/>
      </c>
      <c r="Q702" s="32" t="str">
        <f t="shared" si="127"/>
        <v/>
      </c>
      <c r="T702" s="34">
        <f t="shared" si="132"/>
        <v>0</v>
      </c>
      <c r="U702" s="34">
        <f t="shared" si="133"/>
        <v>0</v>
      </c>
      <c r="X702" s="72" t="str">
        <f t="shared" si="130"/>
        <v/>
      </c>
      <c r="Y702" s="35"/>
      <c r="Z702" s="34" t="str">
        <f t="shared" si="131"/>
        <v/>
      </c>
      <c r="AA702" s="80" t="str">
        <f t="shared" si="134"/>
        <v/>
      </c>
    </row>
    <row r="703" spans="2:27" ht="25.5" customHeight="1" x14ac:dyDescent="0.25">
      <c r="B703" s="78" t="str">
        <f t="shared" si="128"/>
        <v/>
      </c>
      <c r="J703" s="60" t="str">
        <f>IF(G703&lt;&gt;"",VLOOKUP(G703,'nhân viên sale'!$A$2:$B$1595,2,0),"")</f>
        <v/>
      </c>
      <c r="L703" s="31" t="str">
        <f t="shared" si="126"/>
        <v/>
      </c>
      <c r="N703" s="50" t="str">
        <f t="shared" si="129"/>
        <v/>
      </c>
      <c r="Q703" s="32" t="str">
        <f t="shared" si="127"/>
        <v/>
      </c>
      <c r="T703" s="34">
        <f t="shared" si="132"/>
        <v>0</v>
      </c>
      <c r="U703" s="34">
        <f t="shared" si="133"/>
        <v>0</v>
      </c>
      <c r="X703" s="72" t="str">
        <f t="shared" si="130"/>
        <v/>
      </c>
      <c r="Y703" s="35"/>
      <c r="Z703" s="34" t="str">
        <f t="shared" si="131"/>
        <v/>
      </c>
      <c r="AA703" s="80" t="str">
        <f t="shared" si="134"/>
        <v/>
      </c>
    </row>
    <row r="704" spans="2:27" ht="25.5" customHeight="1" x14ac:dyDescent="0.25">
      <c r="B704" s="78" t="str">
        <f t="shared" si="128"/>
        <v/>
      </c>
      <c r="J704" s="60" t="str">
        <f>IF(G704&lt;&gt;"",VLOOKUP(G704,'nhân viên sale'!$A$2:$B$1595,2,0),"")</f>
        <v/>
      </c>
      <c r="L704" s="31" t="str">
        <f t="shared" si="126"/>
        <v/>
      </c>
      <c r="N704" s="50" t="str">
        <f t="shared" si="129"/>
        <v/>
      </c>
      <c r="Q704" s="32" t="str">
        <f t="shared" si="127"/>
        <v/>
      </c>
      <c r="T704" s="34">
        <f t="shared" si="132"/>
        <v>0</v>
      </c>
      <c r="U704" s="34">
        <f t="shared" si="133"/>
        <v>0</v>
      </c>
      <c r="X704" s="72" t="str">
        <f t="shared" si="130"/>
        <v/>
      </c>
      <c r="Y704" s="35"/>
      <c r="Z704" s="34" t="str">
        <f t="shared" si="131"/>
        <v/>
      </c>
      <c r="AA704" s="80" t="str">
        <f t="shared" si="134"/>
        <v/>
      </c>
    </row>
    <row r="705" spans="2:27" ht="25.5" customHeight="1" x14ac:dyDescent="0.25">
      <c r="B705" s="78" t="str">
        <f t="shared" si="128"/>
        <v/>
      </c>
      <c r="J705" s="60" t="str">
        <f>IF(G705&lt;&gt;"",VLOOKUP(G705,'nhân viên sale'!$A$2:$B$1595,2,0),"")</f>
        <v/>
      </c>
      <c r="L705" s="31" t="str">
        <f t="shared" si="126"/>
        <v/>
      </c>
      <c r="N705" s="50" t="str">
        <f t="shared" si="129"/>
        <v/>
      </c>
      <c r="Q705" s="32" t="str">
        <f t="shared" si="127"/>
        <v/>
      </c>
      <c r="T705" s="34">
        <f t="shared" si="132"/>
        <v>0</v>
      </c>
      <c r="U705" s="34">
        <f t="shared" si="133"/>
        <v>0</v>
      </c>
      <c r="X705" s="72" t="str">
        <f t="shared" si="130"/>
        <v/>
      </c>
      <c r="Y705" s="35"/>
      <c r="Z705" s="34" t="str">
        <f t="shared" si="131"/>
        <v/>
      </c>
      <c r="AA705" s="80" t="str">
        <f t="shared" si="134"/>
        <v/>
      </c>
    </row>
    <row r="706" spans="2:27" ht="25.5" customHeight="1" x14ac:dyDescent="0.25">
      <c r="B706" s="78" t="str">
        <f t="shared" si="128"/>
        <v/>
      </c>
      <c r="J706" s="60" t="str">
        <f>IF(G706&lt;&gt;"",VLOOKUP(G706,'nhân viên sale'!$A$2:$B$1595,2,0),"")</f>
        <v/>
      </c>
      <c r="L706" s="31" t="str">
        <f t="shared" ref="L706:L769" si="135">IF(K706&lt;&gt;"",VLOOKUP(K706,tenhang,2,0),"")</f>
        <v/>
      </c>
      <c r="N706" s="50" t="str">
        <f t="shared" si="129"/>
        <v/>
      </c>
      <c r="Q706" s="32" t="str">
        <f t="shared" ref="Q706:Q769" si="136">IF(K706&lt;&gt;"",VLOOKUP(K706,tenhang,3,0),"")</f>
        <v/>
      </c>
      <c r="T706" s="34">
        <f t="shared" si="132"/>
        <v>0</v>
      </c>
      <c r="U706" s="34">
        <f t="shared" si="133"/>
        <v>0</v>
      </c>
      <c r="X706" s="72" t="str">
        <f t="shared" si="130"/>
        <v/>
      </c>
      <c r="Y706" s="35"/>
      <c r="Z706" s="34" t="str">
        <f t="shared" si="131"/>
        <v/>
      </c>
      <c r="AA706" s="80" t="str">
        <f t="shared" si="134"/>
        <v/>
      </c>
    </row>
    <row r="707" spans="2:27" ht="25.5" customHeight="1" x14ac:dyDescent="0.25">
      <c r="B707" s="78" t="str">
        <f t="shared" ref="B707:B770" si="137">IF(I707&lt;&gt;"",IF(AA707&lt;10,"PO2211/0000"&amp;AA707,IF(AA707&lt;100,"PO2211/000"&amp;AA707,IF(AA707&lt;1000,"PO2211/00"&amp;AA707,IF(AA707&lt;10000,"PO2211/0"&amp;AA707,"PO2211/00"&amp;AA707)))),"")</f>
        <v/>
      </c>
      <c r="J707" s="60" t="str">
        <f>IF(G707&lt;&gt;"",VLOOKUP(G707,'nhân viên sale'!$A$2:$B$1595,2,0),"")</f>
        <v/>
      </c>
      <c r="L707" s="31" t="str">
        <f t="shared" si="135"/>
        <v/>
      </c>
      <c r="N707" s="50" t="str">
        <f t="shared" ref="N707:N770" si="138">IF(K707&lt;&gt;"","K-C6","")</f>
        <v/>
      </c>
      <c r="Q707" s="32" t="str">
        <f t="shared" si="136"/>
        <v/>
      </c>
      <c r="T707" s="34">
        <f t="shared" si="132"/>
        <v>0</v>
      </c>
      <c r="U707" s="34">
        <f t="shared" si="133"/>
        <v>0</v>
      </c>
      <c r="X707" s="72" t="str">
        <f t="shared" ref="X707:X770" si="139">IF(K707&lt;&gt;"",8,"")</f>
        <v/>
      </c>
      <c r="Y707" s="35"/>
      <c r="Z707" s="34" t="str">
        <f t="shared" ref="Z707:Z770" si="140">IF(K707&lt;&gt;"",ROUND(U707*X707*1%,0),"")</f>
        <v/>
      </c>
      <c r="AA707" s="80" t="str">
        <f t="shared" si="134"/>
        <v/>
      </c>
    </row>
    <row r="708" spans="2:27" ht="25.5" customHeight="1" x14ac:dyDescent="0.25">
      <c r="B708" s="78" t="str">
        <f t="shared" si="137"/>
        <v/>
      </c>
      <c r="J708" s="60" t="str">
        <f>IF(G708&lt;&gt;"",VLOOKUP(G708,'nhân viên sale'!$A$2:$B$1595,2,0),"")</f>
        <v/>
      </c>
      <c r="L708" s="31" t="str">
        <f t="shared" si="135"/>
        <v/>
      </c>
      <c r="N708" s="50" t="str">
        <f t="shared" si="138"/>
        <v/>
      </c>
      <c r="Q708" s="32" t="str">
        <f t="shared" si="136"/>
        <v/>
      </c>
      <c r="T708" s="34">
        <f t="shared" ref="T708:T771" si="141">IF(K708&lt;&gt;"",VLOOKUP(K708,tenhang,4,0),0)</f>
        <v>0</v>
      </c>
      <c r="U708" s="34">
        <f t="shared" ref="U708:U771" si="142">R708*T708</f>
        <v>0</v>
      </c>
      <c r="X708" s="72" t="str">
        <f t="shared" si="139"/>
        <v/>
      </c>
      <c r="Y708" s="35"/>
      <c r="Z708" s="34" t="str">
        <f t="shared" si="140"/>
        <v/>
      </c>
      <c r="AA708" s="80" t="str">
        <f t="shared" ref="AA708:AA771" si="143">IF(I708&lt;&gt;"",IF(I708=I707,AA707,AA707+1),"")</f>
        <v/>
      </c>
    </row>
    <row r="709" spans="2:27" ht="25.5" customHeight="1" x14ac:dyDescent="0.25">
      <c r="B709" s="78" t="str">
        <f t="shared" si="137"/>
        <v/>
      </c>
      <c r="J709" s="60" t="str">
        <f>IF(G709&lt;&gt;"",VLOOKUP(G709,'nhân viên sale'!$A$2:$B$1595,2,0),"")</f>
        <v/>
      </c>
      <c r="L709" s="31" t="str">
        <f t="shared" si="135"/>
        <v/>
      </c>
      <c r="N709" s="50" t="str">
        <f t="shared" si="138"/>
        <v/>
      </c>
      <c r="Q709" s="32" t="str">
        <f t="shared" si="136"/>
        <v/>
      </c>
      <c r="T709" s="34">
        <f t="shared" si="141"/>
        <v>0</v>
      </c>
      <c r="U709" s="34">
        <f t="shared" si="142"/>
        <v>0</v>
      </c>
      <c r="X709" s="72" t="str">
        <f t="shared" si="139"/>
        <v/>
      </c>
      <c r="Y709" s="35"/>
      <c r="Z709" s="34" t="str">
        <f t="shared" si="140"/>
        <v/>
      </c>
      <c r="AA709" s="80" t="str">
        <f t="shared" si="143"/>
        <v/>
      </c>
    </row>
    <row r="710" spans="2:27" ht="25.5" customHeight="1" x14ac:dyDescent="0.25">
      <c r="B710" s="78" t="str">
        <f t="shared" si="137"/>
        <v/>
      </c>
      <c r="J710" s="60" t="str">
        <f>IF(G710&lt;&gt;"",VLOOKUP(G710,'nhân viên sale'!$A$2:$B$1595,2,0),"")</f>
        <v/>
      </c>
      <c r="L710" s="31" t="str">
        <f t="shared" si="135"/>
        <v/>
      </c>
      <c r="N710" s="50" t="str">
        <f t="shared" si="138"/>
        <v/>
      </c>
      <c r="Q710" s="32" t="str">
        <f t="shared" si="136"/>
        <v/>
      </c>
      <c r="T710" s="34">
        <f t="shared" si="141"/>
        <v>0</v>
      </c>
      <c r="U710" s="34">
        <f t="shared" si="142"/>
        <v>0</v>
      </c>
      <c r="X710" s="72" t="str">
        <f t="shared" si="139"/>
        <v/>
      </c>
      <c r="Y710" s="35"/>
      <c r="Z710" s="34" t="str">
        <f t="shared" si="140"/>
        <v/>
      </c>
      <c r="AA710" s="80" t="str">
        <f t="shared" si="143"/>
        <v/>
      </c>
    </row>
    <row r="711" spans="2:27" ht="25.5" customHeight="1" x14ac:dyDescent="0.25">
      <c r="B711" s="78" t="str">
        <f t="shared" si="137"/>
        <v/>
      </c>
      <c r="J711" s="60" t="str">
        <f>IF(G711&lt;&gt;"",VLOOKUP(G711,'nhân viên sale'!$A$2:$B$1595,2,0),"")</f>
        <v/>
      </c>
      <c r="L711" s="31" t="str">
        <f t="shared" si="135"/>
        <v/>
      </c>
      <c r="N711" s="50" t="str">
        <f t="shared" si="138"/>
        <v/>
      </c>
      <c r="Q711" s="32" t="str">
        <f t="shared" si="136"/>
        <v/>
      </c>
      <c r="T711" s="34">
        <f t="shared" si="141"/>
        <v>0</v>
      </c>
      <c r="U711" s="34">
        <f t="shared" si="142"/>
        <v>0</v>
      </c>
      <c r="X711" s="72" t="str">
        <f t="shared" si="139"/>
        <v/>
      </c>
      <c r="Y711" s="35"/>
      <c r="Z711" s="34" t="str">
        <f t="shared" si="140"/>
        <v/>
      </c>
      <c r="AA711" s="80" t="str">
        <f t="shared" si="143"/>
        <v/>
      </c>
    </row>
    <row r="712" spans="2:27" ht="25.5" customHeight="1" x14ac:dyDescent="0.25">
      <c r="B712" s="78" t="str">
        <f t="shared" si="137"/>
        <v/>
      </c>
      <c r="J712" s="60" t="str">
        <f>IF(G712&lt;&gt;"",VLOOKUP(G712,'nhân viên sale'!$A$2:$B$1595,2,0),"")</f>
        <v/>
      </c>
      <c r="L712" s="31" t="str">
        <f t="shared" si="135"/>
        <v/>
      </c>
      <c r="N712" s="50" t="str">
        <f t="shared" si="138"/>
        <v/>
      </c>
      <c r="Q712" s="32" t="str">
        <f t="shared" si="136"/>
        <v/>
      </c>
      <c r="T712" s="34">
        <f t="shared" si="141"/>
        <v>0</v>
      </c>
      <c r="U712" s="34">
        <f t="shared" si="142"/>
        <v>0</v>
      </c>
      <c r="X712" s="72" t="str">
        <f t="shared" si="139"/>
        <v/>
      </c>
      <c r="Y712" s="35"/>
      <c r="Z712" s="34" t="str">
        <f t="shared" si="140"/>
        <v/>
      </c>
      <c r="AA712" s="80" t="str">
        <f t="shared" si="143"/>
        <v/>
      </c>
    </row>
    <row r="713" spans="2:27" ht="25.5" customHeight="1" x14ac:dyDescent="0.25">
      <c r="B713" s="78" t="str">
        <f t="shared" si="137"/>
        <v/>
      </c>
      <c r="J713" s="60" t="str">
        <f>IF(G713&lt;&gt;"",VLOOKUP(G713,'nhân viên sale'!$A$2:$B$1595,2,0),"")</f>
        <v/>
      </c>
      <c r="L713" s="31" t="str">
        <f t="shared" si="135"/>
        <v/>
      </c>
      <c r="N713" s="50" t="str">
        <f t="shared" si="138"/>
        <v/>
      </c>
      <c r="Q713" s="32" t="str">
        <f t="shared" si="136"/>
        <v/>
      </c>
      <c r="T713" s="34">
        <f t="shared" si="141"/>
        <v>0</v>
      </c>
      <c r="U713" s="34">
        <f t="shared" si="142"/>
        <v>0</v>
      </c>
      <c r="X713" s="72" t="str">
        <f t="shared" si="139"/>
        <v/>
      </c>
      <c r="Y713" s="35"/>
      <c r="Z713" s="34" t="str">
        <f t="shared" si="140"/>
        <v/>
      </c>
      <c r="AA713" s="80" t="str">
        <f t="shared" si="143"/>
        <v/>
      </c>
    </row>
    <row r="714" spans="2:27" ht="25.5" customHeight="1" x14ac:dyDescent="0.25">
      <c r="B714" s="78" t="str">
        <f t="shared" si="137"/>
        <v/>
      </c>
      <c r="J714" s="60" t="str">
        <f>IF(G714&lt;&gt;"",VLOOKUP(G714,'nhân viên sale'!$A$2:$B$1595,2,0),"")</f>
        <v/>
      </c>
      <c r="L714" s="31" t="str">
        <f t="shared" si="135"/>
        <v/>
      </c>
      <c r="N714" s="50" t="str">
        <f t="shared" si="138"/>
        <v/>
      </c>
      <c r="Q714" s="32" t="str">
        <f t="shared" si="136"/>
        <v/>
      </c>
      <c r="T714" s="34">
        <f t="shared" si="141"/>
        <v>0</v>
      </c>
      <c r="U714" s="34">
        <f t="shared" si="142"/>
        <v>0</v>
      </c>
      <c r="X714" s="72" t="str">
        <f t="shared" si="139"/>
        <v/>
      </c>
      <c r="Y714" s="35"/>
      <c r="Z714" s="34" t="str">
        <f t="shared" si="140"/>
        <v/>
      </c>
      <c r="AA714" s="80" t="str">
        <f t="shared" si="143"/>
        <v/>
      </c>
    </row>
    <row r="715" spans="2:27" ht="25.5" customHeight="1" x14ac:dyDescent="0.25">
      <c r="B715" s="78" t="str">
        <f t="shared" si="137"/>
        <v/>
      </c>
      <c r="J715" s="60" t="str">
        <f>IF(G715&lt;&gt;"",VLOOKUP(G715,'nhân viên sale'!$A$2:$B$1595,2,0),"")</f>
        <v/>
      </c>
      <c r="L715" s="31" t="str">
        <f t="shared" si="135"/>
        <v/>
      </c>
      <c r="N715" s="50" t="str">
        <f t="shared" si="138"/>
        <v/>
      </c>
      <c r="Q715" s="32" t="str">
        <f t="shared" si="136"/>
        <v/>
      </c>
      <c r="T715" s="34">
        <f t="shared" si="141"/>
        <v>0</v>
      </c>
      <c r="U715" s="34">
        <f t="shared" si="142"/>
        <v>0</v>
      </c>
      <c r="X715" s="72" t="str">
        <f t="shared" si="139"/>
        <v/>
      </c>
      <c r="Y715" s="35"/>
      <c r="Z715" s="34" t="str">
        <f t="shared" si="140"/>
        <v/>
      </c>
      <c r="AA715" s="80" t="str">
        <f t="shared" si="143"/>
        <v/>
      </c>
    </row>
    <row r="716" spans="2:27" ht="25.5" customHeight="1" x14ac:dyDescent="0.25">
      <c r="B716" s="78" t="str">
        <f t="shared" si="137"/>
        <v/>
      </c>
      <c r="J716" s="60" t="str">
        <f>IF(G716&lt;&gt;"",VLOOKUP(G716,'nhân viên sale'!$A$2:$B$1595,2,0),"")</f>
        <v/>
      </c>
      <c r="L716" s="31" t="str">
        <f t="shared" si="135"/>
        <v/>
      </c>
      <c r="N716" s="50" t="str">
        <f t="shared" si="138"/>
        <v/>
      </c>
      <c r="Q716" s="32" t="str">
        <f t="shared" si="136"/>
        <v/>
      </c>
      <c r="T716" s="34">
        <f t="shared" si="141"/>
        <v>0</v>
      </c>
      <c r="U716" s="34">
        <f t="shared" si="142"/>
        <v>0</v>
      </c>
      <c r="X716" s="72" t="str">
        <f t="shared" si="139"/>
        <v/>
      </c>
      <c r="Y716" s="35"/>
      <c r="Z716" s="34" t="str">
        <f t="shared" si="140"/>
        <v/>
      </c>
      <c r="AA716" s="80" t="str">
        <f t="shared" si="143"/>
        <v/>
      </c>
    </row>
    <row r="717" spans="2:27" ht="25.5" customHeight="1" x14ac:dyDescent="0.25">
      <c r="B717" s="78" t="str">
        <f t="shared" si="137"/>
        <v/>
      </c>
      <c r="J717" s="60" t="str">
        <f>IF(G717&lt;&gt;"",VLOOKUP(G717,'nhân viên sale'!$A$2:$B$1595,2,0),"")</f>
        <v/>
      </c>
      <c r="L717" s="31" t="str">
        <f t="shared" si="135"/>
        <v/>
      </c>
      <c r="N717" s="50" t="str">
        <f t="shared" si="138"/>
        <v/>
      </c>
      <c r="Q717" s="32" t="str">
        <f t="shared" si="136"/>
        <v/>
      </c>
      <c r="T717" s="34">
        <f t="shared" si="141"/>
        <v>0</v>
      </c>
      <c r="U717" s="34">
        <f t="shared" si="142"/>
        <v>0</v>
      </c>
      <c r="X717" s="72" t="str">
        <f t="shared" si="139"/>
        <v/>
      </c>
      <c r="Y717" s="35"/>
      <c r="Z717" s="34" t="str">
        <f t="shared" si="140"/>
        <v/>
      </c>
      <c r="AA717" s="80" t="str">
        <f t="shared" si="143"/>
        <v/>
      </c>
    </row>
    <row r="718" spans="2:27" ht="25.5" customHeight="1" x14ac:dyDescent="0.25">
      <c r="B718" s="78" t="str">
        <f t="shared" si="137"/>
        <v/>
      </c>
      <c r="J718" s="60" t="str">
        <f>IF(G718&lt;&gt;"",VLOOKUP(G718,'nhân viên sale'!$A$2:$B$1595,2,0),"")</f>
        <v/>
      </c>
      <c r="L718" s="31" t="str">
        <f t="shared" si="135"/>
        <v/>
      </c>
      <c r="N718" s="50" t="str">
        <f t="shared" si="138"/>
        <v/>
      </c>
      <c r="Q718" s="32" t="str">
        <f t="shared" si="136"/>
        <v/>
      </c>
      <c r="T718" s="34">
        <f t="shared" si="141"/>
        <v>0</v>
      </c>
      <c r="U718" s="34">
        <f t="shared" si="142"/>
        <v>0</v>
      </c>
      <c r="X718" s="72" t="str">
        <f t="shared" si="139"/>
        <v/>
      </c>
      <c r="Y718" s="35"/>
      <c r="Z718" s="34" t="str">
        <f t="shared" si="140"/>
        <v/>
      </c>
      <c r="AA718" s="80" t="str">
        <f t="shared" si="143"/>
        <v/>
      </c>
    </row>
    <row r="719" spans="2:27" ht="25.5" customHeight="1" x14ac:dyDescent="0.25">
      <c r="B719" s="78" t="str">
        <f t="shared" si="137"/>
        <v/>
      </c>
      <c r="J719" s="60" t="str">
        <f>IF(G719&lt;&gt;"",VLOOKUP(G719,'nhân viên sale'!$A$2:$B$1595,2,0),"")</f>
        <v/>
      </c>
      <c r="L719" s="31" t="str">
        <f t="shared" si="135"/>
        <v/>
      </c>
      <c r="N719" s="50" t="str">
        <f t="shared" si="138"/>
        <v/>
      </c>
      <c r="Q719" s="32" t="str">
        <f t="shared" si="136"/>
        <v/>
      </c>
      <c r="T719" s="34">
        <f t="shared" si="141"/>
        <v>0</v>
      </c>
      <c r="U719" s="34">
        <f t="shared" si="142"/>
        <v>0</v>
      </c>
      <c r="X719" s="72" t="str">
        <f t="shared" si="139"/>
        <v/>
      </c>
      <c r="Y719" s="35"/>
      <c r="Z719" s="34" t="str">
        <f t="shared" si="140"/>
        <v/>
      </c>
      <c r="AA719" s="80" t="str">
        <f t="shared" si="143"/>
        <v/>
      </c>
    </row>
    <row r="720" spans="2:27" ht="25.5" customHeight="1" x14ac:dyDescent="0.25">
      <c r="B720" s="78" t="str">
        <f t="shared" si="137"/>
        <v/>
      </c>
      <c r="J720" s="60" t="str">
        <f>IF(G720&lt;&gt;"",VLOOKUP(G720,'nhân viên sale'!$A$2:$B$1595,2,0),"")</f>
        <v/>
      </c>
      <c r="L720" s="31" t="str">
        <f t="shared" si="135"/>
        <v/>
      </c>
      <c r="N720" s="50" t="str">
        <f t="shared" si="138"/>
        <v/>
      </c>
      <c r="Q720" s="32" t="str">
        <f t="shared" si="136"/>
        <v/>
      </c>
      <c r="T720" s="34">
        <f t="shared" si="141"/>
        <v>0</v>
      </c>
      <c r="U720" s="34">
        <f t="shared" si="142"/>
        <v>0</v>
      </c>
      <c r="X720" s="72" t="str">
        <f t="shared" si="139"/>
        <v/>
      </c>
      <c r="Y720" s="35"/>
      <c r="Z720" s="34" t="str">
        <f t="shared" si="140"/>
        <v/>
      </c>
      <c r="AA720" s="80" t="str">
        <f t="shared" si="143"/>
        <v/>
      </c>
    </row>
    <row r="721" spans="2:27" ht="25.5" customHeight="1" x14ac:dyDescent="0.25">
      <c r="B721" s="78" t="str">
        <f t="shared" si="137"/>
        <v/>
      </c>
      <c r="J721" s="60" t="str">
        <f>IF(G721&lt;&gt;"",VLOOKUP(G721,'nhân viên sale'!$A$2:$B$1595,2,0),"")</f>
        <v/>
      </c>
      <c r="L721" s="31" t="str">
        <f t="shared" si="135"/>
        <v/>
      </c>
      <c r="N721" s="50" t="str">
        <f t="shared" si="138"/>
        <v/>
      </c>
      <c r="Q721" s="32" t="str">
        <f t="shared" si="136"/>
        <v/>
      </c>
      <c r="T721" s="34">
        <f t="shared" si="141"/>
        <v>0</v>
      </c>
      <c r="U721" s="34">
        <f t="shared" si="142"/>
        <v>0</v>
      </c>
      <c r="X721" s="72" t="str">
        <f t="shared" si="139"/>
        <v/>
      </c>
      <c r="Y721" s="35"/>
      <c r="Z721" s="34" t="str">
        <f t="shared" si="140"/>
        <v/>
      </c>
      <c r="AA721" s="80" t="str">
        <f t="shared" si="143"/>
        <v/>
      </c>
    </row>
    <row r="722" spans="2:27" ht="25.5" customHeight="1" x14ac:dyDescent="0.25">
      <c r="B722" s="78" t="str">
        <f t="shared" si="137"/>
        <v/>
      </c>
      <c r="J722" s="60" t="str">
        <f>IF(G722&lt;&gt;"",VLOOKUP(G722,'nhân viên sale'!$A$2:$B$1595,2,0),"")</f>
        <v/>
      </c>
      <c r="L722" s="31" t="str">
        <f t="shared" si="135"/>
        <v/>
      </c>
      <c r="N722" s="50" t="str">
        <f t="shared" si="138"/>
        <v/>
      </c>
      <c r="Q722" s="32" t="str">
        <f t="shared" si="136"/>
        <v/>
      </c>
      <c r="T722" s="34">
        <f t="shared" si="141"/>
        <v>0</v>
      </c>
      <c r="U722" s="34">
        <f t="shared" si="142"/>
        <v>0</v>
      </c>
      <c r="X722" s="72" t="str">
        <f t="shared" si="139"/>
        <v/>
      </c>
      <c r="Y722" s="35"/>
      <c r="Z722" s="34" t="str">
        <f t="shared" si="140"/>
        <v/>
      </c>
      <c r="AA722" s="80" t="str">
        <f t="shared" si="143"/>
        <v/>
      </c>
    </row>
    <row r="723" spans="2:27" ht="25.5" customHeight="1" x14ac:dyDescent="0.25">
      <c r="B723" s="78" t="str">
        <f t="shared" si="137"/>
        <v/>
      </c>
      <c r="J723" s="60" t="str">
        <f>IF(G723&lt;&gt;"",VLOOKUP(G723,'nhân viên sale'!$A$2:$B$1595,2,0),"")</f>
        <v/>
      </c>
      <c r="L723" s="31" t="str">
        <f t="shared" si="135"/>
        <v/>
      </c>
      <c r="N723" s="50" t="str">
        <f t="shared" si="138"/>
        <v/>
      </c>
      <c r="Q723" s="32" t="str">
        <f t="shared" si="136"/>
        <v/>
      </c>
      <c r="T723" s="34">
        <f t="shared" si="141"/>
        <v>0</v>
      </c>
      <c r="U723" s="34">
        <f t="shared" si="142"/>
        <v>0</v>
      </c>
      <c r="X723" s="72" t="str">
        <f t="shared" si="139"/>
        <v/>
      </c>
      <c r="Y723" s="35"/>
      <c r="Z723" s="34" t="str">
        <f t="shared" si="140"/>
        <v/>
      </c>
      <c r="AA723" s="80" t="str">
        <f t="shared" si="143"/>
        <v/>
      </c>
    </row>
    <row r="724" spans="2:27" ht="25.5" customHeight="1" x14ac:dyDescent="0.25">
      <c r="B724" s="78" t="str">
        <f t="shared" si="137"/>
        <v/>
      </c>
      <c r="J724" s="60" t="str">
        <f>IF(G724&lt;&gt;"",VLOOKUP(G724,'nhân viên sale'!$A$2:$B$1595,2,0),"")</f>
        <v/>
      </c>
      <c r="L724" s="31" t="str">
        <f t="shared" si="135"/>
        <v/>
      </c>
      <c r="N724" s="50" t="str">
        <f t="shared" si="138"/>
        <v/>
      </c>
      <c r="Q724" s="32" t="str">
        <f t="shared" si="136"/>
        <v/>
      </c>
      <c r="T724" s="34">
        <f t="shared" si="141"/>
        <v>0</v>
      </c>
      <c r="U724" s="34">
        <f t="shared" si="142"/>
        <v>0</v>
      </c>
      <c r="X724" s="72" t="str">
        <f t="shared" si="139"/>
        <v/>
      </c>
      <c r="Y724" s="35"/>
      <c r="Z724" s="34" t="str">
        <f t="shared" si="140"/>
        <v/>
      </c>
      <c r="AA724" s="80" t="str">
        <f t="shared" si="143"/>
        <v/>
      </c>
    </row>
    <row r="725" spans="2:27" ht="25.5" customHeight="1" x14ac:dyDescent="0.25">
      <c r="B725" s="78" t="str">
        <f t="shared" si="137"/>
        <v/>
      </c>
      <c r="J725" s="60" t="str">
        <f>IF(G725&lt;&gt;"",VLOOKUP(G725,'nhân viên sale'!$A$2:$B$1595,2,0),"")</f>
        <v/>
      </c>
      <c r="L725" s="31" t="str">
        <f t="shared" si="135"/>
        <v/>
      </c>
      <c r="N725" s="50" t="str">
        <f t="shared" si="138"/>
        <v/>
      </c>
      <c r="Q725" s="32" t="str">
        <f t="shared" si="136"/>
        <v/>
      </c>
      <c r="T725" s="34">
        <f t="shared" si="141"/>
        <v>0</v>
      </c>
      <c r="U725" s="34">
        <f t="shared" si="142"/>
        <v>0</v>
      </c>
      <c r="X725" s="72" t="str">
        <f t="shared" si="139"/>
        <v/>
      </c>
      <c r="Y725" s="35"/>
      <c r="Z725" s="34" t="str">
        <f t="shared" si="140"/>
        <v/>
      </c>
      <c r="AA725" s="80" t="str">
        <f t="shared" si="143"/>
        <v/>
      </c>
    </row>
    <row r="726" spans="2:27" ht="25.5" customHeight="1" x14ac:dyDescent="0.25">
      <c r="B726" s="78" t="str">
        <f t="shared" si="137"/>
        <v/>
      </c>
      <c r="J726" s="60" t="str">
        <f>IF(G726&lt;&gt;"",VLOOKUP(G726,'nhân viên sale'!$A$2:$B$1595,2,0),"")</f>
        <v/>
      </c>
      <c r="L726" s="31" t="str">
        <f t="shared" si="135"/>
        <v/>
      </c>
      <c r="N726" s="50" t="str">
        <f t="shared" si="138"/>
        <v/>
      </c>
      <c r="Q726" s="32" t="str">
        <f t="shared" si="136"/>
        <v/>
      </c>
      <c r="T726" s="34">
        <f t="shared" si="141"/>
        <v>0</v>
      </c>
      <c r="U726" s="34">
        <f t="shared" si="142"/>
        <v>0</v>
      </c>
      <c r="X726" s="72" t="str">
        <f t="shared" si="139"/>
        <v/>
      </c>
      <c r="Y726" s="35"/>
      <c r="Z726" s="34" t="str">
        <f t="shared" si="140"/>
        <v/>
      </c>
      <c r="AA726" s="80" t="str">
        <f t="shared" si="143"/>
        <v/>
      </c>
    </row>
    <row r="727" spans="2:27" ht="25.5" customHeight="1" x14ac:dyDescent="0.25">
      <c r="B727" s="78" t="str">
        <f t="shared" si="137"/>
        <v/>
      </c>
      <c r="J727" s="60" t="str">
        <f>IF(G727&lt;&gt;"",VLOOKUP(G727,'nhân viên sale'!$A$2:$B$1595,2,0),"")</f>
        <v/>
      </c>
      <c r="L727" s="31" t="str">
        <f t="shared" si="135"/>
        <v/>
      </c>
      <c r="N727" s="50" t="str">
        <f t="shared" si="138"/>
        <v/>
      </c>
      <c r="Q727" s="32" t="str">
        <f t="shared" si="136"/>
        <v/>
      </c>
      <c r="T727" s="34">
        <f t="shared" si="141"/>
        <v>0</v>
      </c>
      <c r="U727" s="34">
        <f t="shared" si="142"/>
        <v>0</v>
      </c>
      <c r="X727" s="72" t="str">
        <f t="shared" si="139"/>
        <v/>
      </c>
      <c r="Y727" s="35"/>
      <c r="Z727" s="34" t="str">
        <f t="shared" si="140"/>
        <v/>
      </c>
      <c r="AA727" s="80" t="str">
        <f t="shared" si="143"/>
        <v/>
      </c>
    </row>
    <row r="728" spans="2:27" ht="25.5" customHeight="1" x14ac:dyDescent="0.25">
      <c r="B728" s="78" t="str">
        <f t="shared" si="137"/>
        <v/>
      </c>
      <c r="J728" s="60" t="str">
        <f>IF(G728&lt;&gt;"",VLOOKUP(G728,'nhân viên sale'!$A$2:$B$1595,2,0),"")</f>
        <v/>
      </c>
      <c r="L728" s="31" t="str">
        <f t="shared" si="135"/>
        <v/>
      </c>
      <c r="N728" s="50" t="str">
        <f t="shared" si="138"/>
        <v/>
      </c>
      <c r="Q728" s="32" t="str">
        <f t="shared" si="136"/>
        <v/>
      </c>
      <c r="T728" s="34">
        <f t="shared" si="141"/>
        <v>0</v>
      </c>
      <c r="U728" s="34">
        <f t="shared" si="142"/>
        <v>0</v>
      </c>
      <c r="X728" s="72" t="str">
        <f t="shared" si="139"/>
        <v/>
      </c>
      <c r="Y728" s="35"/>
      <c r="Z728" s="34" t="str">
        <f t="shared" si="140"/>
        <v/>
      </c>
      <c r="AA728" s="80" t="str">
        <f t="shared" si="143"/>
        <v/>
      </c>
    </row>
    <row r="729" spans="2:27" ht="25.5" customHeight="1" x14ac:dyDescent="0.25">
      <c r="B729" s="78" t="str">
        <f t="shared" si="137"/>
        <v/>
      </c>
      <c r="J729" s="60" t="str">
        <f>IF(G729&lt;&gt;"",VLOOKUP(G729,'nhân viên sale'!$A$2:$B$1595,2,0),"")</f>
        <v/>
      </c>
      <c r="L729" s="31" t="str">
        <f t="shared" si="135"/>
        <v/>
      </c>
      <c r="N729" s="50" t="str">
        <f t="shared" si="138"/>
        <v/>
      </c>
      <c r="Q729" s="32" t="str">
        <f t="shared" si="136"/>
        <v/>
      </c>
      <c r="T729" s="34">
        <f t="shared" si="141"/>
        <v>0</v>
      </c>
      <c r="U729" s="34">
        <f t="shared" si="142"/>
        <v>0</v>
      </c>
      <c r="X729" s="72" t="str">
        <f t="shared" si="139"/>
        <v/>
      </c>
      <c r="Y729" s="35"/>
      <c r="Z729" s="34" t="str">
        <f t="shared" si="140"/>
        <v/>
      </c>
      <c r="AA729" s="80" t="str">
        <f t="shared" si="143"/>
        <v/>
      </c>
    </row>
    <row r="730" spans="2:27" ht="25.5" customHeight="1" x14ac:dyDescent="0.25">
      <c r="B730" s="78" t="str">
        <f t="shared" si="137"/>
        <v/>
      </c>
      <c r="J730" s="60" t="str">
        <f>IF(G730&lt;&gt;"",VLOOKUP(G730,'nhân viên sale'!$A$2:$B$1595,2,0),"")</f>
        <v/>
      </c>
      <c r="L730" s="31" t="str">
        <f t="shared" si="135"/>
        <v/>
      </c>
      <c r="N730" s="50" t="str">
        <f t="shared" si="138"/>
        <v/>
      </c>
      <c r="Q730" s="32" t="str">
        <f t="shared" si="136"/>
        <v/>
      </c>
      <c r="T730" s="34">
        <f t="shared" si="141"/>
        <v>0</v>
      </c>
      <c r="U730" s="34">
        <f t="shared" si="142"/>
        <v>0</v>
      </c>
      <c r="X730" s="72" t="str">
        <f t="shared" si="139"/>
        <v/>
      </c>
      <c r="Y730" s="35"/>
      <c r="Z730" s="34" t="str">
        <f t="shared" si="140"/>
        <v/>
      </c>
      <c r="AA730" s="80" t="str">
        <f t="shared" si="143"/>
        <v/>
      </c>
    </row>
    <row r="731" spans="2:27" ht="25.5" customHeight="1" x14ac:dyDescent="0.25">
      <c r="B731" s="78" t="str">
        <f t="shared" si="137"/>
        <v/>
      </c>
      <c r="J731" s="60" t="str">
        <f>IF(G731&lt;&gt;"",VLOOKUP(G731,'nhân viên sale'!$A$2:$B$1595,2,0),"")</f>
        <v/>
      </c>
      <c r="L731" s="31" t="str">
        <f t="shared" si="135"/>
        <v/>
      </c>
      <c r="N731" s="50" t="str">
        <f t="shared" si="138"/>
        <v/>
      </c>
      <c r="Q731" s="32" t="str">
        <f t="shared" si="136"/>
        <v/>
      </c>
      <c r="T731" s="34">
        <f t="shared" si="141"/>
        <v>0</v>
      </c>
      <c r="U731" s="34">
        <f t="shared" si="142"/>
        <v>0</v>
      </c>
      <c r="X731" s="72" t="str">
        <f t="shared" si="139"/>
        <v/>
      </c>
      <c r="Y731" s="35"/>
      <c r="Z731" s="34" t="str">
        <f t="shared" si="140"/>
        <v/>
      </c>
      <c r="AA731" s="80" t="str">
        <f t="shared" si="143"/>
        <v/>
      </c>
    </row>
    <row r="732" spans="2:27" ht="25.5" customHeight="1" x14ac:dyDescent="0.25">
      <c r="B732" s="78" t="str">
        <f t="shared" si="137"/>
        <v/>
      </c>
      <c r="J732" s="60" t="str">
        <f>IF(G732&lt;&gt;"",VLOOKUP(G732,'nhân viên sale'!$A$2:$B$1595,2,0),"")</f>
        <v/>
      </c>
      <c r="L732" s="31" t="str">
        <f t="shared" si="135"/>
        <v/>
      </c>
      <c r="N732" s="50" t="str">
        <f t="shared" si="138"/>
        <v/>
      </c>
      <c r="Q732" s="32" t="str">
        <f t="shared" si="136"/>
        <v/>
      </c>
      <c r="T732" s="34">
        <f t="shared" si="141"/>
        <v>0</v>
      </c>
      <c r="U732" s="34">
        <f t="shared" si="142"/>
        <v>0</v>
      </c>
      <c r="X732" s="72" t="str">
        <f t="shared" si="139"/>
        <v/>
      </c>
      <c r="Y732" s="35"/>
      <c r="Z732" s="34" t="str">
        <f t="shared" si="140"/>
        <v/>
      </c>
      <c r="AA732" s="80" t="str">
        <f t="shared" si="143"/>
        <v/>
      </c>
    </row>
    <row r="733" spans="2:27" ht="25.5" customHeight="1" x14ac:dyDescent="0.25">
      <c r="B733" s="78" t="str">
        <f t="shared" si="137"/>
        <v/>
      </c>
      <c r="J733" s="60" t="str">
        <f>IF(G733&lt;&gt;"",VLOOKUP(G733,'nhân viên sale'!$A$2:$B$1595,2,0),"")</f>
        <v/>
      </c>
      <c r="L733" s="31" t="str">
        <f t="shared" si="135"/>
        <v/>
      </c>
      <c r="N733" s="50" t="str">
        <f t="shared" si="138"/>
        <v/>
      </c>
      <c r="Q733" s="32" t="str">
        <f t="shared" si="136"/>
        <v/>
      </c>
      <c r="T733" s="34">
        <f t="shared" si="141"/>
        <v>0</v>
      </c>
      <c r="U733" s="34">
        <f t="shared" si="142"/>
        <v>0</v>
      </c>
      <c r="X733" s="72" t="str">
        <f t="shared" si="139"/>
        <v/>
      </c>
      <c r="Y733" s="35"/>
      <c r="Z733" s="34" t="str">
        <f t="shared" si="140"/>
        <v/>
      </c>
      <c r="AA733" s="80" t="str">
        <f t="shared" si="143"/>
        <v/>
      </c>
    </row>
    <row r="734" spans="2:27" ht="25.5" customHeight="1" x14ac:dyDescent="0.25">
      <c r="B734" s="78" t="str">
        <f t="shared" si="137"/>
        <v/>
      </c>
      <c r="J734" s="60" t="str">
        <f>IF(G734&lt;&gt;"",VLOOKUP(G734,'nhân viên sale'!$A$2:$B$1595,2,0),"")</f>
        <v/>
      </c>
      <c r="L734" s="31" t="str">
        <f t="shared" si="135"/>
        <v/>
      </c>
      <c r="N734" s="50" t="str">
        <f t="shared" si="138"/>
        <v/>
      </c>
      <c r="Q734" s="32" t="str">
        <f t="shared" si="136"/>
        <v/>
      </c>
      <c r="T734" s="34">
        <f t="shared" si="141"/>
        <v>0</v>
      </c>
      <c r="U734" s="34">
        <f t="shared" si="142"/>
        <v>0</v>
      </c>
      <c r="X734" s="72" t="str">
        <f t="shared" si="139"/>
        <v/>
      </c>
      <c r="Y734" s="35"/>
      <c r="Z734" s="34" t="str">
        <f t="shared" si="140"/>
        <v/>
      </c>
      <c r="AA734" s="80" t="str">
        <f t="shared" si="143"/>
        <v/>
      </c>
    </row>
    <row r="735" spans="2:27" ht="25.5" customHeight="1" x14ac:dyDescent="0.25">
      <c r="B735" s="78" t="str">
        <f t="shared" si="137"/>
        <v/>
      </c>
      <c r="J735" s="60" t="str">
        <f>IF(G735&lt;&gt;"",VLOOKUP(G735,'nhân viên sale'!$A$2:$B$1595,2,0),"")</f>
        <v/>
      </c>
      <c r="L735" s="31" t="str">
        <f t="shared" si="135"/>
        <v/>
      </c>
      <c r="N735" s="50" t="str">
        <f t="shared" si="138"/>
        <v/>
      </c>
      <c r="Q735" s="32" t="str">
        <f t="shared" si="136"/>
        <v/>
      </c>
      <c r="T735" s="34">
        <f t="shared" si="141"/>
        <v>0</v>
      </c>
      <c r="U735" s="34">
        <f t="shared" si="142"/>
        <v>0</v>
      </c>
      <c r="X735" s="72" t="str">
        <f t="shared" si="139"/>
        <v/>
      </c>
      <c r="Y735" s="35"/>
      <c r="Z735" s="34" t="str">
        <f t="shared" si="140"/>
        <v/>
      </c>
      <c r="AA735" s="80" t="str">
        <f t="shared" si="143"/>
        <v/>
      </c>
    </row>
    <row r="736" spans="2:27" ht="25.5" customHeight="1" x14ac:dyDescent="0.25">
      <c r="B736" s="78" t="str">
        <f t="shared" si="137"/>
        <v/>
      </c>
      <c r="J736" s="60" t="str">
        <f>IF(G736&lt;&gt;"",VLOOKUP(G736,'nhân viên sale'!$A$2:$B$1595,2,0),"")</f>
        <v/>
      </c>
      <c r="L736" s="31" t="str">
        <f t="shared" si="135"/>
        <v/>
      </c>
      <c r="N736" s="50" t="str">
        <f t="shared" si="138"/>
        <v/>
      </c>
      <c r="Q736" s="32" t="str">
        <f t="shared" si="136"/>
        <v/>
      </c>
      <c r="T736" s="34">
        <f t="shared" si="141"/>
        <v>0</v>
      </c>
      <c r="U736" s="34">
        <f t="shared" si="142"/>
        <v>0</v>
      </c>
      <c r="X736" s="72" t="str">
        <f t="shared" si="139"/>
        <v/>
      </c>
      <c r="Y736" s="35"/>
      <c r="Z736" s="34" t="str">
        <f t="shared" si="140"/>
        <v/>
      </c>
      <c r="AA736" s="80" t="str">
        <f t="shared" si="143"/>
        <v/>
      </c>
    </row>
    <row r="737" spans="2:27" ht="25.5" customHeight="1" x14ac:dyDescent="0.25">
      <c r="B737" s="78" t="str">
        <f t="shared" si="137"/>
        <v/>
      </c>
      <c r="J737" s="60" t="str">
        <f>IF(G737&lt;&gt;"",VLOOKUP(G737,'nhân viên sale'!$A$2:$B$1595,2,0),"")</f>
        <v/>
      </c>
      <c r="L737" s="31" t="str">
        <f t="shared" si="135"/>
        <v/>
      </c>
      <c r="N737" s="50" t="str">
        <f t="shared" si="138"/>
        <v/>
      </c>
      <c r="Q737" s="32" t="str">
        <f t="shared" si="136"/>
        <v/>
      </c>
      <c r="T737" s="34">
        <f t="shared" si="141"/>
        <v>0</v>
      </c>
      <c r="U737" s="34">
        <f t="shared" si="142"/>
        <v>0</v>
      </c>
      <c r="X737" s="72" t="str">
        <f t="shared" si="139"/>
        <v/>
      </c>
      <c r="Y737" s="35"/>
      <c r="Z737" s="34" t="str">
        <f t="shared" si="140"/>
        <v/>
      </c>
      <c r="AA737" s="80" t="str">
        <f t="shared" si="143"/>
        <v/>
      </c>
    </row>
    <row r="738" spans="2:27" ht="25.5" customHeight="1" x14ac:dyDescent="0.25">
      <c r="B738" s="78" t="str">
        <f t="shared" si="137"/>
        <v/>
      </c>
      <c r="J738" s="60" t="str">
        <f>IF(G738&lt;&gt;"",VLOOKUP(G738,'nhân viên sale'!$A$2:$B$1595,2,0),"")</f>
        <v/>
      </c>
      <c r="L738" s="31" t="str">
        <f t="shared" si="135"/>
        <v/>
      </c>
      <c r="N738" s="50" t="str">
        <f t="shared" si="138"/>
        <v/>
      </c>
      <c r="Q738" s="32" t="str">
        <f t="shared" si="136"/>
        <v/>
      </c>
      <c r="T738" s="34">
        <f t="shared" si="141"/>
        <v>0</v>
      </c>
      <c r="U738" s="34">
        <f t="shared" si="142"/>
        <v>0</v>
      </c>
      <c r="X738" s="72" t="str">
        <f t="shared" si="139"/>
        <v/>
      </c>
      <c r="Y738" s="35"/>
      <c r="Z738" s="34" t="str">
        <f t="shared" si="140"/>
        <v/>
      </c>
      <c r="AA738" s="80" t="str">
        <f t="shared" si="143"/>
        <v/>
      </c>
    </row>
    <row r="739" spans="2:27" ht="25.5" customHeight="1" x14ac:dyDescent="0.25">
      <c r="B739" s="78" t="str">
        <f t="shared" si="137"/>
        <v/>
      </c>
      <c r="J739" s="60" t="str">
        <f>IF(G739&lt;&gt;"",VLOOKUP(G739,'nhân viên sale'!$A$2:$B$1595,2,0),"")</f>
        <v/>
      </c>
      <c r="L739" s="31" t="str">
        <f t="shared" si="135"/>
        <v/>
      </c>
      <c r="N739" s="50" t="str">
        <f t="shared" si="138"/>
        <v/>
      </c>
      <c r="Q739" s="32" t="str">
        <f t="shared" si="136"/>
        <v/>
      </c>
      <c r="T739" s="34">
        <f t="shared" si="141"/>
        <v>0</v>
      </c>
      <c r="U739" s="34">
        <f t="shared" si="142"/>
        <v>0</v>
      </c>
      <c r="X739" s="72" t="str">
        <f t="shared" si="139"/>
        <v/>
      </c>
      <c r="Y739" s="35"/>
      <c r="Z739" s="34" t="str">
        <f t="shared" si="140"/>
        <v/>
      </c>
      <c r="AA739" s="80" t="str">
        <f t="shared" si="143"/>
        <v/>
      </c>
    </row>
    <row r="740" spans="2:27" ht="25.5" customHeight="1" x14ac:dyDescent="0.25">
      <c r="B740" s="78" t="str">
        <f t="shared" si="137"/>
        <v/>
      </c>
      <c r="J740" s="60" t="str">
        <f>IF(G740&lt;&gt;"",VLOOKUP(G740,'nhân viên sale'!$A$2:$B$1595,2,0),"")</f>
        <v/>
      </c>
      <c r="L740" s="31" t="str">
        <f t="shared" si="135"/>
        <v/>
      </c>
      <c r="N740" s="50" t="str">
        <f t="shared" si="138"/>
        <v/>
      </c>
      <c r="Q740" s="32" t="str">
        <f t="shared" si="136"/>
        <v/>
      </c>
      <c r="T740" s="34">
        <f t="shared" si="141"/>
        <v>0</v>
      </c>
      <c r="U740" s="34">
        <f t="shared" si="142"/>
        <v>0</v>
      </c>
      <c r="X740" s="72" t="str">
        <f t="shared" si="139"/>
        <v/>
      </c>
      <c r="Y740" s="35"/>
      <c r="Z740" s="34" t="str">
        <f t="shared" si="140"/>
        <v/>
      </c>
      <c r="AA740" s="80" t="str">
        <f t="shared" si="143"/>
        <v/>
      </c>
    </row>
    <row r="741" spans="2:27" ht="25.5" customHeight="1" x14ac:dyDescent="0.25">
      <c r="B741" s="78" t="str">
        <f t="shared" si="137"/>
        <v/>
      </c>
      <c r="J741" s="60" t="str">
        <f>IF(G741&lt;&gt;"",VLOOKUP(G741,'nhân viên sale'!$A$2:$B$1595,2,0),"")</f>
        <v/>
      </c>
      <c r="L741" s="31" t="str">
        <f t="shared" si="135"/>
        <v/>
      </c>
      <c r="N741" s="50" t="str">
        <f t="shared" si="138"/>
        <v/>
      </c>
      <c r="Q741" s="32" t="str">
        <f t="shared" si="136"/>
        <v/>
      </c>
      <c r="T741" s="34">
        <f t="shared" si="141"/>
        <v>0</v>
      </c>
      <c r="U741" s="34">
        <f t="shared" si="142"/>
        <v>0</v>
      </c>
      <c r="X741" s="72" t="str">
        <f t="shared" si="139"/>
        <v/>
      </c>
      <c r="Y741" s="35"/>
      <c r="Z741" s="34" t="str">
        <f t="shared" si="140"/>
        <v/>
      </c>
      <c r="AA741" s="80" t="str">
        <f t="shared" si="143"/>
        <v/>
      </c>
    </row>
    <row r="742" spans="2:27" ht="25.5" customHeight="1" x14ac:dyDescent="0.25">
      <c r="B742" s="78" t="str">
        <f t="shared" si="137"/>
        <v/>
      </c>
      <c r="J742" s="60" t="str">
        <f>IF(G742&lt;&gt;"",VLOOKUP(G742,'nhân viên sale'!$A$2:$B$1595,2,0),"")</f>
        <v/>
      </c>
      <c r="L742" s="31" t="str">
        <f t="shared" si="135"/>
        <v/>
      </c>
      <c r="N742" s="50" t="str">
        <f t="shared" si="138"/>
        <v/>
      </c>
      <c r="Q742" s="32" t="str">
        <f t="shared" si="136"/>
        <v/>
      </c>
      <c r="T742" s="34">
        <f t="shared" si="141"/>
        <v>0</v>
      </c>
      <c r="U742" s="34">
        <f t="shared" si="142"/>
        <v>0</v>
      </c>
      <c r="X742" s="72" t="str">
        <f t="shared" si="139"/>
        <v/>
      </c>
      <c r="Y742" s="35"/>
      <c r="Z742" s="34" t="str">
        <f t="shared" si="140"/>
        <v/>
      </c>
      <c r="AA742" s="80" t="str">
        <f t="shared" si="143"/>
        <v/>
      </c>
    </row>
    <row r="743" spans="2:27" ht="25.5" customHeight="1" x14ac:dyDescent="0.25">
      <c r="B743" s="78" t="str">
        <f t="shared" si="137"/>
        <v/>
      </c>
      <c r="J743" s="60" t="str">
        <f>IF(G743&lt;&gt;"",VLOOKUP(G743,'nhân viên sale'!$A$2:$B$1595,2,0),"")</f>
        <v/>
      </c>
      <c r="L743" s="31" t="str">
        <f t="shared" si="135"/>
        <v/>
      </c>
      <c r="N743" s="50" t="str">
        <f t="shared" si="138"/>
        <v/>
      </c>
      <c r="Q743" s="32" t="str">
        <f t="shared" si="136"/>
        <v/>
      </c>
      <c r="T743" s="34">
        <f t="shared" si="141"/>
        <v>0</v>
      </c>
      <c r="U743" s="34">
        <f t="shared" si="142"/>
        <v>0</v>
      </c>
      <c r="X743" s="72" t="str">
        <f t="shared" si="139"/>
        <v/>
      </c>
      <c r="Y743" s="35"/>
      <c r="Z743" s="34" t="str">
        <f t="shared" si="140"/>
        <v/>
      </c>
      <c r="AA743" s="80" t="str">
        <f t="shared" si="143"/>
        <v/>
      </c>
    </row>
    <row r="744" spans="2:27" ht="25.5" customHeight="1" x14ac:dyDescent="0.25">
      <c r="B744" s="78" t="str">
        <f t="shared" si="137"/>
        <v/>
      </c>
      <c r="J744" s="60" t="str">
        <f>IF(G744&lt;&gt;"",VLOOKUP(G744,'nhân viên sale'!$A$2:$B$1595,2,0),"")</f>
        <v/>
      </c>
      <c r="L744" s="31" t="str">
        <f t="shared" si="135"/>
        <v/>
      </c>
      <c r="N744" s="50" t="str">
        <f t="shared" si="138"/>
        <v/>
      </c>
      <c r="Q744" s="32" t="str">
        <f t="shared" si="136"/>
        <v/>
      </c>
      <c r="T744" s="34">
        <f t="shared" si="141"/>
        <v>0</v>
      </c>
      <c r="U744" s="34">
        <f t="shared" si="142"/>
        <v>0</v>
      </c>
      <c r="X744" s="72" t="str">
        <f t="shared" si="139"/>
        <v/>
      </c>
      <c r="Y744" s="35"/>
      <c r="Z744" s="34" t="str">
        <f t="shared" si="140"/>
        <v/>
      </c>
      <c r="AA744" s="80" t="str">
        <f t="shared" si="143"/>
        <v/>
      </c>
    </row>
    <row r="745" spans="2:27" ht="25.5" customHeight="1" x14ac:dyDescent="0.25">
      <c r="B745" s="78" t="str">
        <f t="shared" si="137"/>
        <v/>
      </c>
      <c r="J745" s="60" t="str">
        <f>IF(G745&lt;&gt;"",VLOOKUP(G745,'nhân viên sale'!$A$2:$B$1595,2,0),"")</f>
        <v/>
      </c>
      <c r="L745" s="31" t="str">
        <f t="shared" si="135"/>
        <v/>
      </c>
      <c r="N745" s="50" t="str">
        <f t="shared" si="138"/>
        <v/>
      </c>
      <c r="Q745" s="32" t="str">
        <f t="shared" si="136"/>
        <v/>
      </c>
      <c r="T745" s="34">
        <f t="shared" si="141"/>
        <v>0</v>
      </c>
      <c r="U745" s="34">
        <f t="shared" si="142"/>
        <v>0</v>
      </c>
      <c r="X745" s="72" t="str">
        <f t="shared" si="139"/>
        <v/>
      </c>
      <c r="Y745" s="35"/>
      <c r="Z745" s="34" t="str">
        <f t="shared" si="140"/>
        <v/>
      </c>
      <c r="AA745" s="80" t="str">
        <f t="shared" si="143"/>
        <v/>
      </c>
    </row>
    <row r="746" spans="2:27" ht="25.5" customHeight="1" x14ac:dyDescent="0.25">
      <c r="B746" s="78" t="str">
        <f t="shared" si="137"/>
        <v/>
      </c>
      <c r="J746" s="60" t="str">
        <f>IF(G746&lt;&gt;"",VLOOKUP(G746,'nhân viên sale'!$A$2:$B$1595,2,0),"")</f>
        <v/>
      </c>
      <c r="L746" s="31" t="str">
        <f t="shared" si="135"/>
        <v/>
      </c>
      <c r="N746" s="50" t="str">
        <f t="shared" si="138"/>
        <v/>
      </c>
      <c r="Q746" s="32" t="str">
        <f t="shared" si="136"/>
        <v/>
      </c>
      <c r="T746" s="34">
        <f t="shared" si="141"/>
        <v>0</v>
      </c>
      <c r="U746" s="34">
        <f t="shared" si="142"/>
        <v>0</v>
      </c>
      <c r="X746" s="72" t="str">
        <f t="shared" si="139"/>
        <v/>
      </c>
      <c r="Y746" s="35"/>
      <c r="Z746" s="34" t="str">
        <f t="shared" si="140"/>
        <v/>
      </c>
      <c r="AA746" s="80" t="str">
        <f t="shared" si="143"/>
        <v/>
      </c>
    </row>
    <row r="747" spans="2:27" ht="25.5" customHeight="1" x14ac:dyDescent="0.25">
      <c r="B747" s="78" t="str">
        <f t="shared" si="137"/>
        <v/>
      </c>
      <c r="J747" s="60" t="str">
        <f>IF(G747&lt;&gt;"",VLOOKUP(G747,'nhân viên sale'!$A$2:$B$1595,2,0),"")</f>
        <v/>
      </c>
      <c r="L747" s="31" t="str">
        <f t="shared" si="135"/>
        <v/>
      </c>
      <c r="N747" s="50" t="str">
        <f t="shared" si="138"/>
        <v/>
      </c>
      <c r="Q747" s="32" t="str">
        <f t="shared" si="136"/>
        <v/>
      </c>
      <c r="T747" s="34">
        <f t="shared" si="141"/>
        <v>0</v>
      </c>
      <c r="U747" s="34">
        <f t="shared" si="142"/>
        <v>0</v>
      </c>
      <c r="X747" s="72" t="str">
        <f t="shared" si="139"/>
        <v/>
      </c>
      <c r="Y747" s="35"/>
      <c r="Z747" s="34" t="str">
        <f t="shared" si="140"/>
        <v/>
      </c>
      <c r="AA747" s="80" t="str">
        <f t="shared" si="143"/>
        <v/>
      </c>
    </row>
    <row r="748" spans="2:27" ht="25.5" customHeight="1" x14ac:dyDescent="0.25">
      <c r="B748" s="78" t="str">
        <f t="shared" si="137"/>
        <v/>
      </c>
      <c r="J748" s="60" t="str">
        <f>IF(G748&lt;&gt;"",VLOOKUP(G748,'nhân viên sale'!$A$2:$B$1595,2,0),"")</f>
        <v/>
      </c>
      <c r="L748" s="31" t="str">
        <f t="shared" si="135"/>
        <v/>
      </c>
      <c r="N748" s="50" t="str">
        <f t="shared" si="138"/>
        <v/>
      </c>
      <c r="Q748" s="32" t="str">
        <f t="shared" si="136"/>
        <v/>
      </c>
      <c r="T748" s="34">
        <f t="shared" si="141"/>
        <v>0</v>
      </c>
      <c r="U748" s="34">
        <f t="shared" si="142"/>
        <v>0</v>
      </c>
      <c r="X748" s="72" t="str">
        <f t="shared" si="139"/>
        <v/>
      </c>
      <c r="Y748" s="35"/>
      <c r="Z748" s="34" t="str">
        <f t="shared" si="140"/>
        <v/>
      </c>
      <c r="AA748" s="80" t="str">
        <f t="shared" si="143"/>
        <v/>
      </c>
    </row>
    <row r="749" spans="2:27" ht="25.5" customHeight="1" x14ac:dyDescent="0.25">
      <c r="B749" s="78" t="str">
        <f t="shared" si="137"/>
        <v/>
      </c>
      <c r="J749" s="60" t="str">
        <f>IF(G749&lt;&gt;"",VLOOKUP(G749,'nhân viên sale'!$A$2:$B$1595,2,0),"")</f>
        <v/>
      </c>
      <c r="L749" s="31" t="str">
        <f t="shared" si="135"/>
        <v/>
      </c>
      <c r="N749" s="50" t="str">
        <f t="shared" si="138"/>
        <v/>
      </c>
      <c r="Q749" s="32" t="str">
        <f t="shared" si="136"/>
        <v/>
      </c>
      <c r="T749" s="34">
        <f t="shared" si="141"/>
        <v>0</v>
      </c>
      <c r="U749" s="34">
        <f t="shared" si="142"/>
        <v>0</v>
      </c>
      <c r="X749" s="72" t="str">
        <f t="shared" si="139"/>
        <v/>
      </c>
      <c r="Y749" s="35"/>
      <c r="Z749" s="34" t="str">
        <f t="shared" si="140"/>
        <v/>
      </c>
      <c r="AA749" s="80" t="str">
        <f t="shared" si="143"/>
        <v/>
      </c>
    </row>
    <row r="750" spans="2:27" ht="25.5" customHeight="1" x14ac:dyDescent="0.25">
      <c r="B750" s="78" t="str">
        <f t="shared" si="137"/>
        <v/>
      </c>
      <c r="J750" s="60" t="str">
        <f>IF(G750&lt;&gt;"",VLOOKUP(G750,'nhân viên sale'!$A$2:$B$1595,2,0),"")</f>
        <v/>
      </c>
      <c r="L750" s="31" t="str">
        <f t="shared" si="135"/>
        <v/>
      </c>
      <c r="N750" s="50" t="str">
        <f t="shared" si="138"/>
        <v/>
      </c>
      <c r="Q750" s="32" t="str">
        <f t="shared" si="136"/>
        <v/>
      </c>
      <c r="T750" s="34">
        <f t="shared" si="141"/>
        <v>0</v>
      </c>
      <c r="U750" s="34">
        <f t="shared" si="142"/>
        <v>0</v>
      </c>
      <c r="X750" s="72" t="str">
        <f t="shared" si="139"/>
        <v/>
      </c>
      <c r="Y750" s="35"/>
      <c r="Z750" s="34" t="str">
        <f t="shared" si="140"/>
        <v/>
      </c>
      <c r="AA750" s="80" t="str">
        <f t="shared" si="143"/>
        <v/>
      </c>
    </row>
    <row r="751" spans="2:27" ht="25.5" customHeight="1" x14ac:dyDescent="0.25">
      <c r="B751" s="78" t="str">
        <f t="shared" si="137"/>
        <v/>
      </c>
      <c r="J751" s="60" t="str">
        <f>IF(G751&lt;&gt;"",VLOOKUP(G751,'nhân viên sale'!$A$2:$B$1595,2,0),"")</f>
        <v/>
      </c>
      <c r="L751" s="31" t="str">
        <f t="shared" si="135"/>
        <v/>
      </c>
      <c r="N751" s="50" t="str">
        <f t="shared" si="138"/>
        <v/>
      </c>
      <c r="Q751" s="32" t="str">
        <f t="shared" si="136"/>
        <v/>
      </c>
      <c r="T751" s="34">
        <f t="shared" si="141"/>
        <v>0</v>
      </c>
      <c r="U751" s="34">
        <f t="shared" si="142"/>
        <v>0</v>
      </c>
      <c r="X751" s="72" t="str">
        <f t="shared" si="139"/>
        <v/>
      </c>
      <c r="Y751" s="35"/>
      <c r="Z751" s="34" t="str">
        <f t="shared" si="140"/>
        <v/>
      </c>
      <c r="AA751" s="80" t="str">
        <f t="shared" si="143"/>
        <v/>
      </c>
    </row>
    <row r="752" spans="2:27" ht="25.5" customHeight="1" x14ac:dyDescent="0.25">
      <c r="B752" s="78" t="str">
        <f t="shared" si="137"/>
        <v/>
      </c>
      <c r="J752" s="60" t="str">
        <f>IF(G752&lt;&gt;"",VLOOKUP(G752,'nhân viên sale'!$A$2:$B$1595,2,0),"")</f>
        <v/>
      </c>
      <c r="L752" s="31" t="str">
        <f t="shared" si="135"/>
        <v/>
      </c>
      <c r="N752" s="50" t="str">
        <f t="shared" si="138"/>
        <v/>
      </c>
      <c r="Q752" s="32" t="str">
        <f t="shared" si="136"/>
        <v/>
      </c>
      <c r="T752" s="34">
        <f t="shared" si="141"/>
        <v>0</v>
      </c>
      <c r="U752" s="34">
        <f t="shared" si="142"/>
        <v>0</v>
      </c>
      <c r="X752" s="72" t="str">
        <f t="shared" si="139"/>
        <v/>
      </c>
      <c r="Y752" s="35"/>
      <c r="Z752" s="34" t="str">
        <f t="shared" si="140"/>
        <v/>
      </c>
      <c r="AA752" s="80" t="str">
        <f t="shared" si="143"/>
        <v/>
      </c>
    </row>
    <row r="753" spans="2:27" ht="25.5" customHeight="1" x14ac:dyDescent="0.25">
      <c r="B753" s="78" t="str">
        <f t="shared" si="137"/>
        <v/>
      </c>
      <c r="J753" s="60" t="str">
        <f>IF(G753&lt;&gt;"",VLOOKUP(G753,'nhân viên sale'!$A$2:$B$1595,2,0),"")</f>
        <v/>
      </c>
      <c r="L753" s="31" t="str">
        <f t="shared" si="135"/>
        <v/>
      </c>
      <c r="N753" s="50" t="str">
        <f t="shared" si="138"/>
        <v/>
      </c>
      <c r="Q753" s="32" t="str">
        <f t="shared" si="136"/>
        <v/>
      </c>
      <c r="T753" s="34">
        <f t="shared" si="141"/>
        <v>0</v>
      </c>
      <c r="U753" s="34">
        <f t="shared" si="142"/>
        <v>0</v>
      </c>
      <c r="X753" s="72" t="str">
        <f t="shared" si="139"/>
        <v/>
      </c>
      <c r="Y753" s="35"/>
      <c r="Z753" s="34" t="str">
        <f t="shared" si="140"/>
        <v/>
      </c>
      <c r="AA753" s="80" t="str">
        <f t="shared" si="143"/>
        <v/>
      </c>
    </row>
    <row r="754" spans="2:27" ht="25.5" customHeight="1" x14ac:dyDescent="0.25">
      <c r="B754" s="78" t="str">
        <f t="shared" si="137"/>
        <v/>
      </c>
      <c r="J754" s="60" t="str">
        <f>IF(G754&lt;&gt;"",VLOOKUP(G754,'nhân viên sale'!$A$2:$B$1595,2,0),"")</f>
        <v/>
      </c>
      <c r="L754" s="31" t="str">
        <f t="shared" si="135"/>
        <v/>
      </c>
      <c r="N754" s="50" t="str">
        <f t="shared" si="138"/>
        <v/>
      </c>
      <c r="Q754" s="32" t="str">
        <f t="shared" si="136"/>
        <v/>
      </c>
      <c r="T754" s="34">
        <f t="shared" si="141"/>
        <v>0</v>
      </c>
      <c r="U754" s="34">
        <f t="shared" si="142"/>
        <v>0</v>
      </c>
      <c r="X754" s="72" t="str">
        <f t="shared" si="139"/>
        <v/>
      </c>
      <c r="Y754" s="35"/>
      <c r="Z754" s="34" t="str">
        <f t="shared" si="140"/>
        <v/>
      </c>
      <c r="AA754" s="80" t="str">
        <f t="shared" si="143"/>
        <v/>
      </c>
    </row>
    <row r="755" spans="2:27" ht="25.5" customHeight="1" x14ac:dyDescent="0.25">
      <c r="B755" s="78" t="str">
        <f t="shared" si="137"/>
        <v/>
      </c>
      <c r="J755" s="60" t="str">
        <f>IF(G755&lt;&gt;"",VLOOKUP(G755,'nhân viên sale'!$A$2:$B$1595,2,0),"")</f>
        <v/>
      </c>
      <c r="L755" s="31" t="str">
        <f t="shared" si="135"/>
        <v/>
      </c>
      <c r="N755" s="50" t="str">
        <f t="shared" si="138"/>
        <v/>
      </c>
      <c r="Q755" s="32" t="str">
        <f t="shared" si="136"/>
        <v/>
      </c>
      <c r="T755" s="34">
        <f t="shared" si="141"/>
        <v>0</v>
      </c>
      <c r="U755" s="34">
        <f t="shared" si="142"/>
        <v>0</v>
      </c>
      <c r="X755" s="72" t="str">
        <f t="shared" si="139"/>
        <v/>
      </c>
      <c r="Y755" s="35"/>
      <c r="Z755" s="34" t="str">
        <f t="shared" si="140"/>
        <v/>
      </c>
      <c r="AA755" s="80" t="str">
        <f t="shared" si="143"/>
        <v/>
      </c>
    </row>
    <row r="756" spans="2:27" ht="25.5" customHeight="1" x14ac:dyDescent="0.25">
      <c r="B756" s="78" t="str">
        <f t="shared" si="137"/>
        <v/>
      </c>
      <c r="J756" s="60" t="str">
        <f>IF(G756&lt;&gt;"",VLOOKUP(G756,'nhân viên sale'!$A$2:$B$1595,2,0),"")</f>
        <v/>
      </c>
      <c r="L756" s="31" t="str">
        <f t="shared" si="135"/>
        <v/>
      </c>
      <c r="N756" s="50" t="str">
        <f t="shared" si="138"/>
        <v/>
      </c>
      <c r="Q756" s="32" t="str">
        <f t="shared" si="136"/>
        <v/>
      </c>
      <c r="T756" s="34">
        <f t="shared" si="141"/>
        <v>0</v>
      </c>
      <c r="U756" s="34">
        <f t="shared" si="142"/>
        <v>0</v>
      </c>
      <c r="X756" s="72" t="str">
        <f t="shared" si="139"/>
        <v/>
      </c>
      <c r="Y756" s="35"/>
      <c r="Z756" s="34" t="str">
        <f t="shared" si="140"/>
        <v/>
      </c>
      <c r="AA756" s="80" t="str">
        <f t="shared" si="143"/>
        <v/>
      </c>
    </row>
    <row r="757" spans="2:27" ht="25.5" customHeight="1" x14ac:dyDescent="0.25">
      <c r="B757" s="78" t="str">
        <f t="shared" si="137"/>
        <v/>
      </c>
      <c r="J757" s="60" t="str">
        <f>IF(G757&lt;&gt;"",VLOOKUP(G757,'nhân viên sale'!$A$2:$B$1595,2,0),"")</f>
        <v/>
      </c>
      <c r="L757" s="31" t="str">
        <f t="shared" si="135"/>
        <v/>
      </c>
      <c r="N757" s="50" t="str">
        <f t="shared" si="138"/>
        <v/>
      </c>
      <c r="Q757" s="32" t="str">
        <f t="shared" si="136"/>
        <v/>
      </c>
      <c r="T757" s="34">
        <f t="shared" si="141"/>
        <v>0</v>
      </c>
      <c r="U757" s="34">
        <f t="shared" si="142"/>
        <v>0</v>
      </c>
      <c r="X757" s="72" t="str">
        <f t="shared" si="139"/>
        <v/>
      </c>
      <c r="Y757" s="35"/>
      <c r="Z757" s="34" t="str">
        <f t="shared" si="140"/>
        <v/>
      </c>
      <c r="AA757" s="80" t="str">
        <f t="shared" si="143"/>
        <v/>
      </c>
    </row>
    <row r="758" spans="2:27" ht="25.5" customHeight="1" x14ac:dyDescent="0.25">
      <c r="B758" s="78" t="str">
        <f t="shared" si="137"/>
        <v/>
      </c>
      <c r="J758" s="60" t="str">
        <f>IF(G758&lt;&gt;"",VLOOKUP(G758,'nhân viên sale'!$A$2:$B$1595,2,0),"")</f>
        <v/>
      </c>
      <c r="L758" s="31" t="str">
        <f t="shared" si="135"/>
        <v/>
      </c>
      <c r="N758" s="50" t="str">
        <f t="shared" si="138"/>
        <v/>
      </c>
      <c r="Q758" s="32" t="str">
        <f t="shared" si="136"/>
        <v/>
      </c>
      <c r="T758" s="34">
        <f t="shared" si="141"/>
        <v>0</v>
      </c>
      <c r="U758" s="34">
        <f t="shared" si="142"/>
        <v>0</v>
      </c>
      <c r="X758" s="72" t="str">
        <f t="shared" si="139"/>
        <v/>
      </c>
      <c r="Y758" s="35"/>
      <c r="Z758" s="34" t="str">
        <f t="shared" si="140"/>
        <v/>
      </c>
      <c r="AA758" s="80" t="str">
        <f t="shared" si="143"/>
        <v/>
      </c>
    </row>
    <row r="759" spans="2:27" ht="25.5" customHeight="1" x14ac:dyDescent="0.25">
      <c r="B759" s="78" t="str">
        <f t="shared" si="137"/>
        <v/>
      </c>
      <c r="J759" s="60" t="str">
        <f>IF(G759&lt;&gt;"",VLOOKUP(G759,'nhân viên sale'!$A$2:$B$1595,2,0),"")</f>
        <v/>
      </c>
      <c r="L759" s="31" t="str">
        <f t="shared" si="135"/>
        <v/>
      </c>
      <c r="N759" s="50" t="str">
        <f t="shared" si="138"/>
        <v/>
      </c>
      <c r="Q759" s="32" t="str">
        <f t="shared" si="136"/>
        <v/>
      </c>
      <c r="T759" s="34">
        <f t="shared" si="141"/>
        <v>0</v>
      </c>
      <c r="U759" s="34">
        <f t="shared" si="142"/>
        <v>0</v>
      </c>
      <c r="X759" s="72" t="str">
        <f t="shared" si="139"/>
        <v/>
      </c>
      <c r="Y759" s="35"/>
      <c r="Z759" s="34" t="str">
        <f t="shared" si="140"/>
        <v/>
      </c>
      <c r="AA759" s="80" t="str">
        <f t="shared" si="143"/>
        <v/>
      </c>
    </row>
    <row r="760" spans="2:27" ht="25.5" customHeight="1" x14ac:dyDescent="0.25">
      <c r="B760" s="78" t="str">
        <f t="shared" si="137"/>
        <v/>
      </c>
      <c r="J760" s="60" t="str">
        <f>IF(G760&lt;&gt;"",VLOOKUP(G760,'nhân viên sale'!$A$2:$B$1595,2,0),"")</f>
        <v/>
      </c>
      <c r="L760" s="31" t="str">
        <f t="shared" si="135"/>
        <v/>
      </c>
      <c r="N760" s="50" t="str">
        <f t="shared" si="138"/>
        <v/>
      </c>
      <c r="Q760" s="32" t="str">
        <f t="shared" si="136"/>
        <v/>
      </c>
      <c r="T760" s="34">
        <f t="shared" si="141"/>
        <v>0</v>
      </c>
      <c r="U760" s="34">
        <f t="shared" si="142"/>
        <v>0</v>
      </c>
      <c r="X760" s="72" t="str">
        <f t="shared" si="139"/>
        <v/>
      </c>
      <c r="Y760" s="35"/>
      <c r="Z760" s="34" t="str">
        <f t="shared" si="140"/>
        <v/>
      </c>
      <c r="AA760" s="80" t="str">
        <f t="shared" si="143"/>
        <v/>
      </c>
    </row>
    <row r="761" spans="2:27" ht="25.5" customHeight="1" x14ac:dyDescent="0.25">
      <c r="B761" s="78" t="str">
        <f t="shared" si="137"/>
        <v/>
      </c>
      <c r="J761" s="60" t="str">
        <f>IF(G761&lt;&gt;"",VLOOKUP(G761,'nhân viên sale'!$A$2:$B$1595,2,0),"")</f>
        <v/>
      </c>
      <c r="L761" s="31" t="str">
        <f t="shared" si="135"/>
        <v/>
      </c>
      <c r="N761" s="50" t="str">
        <f t="shared" si="138"/>
        <v/>
      </c>
      <c r="Q761" s="32" t="str">
        <f t="shared" si="136"/>
        <v/>
      </c>
      <c r="T761" s="34">
        <f t="shared" si="141"/>
        <v>0</v>
      </c>
      <c r="U761" s="34">
        <f t="shared" si="142"/>
        <v>0</v>
      </c>
      <c r="X761" s="72" t="str">
        <f t="shared" si="139"/>
        <v/>
      </c>
      <c r="Y761" s="35"/>
      <c r="Z761" s="34" t="str">
        <f t="shared" si="140"/>
        <v/>
      </c>
      <c r="AA761" s="80" t="str">
        <f t="shared" si="143"/>
        <v/>
      </c>
    </row>
    <row r="762" spans="2:27" ht="25.5" customHeight="1" x14ac:dyDescent="0.25">
      <c r="B762" s="78" t="str">
        <f t="shared" si="137"/>
        <v/>
      </c>
      <c r="J762" s="60" t="str">
        <f>IF(G762&lt;&gt;"",VLOOKUP(G762,'nhân viên sale'!$A$2:$B$1595,2,0),"")</f>
        <v/>
      </c>
      <c r="L762" s="31" t="str">
        <f t="shared" si="135"/>
        <v/>
      </c>
      <c r="N762" s="50" t="str">
        <f t="shared" si="138"/>
        <v/>
      </c>
      <c r="Q762" s="32" t="str">
        <f t="shared" si="136"/>
        <v/>
      </c>
      <c r="T762" s="34">
        <f t="shared" si="141"/>
        <v>0</v>
      </c>
      <c r="U762" s="34">
        <f t="shared" si="142"/>
        <v>0</v>
      </c>
      <c r="X762" s="72" t="str">
        <f t="shared" si="139"/>
        <v/>
      </c>
      <c r="Y762" s="35"/>
      <c r="Z762" s="34" t="str">
        <f t="shared" si="140"/>
        <v/>
      </c>
      <c r="AA762" s="80" t="str">
        <f t="shared" si="143"/>
        <v/>
      </c>
    </row>
    <row r="763" spans="2:27" ht="25.5" customHeight="1" x14ac:dyDescent="0.25">
      <c r="B763" s="78" t="str">
        <f t="shared" si="137"/>
        <v/>
      </c>
      <c r="J763" s="60" t="str">
        <f>IF(G763&lt;&gt;"",VLOOKUP(G763,'nhân viên sale'!$A$2:$B$1595,2,0),"")</f>
        <v/>
      </c>
      <c r="L763" s="31" t="str">
        <f t="shared" si="135"/>
        <v/>
      </c>
      <c r="N763" s="50" t="str">
        <f t="shared" si="138"/>
        <v/>
      </c>
      <c r="Q763" s="32" t="str">
        <f t="shared" si="136"/>
        <v/>
      </c>
      <c r="T763" s="34">
        <f t="shared" si="141"/>
        <v>0</v>
      </c>
      <c r="U763" s="34">
        <f t="shared" si="142"/>
        <v>0</v>
      </c>
      <c r="X763" s="72" t="str">
        <f t="shared" si="139"/>
        <v/>
      </c>
      <c r="Y763" s="35"/>
      <c r="Z763" s="34" t="str">
        <f t="shared" si="140"/>
        <v/>
      </c>
      <c r="AA763" s="80" t="str">
        <f t="shared" si="143"/>
        <v/>
      </c>
    </row>
    <row r="764" spans="2:27" ht="25.5" customHeight="1" x14ac:dyDescent="0.25">
      <c r="B764" s="78" t="str">
        <f t="shared" si="137"/>
        <v/>
      </c>
      <c r="J764" s="60" t="str">
        <f>IF(G764&lt;&gt;"",VLOOKUP(G764,'nhân viên sale'!$A$2:$B$1595,2,0),"")</f>
        <v/>
      </c>
      <c r="L764" s="31" t="str">
        <f t="shared" si="135"/>
        <v/>
      </c>
      <c r="N764" s="50" t="str">
        <f t="shared" si="138"/>
        <v/>
      </c>
      <c r="Q764" s="32" t="str">
        <f t="shared" si="136"/>
        <v/>
      </c>
      <c r="T764" s="34">
        <f t="shared" si="141"/>
        <v>0</v>
      </c>
      <c r="U764" s="34">
        <f t="shared" si="142"/>
        <v>0</v>
      </c>
      <c r="X764" s="72" t="str">
        <f t="shared" si="139"/>
        <v/>
      </c>
      <c r="Y764" s="35"/>
      <c r="Z764" s="34" t="str">
        <f t="shared" si="140"/>
        <v/>
      </c>
      <c r="AA764" s="80" t="str">
        <f t="shared" si="143"/>
        <v/>
      </c>
    </row>
    <row r="765" spans="2:27" ht="25.5" customHeight="1" x14ac:dyDescent="0.25">
      <c r="B765" s="78" t="str">
        <f t="shared" si="137"/>
        <v/>
      </c>
      <c r="J765" s="60" t="str">
        <f>IF(G765&lt;&gt;"",VLOOKUP(G765,'nhân viên sale'!$A$2:$B$1595,2,0),"")</f>
        <v/>
      </c>
      <c r="L765" s="31" t="str">
        <f t="shared" si="135"/>
        <v/>
      </c>
      <c r="N765" s="50" t="str">
        <f t="shared" si="138"/>
        <v/>
      </c>
      <c r="Q765" s="32" t="str">
        <f t="shared" si="136"/>
        <v/>
      </c>
      <c r="T765" s="34">
        <f t="shared" si="141"/>
        <v>0</v>
      </c>
      <c r="U765" s="34">
        <f t="shared" si="142"/>
        <v>0</v>
      </c>
      <c r="X765" s="72" t="str">
        <f t="shared" si="139"/>
        <v/>
      </c>
      <c r="Y765" s="35"/>
      <c r="Z765" s="34" t="str">
        <f t="shared" si="140"/>
        <v/>
      </c>
      <c r="AA765" s="80" t="str">
        <f t="shared" si="143"/>
        <v/>
      </c>
    </row>
    <row r="766" spans="2:27" ht="25.5" customHeight="1" x14ac:dyDescent="0.25">
      <c r="B766" s="78" t="str">
        <f t="shared" si="137"/>
        <v/>
      </c>
      <c r="J766" s="60" t="str">
        <f>IF(G766&lt;&gt;"",VLOOKUP(G766,'nhân viên sale'!$A$2:$B$1595,2,0),"")</f>
        <v/>
      </c>
      <c r="L766" s="31" t="str">
        <f t="shared" si="135"/>
        <v/>
      </c>
      <c r="N766" s="50" t="str">
        <f t="shared" si="138"/>
        <v/>
      </c>
      <c r="Q766" s="32" t="str">
        <f t="shared" si="136"/>
        <v/>
      </c>
      <c r="T766" s="34">
        <f t="shared" si="141"/>
        <v>0</v>
      </c>
      <c r="U766" s="34">
        <f t="shared" si="142"/>
        <v>0</v>
      </c>
      <c r="X766" s="72" t="str">
        <f t="shared" si="139"/>
        <v/>
      </c>
      <c r="Y766" s="35"/>
      <c r="Z766" s="34" t="str">
        <f t="shared" si="140"/>
        <v/>
      </c>
      <c r="AA766" s="80" t="str">
        <f t="shared" si="143"/>
        <v/>
      </c>
    </row>
    <row r="767" spans="2:27" ht="25.5" customHeight="1" x14ac:dyDescent="0.25">
      <c r="B767" s="78" t="str">
        <f t="shared" si="137"/>
        <v/>
      </c>
      <c r="J767" s="60" t="str">
        <f>IF(G767&lt;&gt;"",VLOOKUP(G767,'nhân viên sale'!$A$2:$B$1595,2,0),"")</f>
        <v/>
      </c>
      <c r="L767" s="31" t="str">
        <f t="shared" si="135"/>
        <v/>
      </c>
      <c r="N767" s="50" t="str">
        <f t="shared" si="138"/>
        <v/>
      </c>
      <c r="Q767" s="32" t="str">
        <f t="shared" si="136"/>
        <v/>
      </c>
      <c r="T767" s="34">
        <f t="shared" si="141"/>
        <v>0</v>
      </c>
      <c r="U767" s="34">
        <f t="shared" si="142"/>
        <v>0</v>
      </c>
      <c r="X767" s="72" t="str">
        <f t="shared" si="139"/>
        <v/>
      </c>
      <c r="Y767" s="35"/>
      <c r="Z767" s="34" t="str">
        <f t="shared" si="140"/>
        <v/>
      </c>
      <c r="AA767" s="80" t="str">
        <f t="shared" si="143"/>
        <v/>
      </c>
    </row>
    <row r="768" spans="2:27" ht="25.5" customHeight="1" x14ac:dyDescent="0.25">
      <c r="B768" s="78" t="str">
        <f t="shared" si="137"/>
        <v/>
      </c>
      <c r="J768" s="60" t="str">
        <f>IF(G768&lt;&gt;"",VLOOKUP(G768,'nhân viên sale'!$A$2:$B$1595,2,0),"")</f>
        <v/>
      </c>
      <c r="L768" s="31" t="str">
        <f t="shared" si="135"/>
        <v/>
      </c>
      <c r="N768" s="50" t="str">
        <f t="shared" si="138"/>
        <v/>
      </c>
      <c r="Q768" s="32" t="str">
        <f t="shared" si="136"/>
        <v/>
      </c>
      <c r="T768" s="34">
        <f t="shared" si="141"/>
        <v>0</v>
      </c>
      <c r="U768" s="34">
        <f t="shared" si="142"/>
        <v>0</v>
      </c>
      <c r="X768" s="72" t="str">
        <f t="shared" si="139"/>
        <v/>
      </c>
      <c r="Y768" s="35"/>
      <c r="Z768" s="34" t="str">
        <f t="shared" si="140"/>
        <v/>
      </c>
      <c r="AA768" s="80" t="str">
        <f t="shared" si="143"/>
        <v/>
      </c>
    </row>
    <row r="769" spans="2:27" ht="25.5" customHeight="1" x14ac:dyDescent="0.25">
      <c r="B769" s="78" t="str">
        <f t="shared" si="137"/>
        <v/>
      </c>
      <c r="J769" s="60" t="str">
        <f>IF(G769&lt;&gt;"",VLOOKUP(G769,'nhân viên sale'!$A$2:$B$1595,2,0),"")</f>
        <v/>
      </c>
      <c r="L769" s="31" t="str">
        <f t="shared" si="135"/>
        <v/>
      </c>
      <c r="N769" s="50" t="str">
        <f t="shared" si="138"/>
        <v/>
      </c>
      <c r="Q769" s="32" t="str">
        <f t="shared" si="136"/>
        <v/>
      </c>
      <c r="T769" s="34">
        <f t="shared" si="141"/>
        <v>0</v>
      </c>
      <c r="U769" s="34">
        <f t="shared" si="142"/>
        <v>0</v>
      </c>
      <c r="X769" s="72" t="str">
        <f t="shared" si="139"/>
        <v/>
      </c>
      <c r="Y769" s="35"/>
      <c r="Z769" s="34" t="str">
        <f t="shared" si="140"/>
        <v/>
      </c>
      <c r="AA769" s="80" t="str">
        <f t="shared" si="143"/>
        <v/>
      </c>
    </row>
    <row r="770" spans="2:27" ht="25.5" customHeight="1" x14ac:dyDescent="0.25">
      <c r="B770" s="78" t="str">
        <f t="shared" si="137"/>
        <v/>
      </c>
      <c r="J770" s="60" t="str">
        <f>IF(G770&lt;&gt;"",VLOOKUP(G770,'nhân viên sale'!$A$2:$B$1595,2,0),"")</f>
        <v/>
      </c>
      <c r="L770" s="31" t="str">
        <f t="shared" ref="L770:L833" si="144">IF(K770&lt;&gt;"",VLOOKUP(K770,tenhang,2,0),"")</f>
        <v/>
      </c>
      <c r="N770" s="50" t="str">
        <f t="shared" si="138"/>
        <v/>
      </c>
      <c r="Q770" s="32" t="str">
        <f t="shared" ref="Q770:Q833" si="145">IF(K770&lt;&gt;"",VLOOKUP(K770,tenhang,3,0),"")</f>
        <v/>
      </c>
      <c r="T770" s="34">
        <f t="shared" si="141"/>
        <v>0</v>
      </c>
      <c r="U770" s="34">
        <f t="shared" si="142"/>
        <v>0</v>
      </c>
      <c r="X770" s="72" t="str">
        <f t="shared" si="139"/>
        <v/>
      </c>
      <c r="Y770" s="35"/>
      <c r="Z770" s="34" t="str">
        <f t="shared" si="140"/>
        <v/>
      </c>
      <c r="AA770" s="80" t="str">
        <f t="shared" si="143"/>
        <v/>
      </c>
    </row>
    <row r="771" spans="2:27" ht="25.5" customHeight="1" x14ac:dyDescent="0.25">
      <c r="B771" s="78" t="str">
        <f t="shared" ref="B771:B834" si="146">IF(I771&lt;&gt;"",IF(AA771&lt;10,"PO2211/0000"&amp;AA771,IF(AA771&lt;100,"PO2211/000"&amp;AA771,IF(AA771&lt;1000,"PO2211/00"&amp;AA771,IF(AA771&lt;10000,"PO2211/0"&amp;AA771,"PO2211/00"&amp;AA771)))),"")</f>
        <v/>
      </c>
      <c r="J771" s="60" t="str">
        <f>IF(G771&lt;&gt;"",VLOOKUP(G771,'nhân viên sale'!$A$2:$B$1595,2,0),"")</f>
        <v/>
      </c>
      <c r="L771" s="31" t="str">
        <f t="shared" si="144"/>
        <v/>
      </c>
      <c r="N771" s="50" t="str">
        <f t="shared" ref="N771:N834" si="147">IF(K771&lt;&gt;"","K-C6","")</f>
        <v/>
      </c>
      <c r="Q771" s="32" t="str">
        <f t="shared" si="145"/>
        <v/>
      </c>
      <c r="T771" s="34">
        <f t="shared" si="141"/>
        <v>0</v>
      </c>
      <c r="U771" s="34">
        <f t="shared" si="142"/>
        <v>0</v>
      </c>
      <c r="X771" s="72" t="str">
        <f t="shared" ref="X771:X834" si="148">IF(K771&lt;&gt;"",8,"")</f>
        <v/>
      </c>
      <c r="Y771" s="35"/>
      <c r="Z771" s="34" t="str">
        <f t="shared" ref="Z771:Z834" si="149">IF(K771&lt;&gt;"",ROUND(U771*X771*1%,0),"")</f>
        <v/>
      </c>
      <c r="AA771" s="80" t="str">
        <f t="shared" si="143"/>
        <v/>
      </c>
    </row>
    <row r="772" spans="2:27" ht="25.5" customHeight="1" x14ac:dyDescent="0.25">
      <c r="B772" s="78" t="str">
        <f t="shared" si="146"/>
        <v/>
      </c>
      <c r="J772" s="60" t="str">
        <f>IF(G772&lt;&gt;"",VLOOKUP(G772,'nhân viên sale'!$A$2:$B$1595,2,0),"")</f>
        <v/>
      </c>
      <c r="L772" s="31" t="str">
        <f t="shared" si="144"/>
        <v/>
      </c>
      <c r="N772" s="50" t="str">
        <f t="shared" si="147"/>
        <v/>
      </c>
      <c r="Q772" s="32" t="str">
        <f t="shared" si="145"/>
        <v/>
      </c>
      <c r="T772" s="34">
        <f t="shared" ref="T772:T835" si="150">IF(K772&lt;&gt;"",VLOOKUP(K772,tenhang,4,0),0)</f>
        <v>0</v>
      </c>
      <c r="U772" s="34">
        <f t="shared" ref="U772:U835" si="151">R772*T772</f>
        <v>0</v>
      </c>
      <c r="X772" s="72" t="str">
        <f t="shared" si="148"/>
        <v/>
      </c>
      <c r="Y772" s="35"/>
      <c r="Z772" s="34" t="str">
        <f t="shared" si="149"/>
        <v/>
      </c>
      <c r="AA772" s="80" t="str">
        <f t="shared" ref="AA772:AA835" si="152">IF(I772&lt;&gt;"",IF(I772=I771,AA771,AA771+1),"")</f>
        <v/>
      </c>
    </row>
    <row r="773" spans="2:27" ht="25.5" customHeight="1" x14ac:dyDescent="0.25">
      <c r="B773" s="78" t="str">
        <f t="shared" si="146"/>
        <v/>
      </c>
      <c r="J773" s="60" t="str">
        <f>IF(G773&lt;&gt;"",VLOOKUP(G773,'nhân viên sale'!$A$2:$B$1595,2,0),"")</f>
        <v/>
      </c>
      <c r="L773" s="31" t="str">
        <f t="shared" si="144"/>
        <v/>
      </c>
      <c r="N773" s="50" t="str">
        <f t="shared" si="147"/>
        <v/>
      </c>
      <c r="Q773" s="32" t="str">
        <f t="shared" si="145"/>
        <v/>
      </c>
      <c r="T773" s="34">
        <f t="shared" si="150"/>
        <v>0</v>
      </c>
      <c r="U773" s="34">
        <f t="shared" si="151"/>
        <v>0</v>
      </c>
      <c r="X773" s="72" t="str">
        <f t="shared" si="148"/>
        <v/>
      </c>
      <c r="Y773" s="35"/>
      <c r="Z773" s="34" t="str">
        <f t="shared" si="149"/>
        <v/>
      </c>
      <c r="AA773" s="80" t="str">
        <f t="shared" si="152"/>
        <v/>
      </c>
    </row>
    <row r="774" spans="2:27" ht="25.5" customHeight="1" x14ac:dyDescent="0.25">
      <c r="B774" s="78" t="str">
        <f t="shared" si="146"/>
        <v/>
      </c>
      <c r="J774" s="60" t="str">
        <f>IF(G774&lt;&gt;"",VLOOKUP(G774,'nhân viên sale'!$A$2:$B$1595,2,0),"")</f>
        <v/>
      </c>
      <c r="L774" s="31" t="str">
        <f t="shared" si="144"/>
        <v/>
      </c>
      <c r="N774" s="50" t="str">
        <f t="shared" si="147"/>
        <v/>
      </c>
      <c r="Q774" s="32" t="str">
        <f t="shared" si="145"/>
        <v/>
      </c>
      <c r="T774" s="34">
        <f t="shared" si="150"/>
        <v>0</v>
      </c>
      <c r="U774" s="34">
        <f t="shared" si="151"/>
        <v>0</v>
      </c>
      <c r="X774" s="72" t="str">
        <f t="shared" si="148"/>
        <v/>
      </c>
      <c r="Y774" s="35"/>
      <c r="Z774" s="34" t="str">
        <f t="shared" si="149"/>
        <v/>
      </c>
      <c r="AA774" s="80" t="str">
        <f t="shared" si="152"/>
        <v/>
      </c>
    </row>
    <row r="775" spans="2:27" ht="25.5" customHeight="1" x14ac:dyDescent="0.25">
      <c r="B775" s="78" t="str">
        <f t="shared" si="146"/>
        <v/>
      </c>
      <c r="J775" s="60" t="str">
        <f>IF(G775&lt;&gt;"",VLOOKUP(G775,'nhân viên sale'!$A$2:$B$1595,2,0),"")</f>
        <v/>
      </c>
      <c r="L775" s="31" t="str">
        <f t="shared" si="144"/>
        <v/>
      </c>
      <c r="N775" s="50" t="str">
        <f t="shared" si="147"/>
        <v/>
      </c>
      <c r="Q775" s="32" t="str">
        <f t="shared" si="145"/>
        <v/>
      </c>
      <c r="T775" s="34">
        <f t="shared" si="150"/>
        <v>0</v>
      </c>
      <c r="U775" s="34">
        <f t="shared" si="151"/>
        <v>0</v>
      </c>
      <c r="X775" s="72" t="str">
        <f t="shared" si="148"/>
        <v/>
      </c>
      <c r="Y775" s="35"/>
      <c r="Z775" s="34" t="str">
        <f t="shared" si="149"/>
        <v/>
      </c>
      <c r="AA775" s="80" t="str">
        <f t="shared" si="152"/>
        <v/>
      </c>
    </row>
    <row r="776" spans="2:27" ht="25.5" customHeight="1" x14ac:dyDescent="0.25">
      <c r="B776" s="78" t="str">
        <f t="shared" si="146"/>
        <v/>
      </c>
      <c r="J776" s="60" t="str">
        <f>IF(G776&lt;&gt;"",VLOOKUP(G776,'nhân viên sale'!$A$2:$B$1595,2,0),"")</f>
        <v/>
      </c>
      <c r="L776" s="31" t="str">
        <f t="shared" si="144"/>
        <v/>
      </c>
      <c r="N776" s="50" t="str">
        <f t="shared" si="147"/>
        <v/>
      </c>
      <c r="Q776" s="32" t="str">
        <f t="shared" si="145"/>
        <v/>
      </c>
      <c r="T776" s="34">
        <f t="shared" si="150"/>
        <v>0</v>
      </c>
      <c r="U776" s="34">
        <f t="shared" si="151"/>
        <v>0</v>
      </c>
      <c r="X776" s="72" t="str">
        <f t="shared" si="148"/>
        <v/>
      </c>
      <c r="Y776" s="35"/>
      <c r="Z776" s="34" t="str">
        <f t="shared" si="149"/>
        <v/>
      </c>
      <c r="AA776" s="80" t="str">
        <f t="shared" si="152"/>
        <v/>
      </c>
    </row>
    <row r="777" spans="2:27" ht="25.5" customHeight="1" x14ac:dyDescent="0.25">
      <c r="B777" s="78" t="str">
        <f t="shared" si="146"/>
        <v/>
      </c>
      <c r="J777" s="60" t="str">
        <f>IF(G777&lt;&gt;"",VLOOKUP(G777,'nhân viên sale'!$A$2:$B$1595,2,0),"")</f>
        <v/>
      </c>
      <c r="L777" s="31" t="str">
        <f t="shared" si="144"/>
        <v/>
      </c>
      <c r="N777" s="50" t="str">
        <f t="shared" si="147"/>
        <v/>
      </c>
      <c r="Q777" s="32" t="str">
        <f t="shared" si="145"/>
        <v/>
      </c>
      <c r="T777" s="34">
        <f t="shared" si="150"/>
        <v>0</v>
      </c>
      <c r="U777" s="34">
        <f t="shared" si="151"/>
        <v>0</v>
      </c>
      <c r="X777" s="72" t="str">
        <f t="shared" si="148"/>
        <v/>
      </c>
      <c r="Y777" s="35"/>
      <c r="Z777" s="34" t="str">
        <f t="shared" si="149"/>
        <v/>
      </c>
      <c r="AA777" s="80" t="str">
        <f t="shared" si="152"/>
        <v/>
      </c>
    </row>
    <row r="778" spans="2:27" ht="25.5" customHeight="1" x14ac:dyDescent="0.25">
      <c r="B778" s="78" t="str">
        <f t="shared" si="146"/>
        <v/>
      </c>
      <c r="J778" s="60" t="str">
        <f>IF(G778&lt;&gt;"",VLOOKUP(G778,'nhân viên sale'!$A$2:$B$1595,2,0),"")</f>
        <v/>
      </c>
      <c r="L778" s="31" t="str">
        <f t="shared" si="144"/>
        <v/>
      </c>
      <c r="N778" s="50" t="str">
        <f t="shared" si="147"/>
        <v/>
      </c>
      <c r="Q778" s="32" t="str">
        <f t="shared" si="145"/>
        <v/>
      </c>
      <c r="T778" s="34">
        <f t="shared" si="150"/>
        <v>0</v>
      </c>
      <c r="U778" s="34">
        <f t="shared" si="151"/>
        <v>0</v>
      </c>
      <c r="X778" s="72" t="str">
        <f t="shared" si="148"/>
        <v/>
      </c>
      <c r="Y778" s="35"/>
      <c r="Z778" s="34" t="str">
        <f t="shared" si="149"/>
        <v/>
      </c>
      <c r="AA778" s="80" t="str">
        <f t="shared" si="152"/>
        <v/>
      </c>
    </row>
    <row r="779" spans="2:27" ht="25.5" customHeight="1" x14ac:dyDescent="0.25">
      <c r="B779" s="78" t="str">
        <f t="shared" si="146"/>
        <v/>
      </c>
      <c r="J779" s="60" t="str">
        <f>IF(G779&lt;&gt;"",VLOOKUP(G779,'nhân viên sale'!$A$2:$B$1595,2,0),"")</f>
        <v/>
      </c>
      <c r="L779" s="31" t="str">
        <f t="shared" si="144"/>
        <v/>
      </c>
      <c r="N779" s="50" t="str">
        <f t="shared" si="147"/>
        <v/>
      </c>
      <c r="Q779" s="32" t="str">
        <f t="shared" si="145"/>
        <v/>
      </c>
      <c r="T779" s="34">
        <f t="shared" si="150"/>
        <v>0</v>
      </c>
      <c r="U779" s="34">
        <f t="shared" si="151"/>
        <v>0</v>
      </c>
      <c r="X779" s="72" t="str">
        <f t="shared" si="148"/>
        <v/>
      </c>
      <c r="Y779" s="35"/>
      <c r="Z779" s="34" t="str">
        <f t="shared" si="149"/>
        <v/>
      </c>
      <c r="AA779" s="80" t="str">
        <f t="shared" si="152"/>
        <v/>
      </c>
    </row>
    <row r="780" spans="2:27" ht="25.5" customHeight="1" x14ac:dyDescent="0.25">
      <c r="B780" s="78" t="str">
        <f t="shared" si="146"/>
        <v/>
      </c>
      <c r="J780" s="60" t="str">
        <f>IF(G780&lt;&gt;"",VLOOKUP(G780,'nhân viên sale'!$A$2:$B$1595,2,0),"")</f>
        <v/>
      </c>
      <c r="L780" s="31" t="str">
        <f t="shared" si="144"/>
        <v/>
      </c>
      <c r="N780" s="50" t="str">
        <f t="shared" si="147"/>
        <v/>
      </c>
      <c r="Q780" s="32" t="str">
        <f t="shared" si="145"/>
        <v/>
      </c>
      <c r="T780" s="34">
        <f t="shared" si="150"/>
        <v>0</v>
      </c>
      <c r="U780" s="34">
        <f t="shared" si="151"/>
        <v>0</v>
      </c>
      <c r="X780" s="72" t="str">
        <f t="shared" si="148"/>
        <v/>
      </c>
      <c r="Y780" s="35"/>
      <c r="Z780" s="34" t="str">
        <f t="shared" si="149"/>
        <v/>
      </c>
      <c r="AA780" s="80" t="str">
        <f t="shared" si="152"/>
        <v/>
      </c>
    </row>
    <row r="781" spans="2:27" ht="25.5" customHeight="1" x14ac:dyDescent="0.25">
      <c r="B781" s="78" t="str">
        <f t="shared" si="146"/>
        <v/>
      </c>
      <c r="J781" s="60" t="str">
        <f>IF(G781&lt;&gt;"",VLOOKUP(G781,'nhân viên sale'!$A$2:$B$1595,2,0),"")</f>
        <v/>
      </c>
      <c r="L781" s="31" t="str">
        <f t="shared" si="144"/>
        <v/>
      </c>
      <c r="N781" s="50" t="str">
        <f t="shared" si="147"/>
        <v/>
      </c>
      <c r="Q781" s="32" t="str">
        <f t="shared" si="145"/>
        <v/>
      </c>
      <c r="T781" s="34">
        <f t="shared" si="150"/>
        <v>0</v>
      </c>
      <c r="U781" s="34">
        <f t="shared" si="151"/>
        <v>0</v>
      </c>
      <c r="X781" s="72" t="str">
        <f t="shared" si="148"/>
        <v/>
      </c>
      <c r="Y781" s="35"/>
      <c r="Z781" s="34" t="str">
        <f t="shared" si="149"/>
        <v/>
      </c>
      <c r="AA781" s="80" t="str">
        <f t="shared" si="152"/>
        <v/>
      </c>
    </row>
    <row r="782" spans="2:27" ht="25.5" customHeight="1" x14ac:dyDescent="0.25">
      <c r="B782" s="78" t="str">
        <f t="shared" si="146"/>
        <v/>
      </c>
      <c r="J782" s="60" t="str">
        <f>IF(G782&lt;&gt;"",VLOOKUP(G782,'nhân viên sale'!$A$2:$B$1595,2,0),"")</f>
        <v/>
      </c>
      <c r="L782" s="31" t="str">
        <f t="shared" si="144"/>
        <v/>
      </c>
      <c r="N782" s="50" t="str">
        <f t="shared" si="147"/>
        <v/>
      </c>
      <c r="Q782" s="32" t="str">
        <f t="shared" si="145"/>
        <v/>
      </c>
      <c r="T782" s="34">
        <f t="shared" si="150"/>
        <v>0</v>
      </c>
      <c r="U782" s="34">
        <f t="shared" si="151"/>
        <v>0</v>
      </c>
      <c r="X782" s="72" t="str">
        <f t="shared" si="148"/>
        <v/>
      </c>
      <c r="Y782" s="35"/>
      <c r="Z782" s="34" t="str">
        <f t="shared" si="149"/>
        <v/>
      </c>
      <c r="AA782" s="80" t="str">
        <f t="shared" si="152"/>
        <v/>
      </c>
    </row>
    <row r="783" spans="2:27" ht="25.5" customHeight="1" x14ac:dyDescent="0.25">
      <c r="B783" s="78" t="str">
        <f t="shared" si="146"/>
        <v/>
      </c>
      <c r="J783" s="60" t="str">
        <f>IF(G783&lt;&gt;"",VLOOKUP(G783,'nhân viên sale'!$A$2:$B$1595,2,0),"")</f>
        <v/>
      </c>
      <c r="L783" s="31" t="str">
        <f t="shared" si="144"/>
        <v/>
      </c>
      <c r="N783" s="50" t="str">
        <f t="shared" si="147"/>
        <v/>
      </c>
      <c r="Q783" s="32" t="str">
        <f t="shared" si="145"/>
        <v/>
      </c>
      <c r="T783" s="34">
        <f t="shared" si="150"/>
        <v>0</v>
      </c>
      <c r="U783" s="34">
        <f t="shared" si="151"/>
        <v>0</v>
      </c>
      <c r="X783" s="72" t="str">
        <f t="shared" si="148"/>
        <v/>
      </c>
      <c r="Y783" s="35"/>
      <c r="Z783" s="34" t="str">
        <f t="shared" si="149"/>
        <v/>
      </c>
      <c r="AA783" s="80" t="str">
        <f t="shared" si="152"/>
        <v/>
      </c>
    </row>
    <row r="784" spans="2:27" ht="25.5" customHeight="1" x14ac:dyDescent="0.25">
      <c r="B784" s="78" t="str">
        <f t="shared" si="146"/>
        <v/>
      </c>
      <c r="J784" s="60" t="str">
        <f>IF(G784&lt;&gt;"",VLOOKUP(G784,'nhân viên sale'!$A$2:$B$1595,2,0),"")</f>
        <v/>
      </c>
      <c r="L784" s="31" t="str">
        <f t="shared" si="144"/>
        <v/>
      </c>
      <c r="N784" s="50" t="str">
        <f t="shared" si="147"/>
        <v/>
      </c>
      <c r="Q784" s="32" t="str">
        <f t="shared" si="145"/>
        <v/>
      </c>
      <c r="T784" s="34">
        <f t="shared" si="150"/>
        <v>0</v>
      </c>
      <c r="U784" s="34">
        <f t="shared" si="151"/>
        <v>0</v>
      </c>
      <c r="X784" s="72" t="str">
        <f t="shared" si="148"/>
        <v/>
      </c>
      <c r="Y784" s="35"/>
      <c r="Z784" s="34" t="str">
        <f t="shared" si="149"/>
        <v/>
      </c>
      <c r="AA784" s="80" t="str">
        <f t="shared" si="152"/>
        <v/>
      </c>
    </row>
    <row r="785" spans="2:27" ht="25.5" customHeight="1" x14ac:dyDescent="0.25">
      <c r="B785" s="78" t="str">
        <f t="shared" si="146"/>
        <v/>
      </c>
      <c r="J785" s="60" t="str">
        <f>IF(G785&lt;&gt;"",VLOOKUP(G785,'nhân viên sale'!$A$2:$B$1595,2,0),"")</f>
        <v/>
      </c>
      <c r="L785" s="31" t="str">
        <f t="shared" si="144"/>
        <v/>
      </c>
      <c r="N785" s="50" t="str">
        <f t="shared" si="147"/>
        <v/>
      </c>
      <c r="Q785" s="32" t="str">
        <f t="shared" si="145"/>
        <v/>
      </c>
      <c r="T785" s="34">
        <f t="shared" si="150"/>
        <v>0</v>
      </c>
      <c r="U785" s="34">
        <f t="shared" si="151"/>
        <v>0</v>
      </c>
      <c r="X785" s="72" t="str">
        <f t="shared" si="148"/>
        <v/>
      </c>
      <c r="Y785" s="35"/>
      <c r="Z785" s="34" t="str">
        <f t="shared" si="149"/>
        <v/>
      </c>
      <c r="AA785" s="80" t="str">
        <f t="shared" si="152"/>
        <v/>
      </c>
    </row>
    <row r="786" spans="2:27" ht="25.5" customHeight="1" x14ac:dyDescent="0.25">
      <c r="B786" s="78" t="str">
        <f t="shared" si="146"/>
        <v/>
      </c>
      <c r="J786" s="60" t="str">
        <f>IF(G786&lt;&gt;"",VLOOKUP(G786,'nhân viên sale'!$A$2:$B$1595,2,0),"")</f>
        <v/>
      </c>
      <c r="L786" s="31" t="str">
        <f t="shared" si="144"/>
        <v/>
      </c>
      <c r="N786" s="50" t="str">
        <f t="shared" si="147"/>
        <v/>
      </c>
      <c r="Q786" s="32" t="str">
        <f t="shared" si="145"/>
        <v/>
      </c>
      <c r="T786" s="34">
        <f t="shared" si="150"/>
        <v>0</v>
      </c>
      <c r="U786" s="34">
        <f t="shared" si="151"/>
        <v>0</v>
      </c>
      <c r="X786" s="72" t="str">
        <f t="shared" si="148"/>
        <v/>
      </c>
      <c r="Y786" s="35"/>
      <c r="Z786" s="34" t="str">
        <f t="shared" si="149"/>
        <v/>
      </c>
      <c r="AA786" s="80" t="str">
        <f t="shared" si="152"/>
        <v/>
      </c>
    </row>
    <row r="787" spans="2:27" ht="25.5" customHeight="1" x14ac:dyDescent="0.25">
      <c r="B787" s="78" t="str">
        <f t="shared" si="146"/>
        <v/>
      </c>
      <c r="J787" s="60" t="str">
        <f>IF(G787&lt;&gt;"",VLOOKUP(G787,'nhân viên sale'!$A$2:$B$1595,2,0),"")</f>
        <v/>
      </c>
      <c r="L787" s="31" t="str">
        <f t="shared" si="144"/>
        <v/>
      </c>
      <c r="N787" s="50" t="str">
        <f t="shared" si="147"/>
        <v/>
      </c>
      <c r="Q787" s="32" t="str">
        <f t="shared" si="145"/>
        <v/>
      </c>
      <c r="T787" s="34">
        <f t="shared" si="150"/>
        <v>0</v>
      </c>
      <c r="U787" s="34">
        <f t="shared" si="151"/>
        <v>0</v>
      </c>
      <c r="X787" s="72" t="str">
        <f t="shared" si="148"/>
        <v/>
      </c>
      <c r="Y787" s="35"/>
      <c r="Z787" s="34" t="str">
        <f t="shared" si="149"/>
        <v/>
      </c>
      <c r="AA787" s="80" t="str">
        <f t="shared" si="152"/>
        <v/>
      </c>
    </row>
    <row r="788" spans="2:27" ht="25.5" customHeight="1" x14ac:dyDescent="0.25">
      <c r="B788" s="78" t="str">
        <f t="shared" si="146"/>
        <v/>
      </c>
      <c r="J788" s="60" t="str">
        <f>IF(G788&lt;&gt;"",VLOOKUP(G788,'nhân viên sale'!$A$2:$B$1595,2,0),"")</f>
        <v/>
      </c>
      <c r="L788" s="31" t="str">
        <f t="shared" si="144"/>
        <v/>
      </c>
      <c r="N788" s="50" t="str">
        <f t="shared" si="147"/>
        <v/>
      </c>
      <c r="Q788" s="32" t="str">
        <f t="shared" si="145"/>
        <v/>
      </c>
      <c r="T788" s="34">
        <f t="shared" si="150"/>
        <v>0</v>
      </c>
      <c r="U788" s="34">
        <f t="shared" si="151"/>
        <v>0</v>
      </c>
      <c r="X788" s="72" t="str">
        <f t="shared" si="148"/>
        <v/>
      </c>
      <c r="Y788" s="35"/>
      <c r="Z788" s="34" t="str">
        <f t="shared" si="149"/>
        <v/>
      </c>
      <c r="AA788" s="80" t="str">
        <f t="shared" si="152"/>
        <v/>
      </c>
    </row>
    <row r="789" spans="2:27" ht="25.5" customHeight="1" x14ac:dyDescent="0.25">
      <c r="B789" s="78" t="str">
        <f t="shared" si="146"/>
        <v/>
      </c>
      <c r="J789" s="60" t="str">
        <f>IF(G789&lt;&gt;"",VLOOKUP(G789,'nhân viên sale'!$A$2:$B$1595,2,0),"")</f>
        <v/>
      </c>
      <c r="L789" s="31" t="str">
        <f t="shared" si="144"/>
        <v/>
      </c>
      <c r="N789" s="50" t="str">
        <f t="shared" si="147"/>
        <v/>
      </c>
      <c r="Q789" s="32" t="str">
        <f t="shared" si="145"/>
        <v/>
      </c>
      <c r="T789" s="34">
        <f t="shared" si="150"/>
        <v>0</v>
      </c>
      <c r="U789" s="34">
        <f t="shared" si="151"/>
        <v>0</v>
      </c>
      <c r="X789" s="72" t="str">
        <f t="shared" si="148"/>
        <v/>
      </c>
      <c r="Y789" s="35"/>
      <c r="Z789" s="34" t="str">
        <f t="shared" si="149"/>
        <v/>
      </c>
      <c r="AA789" s="80" t="str">
        <f t="shared" si="152"/>
        <v/>
      </c>
    </row>
    <row r="790" spans="2:27" ht="25.5" customHeight="1" x14ac:dyDescent="0.25">
      <c r="B790" s="78" t="str">
        <f t="shared" si="146"/>
        <v/>
      </c>
      <c r="J790" s="60" t="str">
        <f>IF(G790&lt;&gt;"",VLOOKUP(G790,'nhân viên sale'!$A$2:$B$1595,2,0),"")</f>
        <v/>
      </c>
      <c r="L790" s="31" t="str">
        <f t="shared" si="144"/>
        <v/>
      </c>
      <c r="N790" s="50" t="str">
        <f t="shared" si="147"/>
        <v/>
      </c>
      <c r="Q790" s="32" t="str">
        <f t="shared" si="145"/>
        <v/>
      </c>
      <c r="T790" s="34">
        <f t="shared" si="150"/>
        <v>0</v>
      </c>
      <c r="U790" s="34">
        <f t="shared" si="151"/>
        <v>0</v>
      </c>
      <c r="X790" s="72" t="str">
        <f t="shared" si="148"/>
        <v/>
      </c>
      <c r="Y790" s="35"/>
      <c r="Z790" s="34" t="str">
        <f t="shared" si="149"/>
        <v/>
      </c>
      <c r="AA790" s="80" t="str">
        <f t="shared" si="152"/>
        <v/>
      </c>
    </row>
    <row r="791" spans="2:27" ht="25.5" customHeight="1" x14ac:dyDescent="0.25">
      <c r="B791" s="78" t="str">
        <f t="shared" si="146"/>
        <v/>
      </c>
      <c r="J791" s="60" t="str">
        <f>IF(G791&lt;&gt;"",VLOOKUP(G791,'nhân viên sale'!$A$2:$B$1595,2,0),"")</f>
        <v/>
      </c>
      <c r="L791" s="31" t="str">
        <f t="shared" si="144"/>
        <v/>
      </c>
      <c r="N791" s="50" t="str">
        <f t="shared" si="147"/>
        <v/>
      </c>
      <c r="Q791" s="32" t="str">
        <f t="shared" si="145"/>
        <v/>
      </c>
      <c r="T791" s="34">
        <f t="shared" si="150"/>
        <v>0</v>
      </c>
      <c r="U791" s="34">
        <f t="shared" si="151"/>
        <v>0</v>
      </c>
      <c r="X791" s="72" t="str">
        <f t="shared" si="148"/>
        <v/>
      </c>
      <c r="Y791" s="35"/>
      <c r="Z791" s="34" t="str">
        <f t="shared" si="149"/>
        <v/>
      </c>
      <c r="AA791" s="80" t="str">
        <f t="shared" si="152"/>
        <v/>
      </c>
    </row>
    <row r="792" spans="2:27" ht="25.5" customHeight="1" x14ac:dyDescent="0.25">
      <c r="B792" s="78" t="str">
        <f t="shared" si="146"/>
        <v/>
      </c>
      <c r="J792" s="60" t="str">
        <f>IF(G792&lt;&gt;"",VLOOKUP(G792,'nhân viên sale'!$A$2:$B$1595,2,0),"")</f>
        <v/>
      </c>
      <c r="L792" s="31" t="str">
        <f t="shared" si="144"/>
        <v/>
      </c>
      <c r="N792" s="50" t="str">
        <f t="shared" si="147"/>
        <v/>
      </c>
      <c r="Q792" s="32" t="str">
        <f t="shared" si="145"/>
        <v/>
      </c>
      <c r="T792" s="34">
        <f t="shared" si="150"/>
        <v>0</v>
      </c>
      <c r="U792" s="34">
        <f t="shared" si="151"/>
        <v>0</v>
      </c>
      <c r="X792" s="72" t="str">
        <f t="shared" si="148"/>
        <v/>
      </c>
      <c r="Y792" s="35"/>
      <c r="Z792" s="34" t="str">
        <f t="shared" si="149"/>
        <v/>
      </c>
      <c r="AA792" s="80" t="str">
        <f t="shared" si="152"/>
        <v/>
      </c>
    </row>
    <row r="793" spans="2:27" ht="25.5" customHeight="1" x14ac:dyDescent="0.25">
      <c r="B793" s="78" t="str">
        <f t="shared" si="146"/>
        <v/>
      </c>
      <c r="J793" s="60" t="str">
        <f>IF(G793&lt;&gt;"",VLOOKUP(G793,'nhân viên sale'!$A$2:$B$1595,2,0),"")</f>
        <v/>
      </c>
      <c r="L793" s="31" t="str">
        <f t="shared" si="144"/>
        <v/>
      </c>
      <c r="N793" s="50" t="str">
        <f t="shared" si="147"/>
        <v/>
      </c>
      <c r="Q793" s="32" t="str">
        <f t="shared" si="145"/>
        <v/>
      </c>
      <c r="T793" s="34">
        <f t="shared" si="150"/>
        <v>0</v>
      </c>
      <c r="U793" s="34">
        <f t="shared" si="151"/>
        <v>0</v>
      </c>
      <c r="X793" s="72" t="str">
        <f t="shared" si="148"/>
        <v/>
      </c>
      <c r="Y793" s="35"/>
      <c r="Z793" s="34" t="str">
        <f t="shared" si="149"/>
        <v/>
      </c>
      <c r="AA793" s="80" t="str">
        <f t="shared" si="152"/>
        <v/>
      </c>
    </row>
    <row r="794" spans="2:27" ht="25.5" customHeight="1" x14ac:dyDescent="0.25">
      <c r="B794" s="78" t="str">
        <f t="shared" si="146"/>
        <v/>
      </c>
      <c r="J794" s="60" t="str">
        <f>IF(G794&lt;&gt;"",VLOOKUP(G794,'nhân viên sale'!$A$2:$B$1595,2,0),"")</f>
        <v/>
      </c>
      <c r="L794" s="31" t="str">
        <f t="shared" si="144"/>
        <v/>
      </c>
      <c r="N794" s="50" t="str">
        <f t="shared" si="147"/>
        <v/>
      </c>
      <c r="Q794" s="32" t="str">
        <f t="shared" si="145"/>
        <v/>
      </c>
      <c r="T794" s="34">
        <f t="shared" si="150"/>
        <v>0</v>
      </c>
      <c r="U794" s="34">
        <f t="shared" si="151"/>
        <v>0</v>
      </c>
      <c r="X794" s="72" t="str">
        <f t="shared" si="148"/>
        <v/>
      </c>
      <c r="Y794" s="35"/>
      <c r="Z794" s="34" t="str">
        <f t="shared" si="149"/>
        <v/>
      </c>
      <c r="AA794" s="80" t="str">
        <f t="shared" si="152"/>
        <v/>
      </c>
    </row>
    <row r="795" spans="2:27" ht="25.5" customHeight="1" x14ac:dyDescent="0.25">
      <c r="B795" s="78" t="str">
        <f t="shared" si="146"/>
        <v/>
      </c>
      <c r="J795" s="60" t="str">
        <f>IF(G795&lt;&gt;"",VLOOKUP(G795,'nhân viên sale'!$A$2:$B$1595,2,0),"")</f>
        <v/>
      </c>
      <c r="L795" s="31" t="str">
        <f t="shared" si="144"/>
        <v/>
      </c>
      <c r="N795" s="50" t="str">
        <f t="shared" si="147"/>
        <v/>
      </c>
      <c r="Q795" s="32" t="str">
        <f t="shared" si="145"/>
        <v/>
      </c>
      <c r="T795" s="34">
        <f t="shared" si="150"/>
        <v>0</v>
      </c>
      <c r="U795" s="34">
        <f t="shared" si="151"/>
        <v>0</v>
      </c>
      <c r="X795" s="72" t="str">
        <f t="shared" si="148"/>
        <v/>
      </c>
      <c r="Y795" s="35"/>
      <c r="Z795" s="34" t="str">
        <f t="shared" si="149"/>
        <v/>
      </c>
      <c r="AA795" s="80" t="str">
        <f t="shared" si="152"/>
        <v/>
      </c>
    </row>
    <row r="796" spans="2:27" ht="25.5" customHeight="1" x14ac:dyDescent="0.25">
      <c r="B796" s="78" t="str">
        <f t="shared" si="146"/>
        <v/>
      </c>
      <c r="J796" s="60" t="str">
        <f>IF(G796&lt;&gt;"",VLOOKUP(G796,'nhân viên sale'!$A$2:$B$1595,2,0),"")</f>
        <v/>
      </c>
      <c r="L796" s="31" t="str">
        <f t="shared" si="144"/>
        <v/>
      </c>
      <c r="N796" s="50" t="str">
        <f t="shared" si="147"/>
        <v/>
      </c>
      <c r="Q796" s="32" t="str">
        <f t="shared" si="145"/>
        <v/>
      </c>
      <c r="T796" s="34">
        <f t="shared" si="150"/>
        <v>0</v>
      </c>
      <c r="U796" s="34">
        <f t="shared" si="151"/>
        <v>0</v>
      </c>
      <c r="X796" s="72" t="str">
        <f t="shared" si="148"/>
        <v/>
      </c>
      <c r="Y796" s="35"/>
      <c r="Z796" s="34" t="str">
        <f t="shared" si="149"/>
        <v/>
      </c>
      <c r="AA796" s="80" t="str">
        <f t="shared" si="152"/>
        <v/>
      </c>
    </row>
    <row r="797" spans="2:27" ht="25.5" customHeight="1" x14ac:dyDescent="0.25">
      <c r="B797" s="78" t="str">
        <f t="shared" si="146"/>
        <v/>
      </c>
      <c r="J797" s="60" t="str">
        <f>IF(G797&lt;&gt;"",VLOOKUP(G797,'nhân viên sale'!$A$2:$B$1595,2,0),"")</f>
        <v/>
      </c>
      <c r="L797" s="31" t="str">
        <f t="shared" si="144"/>
        <v/>
      </c>
      <c r="N797" s="50" t="str">
        <f t="shared" si="147"/>
        <v/>
      </c>
      <c r="Q797" s="32" t="str">
        <f t="shared" si="145"/>
        <v/>
      </c>
      <c r="T797" s="34">
        <f t="shared" si="150"/>
        <v>0</v>
      </c>
      <c r="U797" s="34">
        <f t="shared" si="151"/>
        <v>0</v>
      </c>
      <c r="X797" s="72" t="str">
        <f t="shared" si="148"/>
        <v/>
      </c>
      <c r="Y797" s="35"/>
      <c r="Z797" s="34" t="str">
        <f t="shared" si="149"/>
        <v/>
      </c>
      <c r="AA797" s="80" t="str">
        <f t="shared" si="152"/>
        <v/>
      </c>
    </row>
    <row r="798" spans="2:27" ht="25.5" customHeight="1" x14ac:dyDescent="0.25">
      <c r="B798" s="78" t="str">
        <f t="shared" si="146"/>
        <v/>
      </c>
      <c r="J798" s="60" t="str">
        <f>IF(G798&lt;&gt;"",VLOOKUP(G798,'nhân viên sale'!$A$2:$B$1595,2,0),"")</f>
        <v/>
      </c>
      <c r="L798" s="31" t="str">
        <f t="shared" si="144"/>
        <v/>
      </c>
      <c r="N798" s="50" t="str">
        <f t="shared" si="147"/>
        <v/>
      </c>
      <c r="Q798" s="32" t="str">
        <f t="shared" si="145"/>
        <v/>
      </c>
      <c r="T798" s="34">
        <f t="shared" si="150"/>
        <v>0</v>
      </c>
      <c r="U798" s="34">
        <f t="shared" si="151"/>
        <v>0</v>
      </c>
      <c r="X798" s="72" t="str">
        <f t="shared" si="148"/>
        <v/>
      </c>
      <c r="Y798" s="35"/>
      <c r="Z798" s="34" t="str">
        <f t="shared" si="149"/>
        <v/>
      </c>
      <c r="AA798" s="80" t="str">
        <f t="shared" si="152"/>
        <v/>
      </c>
    </row>
    <row r="799" spans="2:27" ht="25.5" customHeight="1" x14ac:dyDescent="0.25">
      <c r="B799" s="78" t="str">
        <f t="shared" si="146"/>
        <v/>
      </c>
      <c r="J799" s="60" t="str">
        <f>IF(G799&lt;&gt;"",VLOOKUP(G799,'nhân viên sale'!$A$2:$B$1595,2,0),"")</f>
        <v/>
      </c>
      <c r="L799" s="31" t="str">
        <f t="shared" si="144"/>
        <v/>
      </c>
      <c r="N799" s="50" t="str">
        <f t="shared" si="147"/>
        <v/>
      </c>
      <c r="Q799" s="32" t="str">
        <f t="shared" si="145"/>
        <v/>
      </c>
      <c r="T799" s="34">
        <f t="shared" si="150"/>
        <v>0</v>
      </c>
      <c r="U799" s="34">
        <f t="shared" si="151"/>
        <v>0</v>
      </c>
      <c r="X799" s="72" t="str">
        <f t="shared" si="148"/>
        <v/>
      </c>
      <c r="Y799" s="35"/>
      <c r="Z799" s="34" t="str">
        <f t="shared" si="149"/>
        <v/>
      </c>
      <c r="AA799" s="80" t="str">
        <f t="shared" si="152"/>
        <v/>
      </c>
    </row>
    <row r="800" spans="2:27" ht="25.5" customHeight="1" x14ac:dyDescent="0.25">
      <c r="B800" s="78" t="str">
        <f t="shared" si="146"/>
        <v/>
      </c>
      <c r="J800" s="60" t="str">
        <f>IF(G800&lt;&gt;"",VLOOKUP(G800,'nhân viên sale'!$A$2:$B$1595,2,0),"")</f>
        <v/>
      </c>
      <c r="L800" s="31" t="str">
        <f t="shared" si="144"/>
        <v/>
      </c>
      <c r="N800" s="50" t="str">
        <f t="shared" si="147"/>
        <v/>
      </c>
      <c r="Q800" s="32" t="str">
        <f t="shared" si="145"/>
        <v/>
      </c>
      <c r="T800" s="34">
        <f t="shared" si="150"/>
        <v>0</v>
      </c>
      <c r="U800" s="34">
        <f t="shared" si="151"/>
        <v>0</v>
      </c>
      <c r="X800" s="72" t="str">
        <f t="shared" si="148"/>
        <v/>
      </c>
      <c r="Y800" s="35"/>
      <c r="Z800" s="34" t="str">
        <f t="shared" si="149"/>
        <v/>
      </c>
      <c r="AA800" s="80" t="str">
        <f t="shared" si="152"/>
        <v/>
      </c>
    </row>
    <row r="801" spans="2:27" ht="25.5" customHeight="1" x14ac:dyDescent="0.25">
      <c r="B801" s="78" t="str">
        <f t="shared" si="146"/>
        <v/>
      </c>
      <c r="J801" s="60" t="str">
        <f>IF(G801&lt;&gt;"",VLOOKUP(G801,'nhân viên sale'!$A$2:$B$1595,2,0),"")</f>
        <v/>
      </c>
      <c r="L801" s="31" t="str">
        <f t="shared" si="144"/>
        <v/>
      </c>
      <c r="N801" s="50" t="str">
        <f t="shared" si="147"/>
        <v/>
      </c>
      <c r="Q801" s="32" t="str">
        <f t="shared" si="145"/>
        <v/>
      </c>
      <c r="T801" s="34">
        <f t="shared" si="150"/>
        <v>0</v>
      </c>
      <c r="U801" s="34">
        <f t="shared" si="151"/>
        <v>0</v>
      </c>
      <c r="X801" s="72" t="str">
        <f t="shared" si="148"/>
        <v/>
      </c>
      <c r="Y801" s="35"/>
      <c r="Z801" s="34" t="str">
        <f t="shared" si="149"/>
        <v/>
      </c>
      <c r="AA801" s="80" t="str">
        <f t="shared" si="152"/>
        <v/>
      </c>
    </row>
    <row r="802" spans="2:27" ht="25.5" customHeight="1" x14ac:dyDescent="0.25">
      <c r="B802" s="78" t="str">
        <f t="shared" si="146"/>
        <v/>
      </c>
      <c r="J802" s="60" t="str">
        <f>IF(G802&lt;&gt;"",VLOOKUP(G802,'nhân viên sale'!$A$2:$B$1595,2,0),"")</f>
        <v/>
      </c>
      <c r="L802" s="31" t="str">
        <f t="shared" si="144"/>
        <v/>
      </c>
      <c r="N802" s="50" t="str">
        <f t="shared" si="147"/>
        <v/>
      </c>
      <c r="Q802" s="32" t="str">
        <f t="shared" si="145"/>
        <v/>
      </c>
      <c r="T802" s="34">
        <f t="shared" si="150"/>
        <v>0</v>
      </c>
      <c r="U802" s="34">
        <f t="shared" si="151"/>
        <v>0</v>
      </c>
      <c r="X802" s="72" t="str">
        <f t="shared" si="148"/>
        <v/>
      </c>
      <c r="Y802" s="35"/>
      <c r="Z802" s="34" t="str">
        <f t="shared" si="149"/>
        <v/>
      </c>
      <c r="AA802" s="80" t="str">
        <f t="shared" si="152"/>
        <v/>
      </c>
    </row>
    <row r="803" spans="2:27" ht="25.5" customHeight="1" x14ac:dyDescent="0.25">
      <c r="B803" s="78" t="str">
        <f t="shared" si="146"/>
        <v/>
      </c>
      <c r="J803" s="60" t="str">
        <f>IF(G803&lt;&gt;"",VLOOKUP(G803,'nhân viên sale'!$A$2:$B$1595,2,0),"")</f>
        <v/>
      </c>
      <c r="L803" s="31" t="str">
        <f t="shared" si="144"/>
        <v/>
      </c>
      <c r="N803" s="50" t="str">
        <f t="shared" si="147"/>
        <v/>
      </c>
      <c r="Q803" s="32" t="str">
        <f t="shared" si="145"/>
        <v/>
      </c>
      <c r="T803" s="34">
        <f t="shared" si="150"/>
        <v>0</v>
      </c>
      <c r="U803" s="34">
        <f t="shared" si="151"/>
        <v>0</v>
      </c>
      <c r="X803" s="72" t="str">
        <f t="shared" si="148"/>
        <v/>
      </c>
      <c r="Y803" s="35"/>
      <c r="Z803" s="34" t="str">
        <f t="shared" si="149"/>
        <v/>
      </c>
      <c r="AA803" s="80" t="str">
        <f t="shared" si="152"/>
        <v/>
      </c>
    </row>
    <row r="804" spans="2:27" ht="25.5" customHeight="1" x14ac:dyDescent="0.25">
      <c r="B804" s="78" t="str">
        <f t="shared" si="146"/>
        <v/>
      </c>
      <c r="J804" s="60" t="str">
        <f>IF(G804&lt;&gt;"",VLOOKUP(G804,'nhân viên sale'!$A$2:$B$1595,2,0),"")</f>
        <v/>
      </c>
      <c r="L804" s="31" t="str">
        <f t="shared" si="144"/>
        <v/>
      </c>
      <c r="N804" s="50" t="str">
        <f t="shared" si="147"/>
        <v/>
      </c>
      <c r="Q804" s="32" t="str">
        <f t="shared" si="145"/>
        <v/>
      </c>
      <c r="T804" s="34">
        <f t="shared" si="150"/>
        <v>0</v>
      </c>
      <c r="U804" s="34">
        <f t="shared" si="151"/>
        <v>0</v>
      </c>
      <c r="X804" s="72" t="str">
        <f t="shared" si="148"/>
        <v/>
      </c>
      <c r="Y804" s="35"/>
      <c r="Z804" s="34" t="str">
        <f t="shared" si="149"/>
        <v/>
      </c>
      <c r="AA804" s="80" t="str">
        <f t="shared" si="152"/>
        <v/>
      </c>
    </row>
    <row r="805" spans="2:27" ht="25.5" customHeight="1" x14ac:dyDescent="0.25">
      <c r="B805" s="78" t="str">
        <f t="shared" si="146"/>
        <v/>
      </c>
      <c r="J805" s="60" t="str">
        <f>IF(G805&lt;&gt;"",VLOOKUP(G805,'nhân viên sale'!$A$2:$B$1595,2,0),"")</f>
        <v/>
      </c>
      <c r="L805" s="31" t="str">
        <f t="shared" si="144"/>
        <v/>
      </c>
      <c r="N805" s="50" t="str">
        <f t="shared" si="147"/>
        <v/>
      </c>
      <c r="Q805" s="32" t="str">
        <f t="shared" si="145"/>
        <v/>
      </c>
      <c r="T805" s="34">
        <f t="shared" si="150"/>
        <v>0</v>
      </c>
      <c r="U805" s="34">
        <f t="shared" si="151"/>
        <v>0</v>
      </c>
      <c r="X805" s="72" t="str">
        <f t="shared" si="148"/>
        <v/>
      </c>
      <c r="Y805" s="35"/>
      <c r="Z805" s="34" t="str">
        <f t="shared" si="149"/>
        <v/>
      </c>
      <c r="AA805" s="80" t="str">
        <f t="shared" si="152"/>
        <v/>
      </c>
    </row>
    <row r="806" spans="2:27" ht="25.5" customHeight="1" x14ac:dyDescent="0.25">
      <c r="B806" s="78" t="str">
        <f t="shared" si="146"/>
        <v/>
      </c>
      <c r="J806" s="60" t="str">
        <f>IF(G806&lt;&gt;"",VLOOKUP(G806,'nhân viên sale'!$A$2:$B$1595,2,0),"")</f>
        <v/>
      </c>
      <c r="L806" s="31" t="str">
        <f t="shared" si="144"/>
        <v/>
      </c>
      <c r="N806" s="50" t="str">
        <f t="shared" si="147"/>
        <v/>
      </c>
      <c r="Q806" s="32" t="str">
        <f t="shared" si="145"/>
        <v/>
      </c>
      <c r="T806" s="34">
        <f t="shared" si="150"/>
        <v>0</v>
      </c>
      <c r="U806" s="34">
        <f t="shared" si="151"/>
        <v>0</v>
      </c>
      <c r="X806" s="72" t="str">
        <f t="shared" si="148"/>
        <v/>
      </c>
      <c r="Y806" s="35"/>
      <c r="Z806" s="34" t="str">
        <f t="shared" si="149"/>
        <v/>
      </c>
      <c r="AA806" s="80" t="str">
        <f t="shared" si="152"/>
        <v/>
      </c>
    </row>
    <row r="807" spans="2:27" ht="25.5" customHeight="1" x14ac:dyDescent="0.25">
      <c r="B807" s="78" t="str">
        <f t="shared" si="146"/>
        <v/>
      </c>
      <c r="J807" s="60" t="str">
        <f>IF(G807&lt;&gt;"",VLOOKUP(G807,'nhân viên sale'!$A$2:$B$1595,2,0),"")</f>
        <v/>
      </c>
      <c r="L807" s="31" t="str">
        <f t="shared" si="144"/>
        <v/>
      </c>
      <c r="N807" s="50" t="str">
        <f t="shared" si="147"/>
        <v/>
      </c>
      <c r="Q807" s="32" t="str">
        <f t="shared" si="145"/>
        <v/>
      </c>
      <c r="T807" s="34">
        <f t="shared" si="150"/>
        <v>0</v>
      </c>
      <c r="U807" s="34">
        <f t="shared" si="151"/>
        <v>0</v>
      </c>
      <c r="X807" s="72" t="str">
        <f t="shared" si="148"/>
        <v/>
      </c>
      <c r="Y807" s="35"/>
      <c r="Z807" s="34" t="str">
        <f t="shared" si="149"/>
        <v/>
      </c>
      <c r="AA807" s="80" t="str">
        <f t="shared" si="152"/>
        <v/>
      </c>
    </row>
    <row r="808" spans="2:27" ht="25.5" customHeight="1" x14ac:dyDescent="0.25">
      <c r="B808" s="78" t="str">
        <f t="shared" si="146"/>
        <v/>
      </c>
      <c r="J808" s="60" t="str">
        <f>IF(G808&lt;&gt;"",VLOOKUP(G808,'nhân viên sale'!$A$2:$B$1595,2,0),"")</f>
        <v/>
      </c>
      <c r="L808" s="31" t="str">
        <f t="shared" si="144"/>
        <v/>
      </c>
      <c r="N808" s="50" t="str">
        <f t="shared" si="147"/>
        <v/>
      </c>
      <c r="Q808" s="32" t="str">
        <f t="shared" si="145"/>
        <v/>
      </c>
      <c r="T808" s="34">
        <f t="shared" si="150"/>
        <v>0</v>
      </c>
      <c r="U808" s="34">
        <f t="shared" si="151"/>
        <v>0</v>
      </c>
      <c r="X808" s="72" t="str">
        <f t="shared" si="148"/>
        <v/>
      </c>
      <c r="Y808" s="35"/>
      <c r="Z808" s="34" t="str">
        <f t="shared" si="149"/>
        <v/>
      </c>
      <c r="AA808" s="80" t="str">
        <f t="shared" si="152"/>
        <v/>
      </c>
    </row>
    <row r="809" spans="2:27" ht="25.5" customHeight="1" x14ac:dyDescent="0.25">
      <c r="B809" s="78" t="str">
        <f t="shared" si="146"/>
        <v/>
      </c>
      <c r="J809" s="60" t="str">
        <f>IF(G809&lt;&gt;"",VLOOKUP(G809,'nhân viên sale'!$A$2:$B$1595,2,0),"")</f>
        <v/>
      </c>
      <c r="L809" s="31" t="str">
        <f t="shared" si="144"/>
        <v/>
      </c>
      <c r="N809" s="50" t="str">
        <f t="shared" si="147"/>
        <v/>
      </c>
      <c r="Q809" s="32" t="str">
        <f t="shared" si="145"/>
        <v/>
      </c>
      <c r="T809" s="34">
        <f t="shared" si="150"/>
        <v>0</v>
      </c>
      <c r="U809" s="34">
        <f t="shared" si="151"/>
        <v>0</v>
      </c>
      <c r="X809" s="72" t="str">
        <f t="shared" si="148"/>
        <v/>
      </c>
      <c r="Y809" s="35"/>
      <c r="Z809" s="34" t="str">
        <f t="shared" si="149"/>
        <v/>
      </c>
      <c r="AA809" s="80" t="str">
        <f t="shared" si="152"/>
        <v/>
      </c>
    </row>
    <row r="810" spans="2:27" ht="25.5" customHeight="1" x14ac:dyDescent="0.25">
      <c r="B810" s="78" t="str">
        <f t="shared" si="146"/>
        <v/>
      </c>
      <c r="J810" s="60" t="str">
        <f>IF(G810&lt;&gt;"",VLOOKUP(G810,'nhân viên sale'!$A$2:$B$1595,2,0),"")</f>
        <v/>
      </c>
      <c r="L810" s="31" t="str">
        <f t="shared" si="144"/>
        <v/>
      </c>
      <c r="N810" s="50" t="str">
        <f t="shared" si="147"/>
        <v/>
      </c>
      <c r="Q810" s="32" t="str">
        <f t="shared" si="145"/>
        <v/>
      </c>
      <c r="T810" s="34">
        <f t="shared" si="150"/>
        <v>0</v>
      </c>
      <c r="U810" s="34">
        <f t="shared" si="151"/>
        <v>0</v>
      </c>
      <c r="X810" s="72" t="str">
        <f t="shared" si="148"/>
        <v/>
      </c>
      <c r="Y810" s="35"/>
      <c r="Z810" s="34" t="str">
        <f t="shared" si="149"/>
        <v/>
      </c>
      <c r="AA810" s="80" t="str">
        <f t="shared" si="152"/>
        <v/>
      </c>
    </row>
    <row r="811" spans="2:27" ht="25.5" customHeight="1" x14ac:dyDescent="0.25">
      <c r="B811" s="78" t="str">
        <f t="shared" si="146"/>
        <v/>
      </c>
      <c r="J811" s="60" t="str">
        <f>IF(G811&lt;&gt;"",VLOOKUP(G811,'nhân viên sale'!$A$2:$B$1595,2,0),"")</f>
        <v/>
      </c>
      <c r="L811" s="31" t="str">
        <f t="shared" si="144"/>
        <v/>
      </c>
      <c r="N811" s="50" t="str">
        <f t="shared" si="147"/>
        <v/>
      </c>
      <c r="Q811" s="32" t="str">
        <f t="shared" si="145"/>
        <v/>
      </c>
      <c r="T811" s="34">
        <f t="shared" si="150"/>
        <v>0</v>
      </c>
      <c r="U811" s="34">
        <f t="shared" si="151"/>
        <v>0</v>
      </c>
      <c r="X811" s="72" t="str">
        <f t="shared" si="148"/>
        <v/>
      </c>
      <c r="Y811" s="35"/>
      <c r="Z811" s="34" t="str">
        <f t="shared" si="149"/>
        <v/>
      </c>
      <c r="AA811" s="80" t="str">
        <f t="shared" si="152"/>
        <v/>
      </c>
    </row>
    <row r="812" spans="2:27" ht="25.5" customHeight="1" x14ac:dyDescent="0.25">
      <c r="B812" s="78" t="str">
        <f t="shared" si="146"/>
        <v/>
      </c>
      <c r="J812" s="60" t="str">
        <f>IF(G812&lt;&gt;"",VLOOKUP(G812,'nhân viên sale'!$A$2:$B$1595,2,0),"")</f>
        <v/>
      </c>
      <c r="L812" s="31" t="str">
        <f t="shared" si="144"/>
        <v/>
      </c>
      <c r="N812" s="50" t="str">
        <f t="shared" si="147"/>
        <v/>
      </c>
      <c r="Q812" s="32" t="str">
        <f t="shared" si="145"/>
        <v/>
      </c>
      <c r="T812" s="34">
        <f t="shared" si="150"/>
        <v>0</v>
      </c>
      <c r="U812" s="34">
        <f t="shared" si="151"/>
        <v>0</v>
      </c>
      <c r="X812" s="72" t="str">
        <f t="shared" si="148"/>
        <v/>
      </c>
      <c r="Y812" s="35"/>
      <c r="Z812" s="34" t="str">
        <f t="shared" si="149"/>
        <v/>
      </c>
      <c r="AA812" s="80" t="str">
        <f t="shared" si="152"/>
        <v/>
      </c>
    </row>
    <row r="813" spans="2:27" ht="25.5" customHeight="1" x14ac:dyDescent="0.25">
      <c r="B813" s="78" t="str">
        <f t="shared" si="146"/>
        <v/>
      </c>
      <c r="J813" s="60" t="str">
        <f>IF(G813&lt;&gt;"",VLOOKUP(G813,'nhân viên sale'!$A$2:$B$1595,2,0),"")</f>
        <v/>
      </c>
      <c r="L813" s="31" t="str">
        <f t="shared" si="144"/>
        <v/>
      </c>
      <c r="N813" s="50" t="str">
        <f t="shared" si="147"/>
        <v/>
      </c>
      <c r="Q813" s="32" t="str">
        <f t="shared" si="145"/>
        <v/>
      </c>
      <c r="T813" s="34">
        <f t="shared" si="150"/>
        <v>0</v>
      </c>
      <c r="U813" s="34">
        <f t="shared" si="151"/>
        <v>0</v>
      </c>
      <c r="X813" s="72" t="str">
        <f t="shared" si="148"/>
        <v/>
      </c>
      <c r="Y813" s="35"/>
      <c r="Z813" s="34" t="str">
        <f t="shared" si="149"/>
        <v/>
      </c>
      <c r="AA813" s="80" t="str">
        <f t="shared" si="152"/>
        <v/>
      </c>
    </row>
    <row r="814" spans="2:27" ht="25.5" customHeight="1" x14ac:dyDescent="0.25">
      <c r="B814" s="78" t="str">
        <f t="shared" si="146"/>
        <v/>
      </c>
      <c r="J814" s="60" t="str">
        <f>IF(G814&lt;&gt;"",VLOOKUP(G814,'nhân viên sale'!$A$2:$B$1595,2,0),"")</f>
        <v/>
      </c>
      <c r="L814" s="31" t="str">
        <f t="shared" si="144"/>
        <v/>
      </c>
      <c r="N814" s="50" t="str">
        <f t="shared" si="147"/>
        <v/>
      </c>
      <c r="Q814" s="32" t="str">
        <f t="shared" si="145"/>
        <v/>
      </c>
      <c r="T814" s="34">
        <f t="shared" si="150"/>
        <v>0</v>
      </c>
      <c r="U814" s="34">
        <f t="shared" si="151"/>
        <v>0</v>
      </c>
      <c r="X814" s="72" t="str">
        <f t="shared" si="148"/>
        <v/>
      </c>
      <c r="Y814" s="35"/>
      <c r="Z814" s="34" t="str">
        <f t="shared" si="149"/>
        <v/>
      </c>
      <c r="AA814" s="80" t="str">
        <f t="shared" si="152"/>
        <v/>
      </c>
    </row>
    <row r="815" spans="2:27" ht="25.5" customHeight="1" x14ac:dyDescent="0.25">
      <c r="B815" s="78" t="str">
        <f t="shared" si="146"/>
        <v/>
      </c>
      <c r="J815" s="60" t="str">
        <f>IF(G815&lt;&gt;"",VLOOKUP(G815,'nhân viên sale'!$A$2:$B$1595,2,0),"")</f>
        <v/>
      </c>
      <c r="L815" s="31" t="str">
        <f t="shared" si="144"/>
        <v/>
      </c>
      <c r="N815" s="50" t="str">
        <f t="shared" si="147"/>
        <v/>
      </c>
      <c r="Q815" s="32" t="str">
        <f t="shared" si="145"/>
        <v/>
      </c>
      <c r="T815" s="34">
        <f t="shared" si="150"/>
        <v>0</v>
      </c>
      <c r="U815" s="34">
        <f t="shared" si="151"/>
        <v>0</v>
      </c>
      <c r="X815" s="72" t="str">
        <f t="shared" si="148"/>
        <v/>
      </c>
      <c r="Y815" s="35"/>
      <c r="Z815" s="34" t="str">
        <f t="shared" si="149"/>
        <v/>
      </c>
      <c r="AA815" s="80" t="str">
        <f t="shared" si="152"/>
        <v/>
      </c>
    </row>
    <row r="816" spans="2:27" ht="25.5" customHeight="1" x14ac:dyDescent="0.25">
      <c r="B816" s="78" t="str">
        <f t="shared" si="146"/>
        <v/>
      </c>
      <c r="J816" s="60" t="str">
        <f>IF(G816&lt;&gt;"",VLOOKUP(G816,'nhân viên sale'!$A$2:$B$1595,2,0),"")</f>
        <v/>
      </c>
      <c r="L816" s="31" t="str">
        <f t="shared" si="144"/>
        <v/>
      </c>
      <c r="N816" s="50" t="str">
        <f t="shared" si="147"/>
        <v/>
      </c>
      <c r="Q816" s="32" t="str">
        <f t="shared" si="145"/>
        <v/>
      </c>
      <c r="T816" s="34">
        <f t="shared" si="150"/>
        <v>0</v>
      </c>
      <c r="U816" s="34">
        <f t="shared" si="151"/>
        <v>0</v>
      </c>
      <c r="X816" s="72" t="str">
        <f t="shared" si="148"/>
        <v/>
      </c>
      <c r="Y816" s="35"/>
      <c r="Z816" s="34" t="str">
        <f t="shared" si="149"/>
        <v/>
      </c>
      <c r="AA816" s="80" t="str">
        <f t="shared" si="152"/>
        <v/>
      </c>
    </row>
    <row r="817" spans="2:27" ht="25.5" customHeight="1" x14ac:dyDescent="0.25">
      <c r="B817" s="78" t="str">
        <f t="shared" si="146"/>
        <v/>
      </c>
      <c r="J817" s="60" t="str">
        <f>IF(G817&lt;&gt;"",VLOOKUP(G817,'nhân viên sale'!$A$2:$B$1595,2,0),"")</f>
        <v/>
      </c>
      <c r="L817" s="31" t="str">
        <f t="shared" si="144"/>
        <v/>
      </c>
      <c r="N817" s="50" t="str">
        <f t="shared" si="147"/>
        <v/>
      </c>
      <c r="Q817" s="32" t="str">
        <f t="shared" si="145"/>
        <v/>
      </c>
      <c r="T817" s="34">
        <f t="shared" si="150"/>
        <v>0</v>
      </c>
      <c r="U817" s="34">
        <f t="shared" si="151"/>
        <v>0</v>
      </c>
      <c r="X817" s="72" t="str">
        <f t="shared" si="148"/>
        <v/>
      </c>
      <c r="Y817" s="35"/>
      <c r="Z817" s="34" t="str">
        <f t="shared" si="149"/>
        <v/>
      </c>
      <c r="AA817" s="80" t="str">
        <f t="shared" si="152"/>
        <v/>
      </c>
    </row>
    <row r="818" spans="2:27" ht="25.5" customHeight="1" x14ac:dyDescent="0.25">
      <c r="B818" s="78" t="str">
        <f t="shared" si="146"/>
        <v/>
      </c>
      <c r="J818" s="60" t="str">
        <f>IF(G818&lt;&gt;"",VLOOKUP(G818,'nhân viên sale'!$A$2:$B$1595,2,0),"")</f>
        <v/>
      </c>
      <c r="L818" s="31" t="str">
        <f t="shared" si="144"/>
        <v/>
      </c>
      <c r="N818" s="50" t="str">
        <f t="shared" si="147"/>
        <v/>
      </c>
      <c r="Q818" s="32" t="str">
        <f t="shared" si="145"/>
        <v/>
      </c>
      <c r="T818" s="34">
        <f t="shared" si="150"/>
        <v>0</v>
      </c>
      <c r="U818" s="34">
        <f t="shared" si="151"/>
        <v>0</v>
      </c>
      <c r="X818" s="72" t="str">
        <f t="shared" si="148"/>
        <v/>
      </c>
      <c r="Y818" s="35"/>
      <c r="Z818" s="34" t="str">
        <f t="shared" si="149"/>
        <v/>
      </c>
      <c r="AA818" s="80" t="str">
        <f t="shared" si="152"/>
        <v/>
      </c>
    </row>
    <row r="819" spans="2:27" ht="25.5" customHeight="1" x14ac:dyDescent="0.25">
      <c r="B819" s="78" t="str">
        <f t="shared" si="146"/>
        <v/>
      </c>
      <c r="J819" s="60" t="str">
        <f>IF(G819&lt;&gt;"",VLOOKUP(G819,'nhân viên sale'!$A$2:$B$1595,2,0),"")</f>
        <v/>
      </c>
      <c r="L819" s="31" t="str">
        <f t="shared" si="144"/>
        <v/>
      </c>
      <c r="N819" s="50" t="str">
        <f t="shared" si="147"/>
        <v/>
      </c>
      <c r="Q819" s="32" t="str">
        <f t="shared" si="145"/>
        <v/>
      </c>
      <c r="T819" s="34">
        <f t="shared" si="150"/>
        <v>0</v>
      </c>
      <c r="U819" s="34">
        <f t="shared" si="151"/>
        <v>0</v>
      </c>
      <c r="X819" s="72" t="str">
        <f t="shared" si="148"/>
        <v/>
      </c>
      <c r="Y819" s="35"/>
      <c r="Z819" s="34" t="str">
        <f t="shared" si="149"/>
        <v/>
      </c>
      <c r="AA819" s="80" t="str">
        <f t="shared" si="152"/>
        <v/>
      </c>
    </row>
    <row r="820" spans="2:27" ht="25.5" customHeight="1" x14ac:dyDescent="0.25">
      <c r="B820" s="78" t="str">
        <f t="shared" si="146"/>
        <v/>
      </c>
      <c r="J820" s="60" t="str">
        <f>IF(G820&lt;&gt;"",VLOOKUP(G820,'nhân viên sale'!$A$2:$B$1595,2,0),"")</f>
        <v/>
      </c>
      <c r="L820" s="31" t="str">
        <f t="shared" si="144"/>
        <v/>
      </c>
      <c r="N820" s="50" t="str">
        <f t="shared" si="147"/>
        <v/>
      </c>
      <c r="Q820" s="32" t="str">
        <f t="shared" si="145"/>
        <v/>
      </c>
      <c r="T820" s="34">
        <f t="shared" si="150"/>
        <v>0</v>
      </c>
      <c r="U820" s="34">
        <f t="shared" si="151"/>
        <v>0</v>
      </c>
      <c r="X820" s="72" t="str">
        <f t="shared" si="148"/>
        <v/>
      </c>
      <c r="Y820" s="35"/>
      <c r="Z820" s="34" t="str">
        <f t="shared" si="149"/>
        <v/>
      </c>
      <c r="AA820" s="80" t="str">
        <f t="shared" si="152"/>
        <v/>
      </c>
    </row>
    <row r="821" spans="2:27" ht="25.5" customHeight="1" x14ac:dyDescent="0.25">
      <c r="B821" s="78" t="str">
        <f t="shared" si="146"/>
        <v/>
      </c>
      <c r="J821" s="60" t="str">
        <f>IF(G821&lt;&gt;"",VLOOKUP(G821,'nhân viên sale'!$A$2:$B$1595,2,0),"")</f>
        <v/>
      </c>
      <c r="L821" s="31" t="str">
        <f t="shared" si="144"/>
        <v/>
      </c>
      <c r="N821" s="50" t="str">
        <f t="shared" si="147"/>
        <v/>
      </c>
      <c r="Q821" s="32" t="str">
        <f t="shared" si="145"/>
        <v/>
      </c>
      <c r="T821" s="34">
        <f t="shared" si="150"/>
        <v>0</v>
      </c>
      <c r="U821" s="34">
        <f t="shared" si="151"/>
        <v>0</v>
      </c>
      <c r="X821" s="72" t="str">
        <f t="shared" si="148"/>
        <v/>
      </c>
      <c r="Y821" s="35"/>
      <c r="Z821" s="34" t="str">
        <f t="shared" si="149"/>
        <v/>
      </c>
      <c r="AA821" s="80" t="str">
        <f t="shared" si="152"/>
        <v/>
      </c>
    </row>
    <row r="822" spans="2:27" ht="25.5" customHeight="1" x14ac:dyDescent="0.25">
      <c r="B822" s="78" t="str">
        <f t="shared" si="146"/>
        <v/>
      </c>
      <c r="J822" s="60" t="str">
        <f>IF(G822&lt;&gt;"",VLOOKUP(G822,'nhân viên sale'!$A$2:$B$1595,2,0),"")</f>
        <v/>
      </c>
      <c r="L822" s="31" t="str">
        <f t="shared" si="144"/>
        <v/>
      </c>
      <c r="N822" s="50" t="str">
        <f t="shared" si="147"/>
        <v/>
      </c>
      <c r="Q822" s="32" t="str">
        <f t="shared" si="145"/>
        <v/>
      </c>
      <c r="T822" s="34">
        <f t="shared" si="150"/>
        <v>0</v>
      </c>
      <c r="U822" s="34">
        <f t="shared" si="151"/>
        <v>0</v>
      </c>
      <c r="X822" s="72" t="str">
        <f t="shared" si="148"/>
        <v/>
      </c>
      <c r="Y822" s="35"/>
      <c r="Z822" s="34" t="str">
        <f t="shared" si="149"/>
        <v/>
      </c>
      <c r="AA822" s="80" t="str">
        <f t="shared" si="152"/>
        <v/>
      </c>
    </row>
    <row r="823" spans="2:27" ht="25.5" customHeight="1" x14ac:dyDescent="0.25">
      <c r="B823" s="78" t="str">
        <f t="shared" si="146"/>
        <v/>
      </c>
      <c r="J823" s="60" t="str">
        <f>IF(G823&lt;&gt;"",VLOOKUP(G823,'nhân viên sale'!$A$2:$B$1595,2,0),"")</f>
        <v/>
      </c>
      <c r="L823" s="31" t="str">
        <f t="shared" si="144"/>
        <v/>
      </c>
      <c r="N823" s="50" t="str">
        <f t="shared" si="147"/>
        <v/>
      </c>
      <c r="Q823" s="32" t="str">
        <f t="shared" si="145"/>
        <v/>
      </c>
      <c r="T823" s="34">
        <f t="shared" si="150"/>
        <v>0</v>
      </c>
      <c r="U823" s="34">
        <f t="shared" si="151"/>
        <v>0</v>
      </c>
      <c r="X823" s="72" t="str">
        <f t="shared" si="148"/>
        <v/>
      </c>
      <c r="Y823" s="35"/>
      <c r="Z823" s="34" t="str">
        <f t="shared" si="149"/>
        <v/>
      </c>
      <c r="AA823" s="80" t="str">
        <f t="shared" si="152"/>
        <v/>
      </c>
    </row>
    <row r="824" spans="2:27" ht="25.5" customHeight="1" x14ac:dyDescent="0.25">
      <c r="B824" s="78" t="str">
        <f t="shared" si="146"/>
        <v/>
      </c>
      <c r="J824" s="60" t="str">
        <f>IF(G824&lt;&gt;"",VLOOKUP(G824,'nhân viên sale'!$A$2:$B$1595,2,0),"")</f>
        <v/>
      </c>
      <c r="L824" s="31" t="str">
        <f t="shared" si="144"/>
        <v/>
      </c>
      <c r="N824" s="50" t="str">
        <f t="shared" si="147"/>
        <v/>
      </c>
      <c r="Q824" s="32" t="str">
        <f t="shared" si="145"/>
        <v/>
      </c>
      <c r="T824" s="34">
        <f t="shared" si="150"/>
        <v>0</v>
      </c>
      <c r="U824" s="34">
        <f t="shared" si="151"/>
        <v>0</v>
      </c>
      <c r="X824" s="72" t="str">
        <f t="shared" si="148"/>
        <v/>
      </c>
      <c r="Y824" s="35"/>
      <c r="Z824" s="34" t="str">
        <f t="shared" si="149"/>
        <v/>
      </c>
      <c r="AA824" s="80" t="str">
        <f t="shared" si="152"/>
        <v/>
      </c>
    </row>
    <row r="825" spans="2:27" ht="25.5" customHeight="1" x14ac:dyDescent="0.25">
      <c r="B825" s="78" t="str">
        <f t="shared" si="146"/>
        <v/>
      </c>
      <c r="J825" s="60" t="str">
        <f>IF(G825&lt;&gt;"",VLOOKUP(G825,'nhân viên sale'!$A$2:$B$1595,2,0),"")</f>
        <v/>
      </c>
      <c r="L825" s="31" t="str">
        <f t="shared" si="144"/>
        <v/>
      </c>
      <c r="N825" s="50" t="str">
        <f t="shared" si="147"/>
        <v/>
      </c>
      <c r="Q825" s="32" t="str">
        <f t="shared" si="145"/>
        <v/>
      </c>
      <c r="T825" s="34">
        <f t="shared" si="150"/>
        <v>0</v>
      </c>
      <c r="U825" s="34">
        <f t="shared" si="151"/>
        <v>0</v>
      </c>
      <c r="X825" s="72" t="str">
        <f t="shared" si="148"/>
        <v/>
      </c>
      <c r="Y825" s="35"/>
      <c r="Z825" s="34" t="str">
        <f t="shared" si="149"/>
        <v/>
      </c>
      <c r="AA825" s="80" t="str">
        <f t="shared" si="152"/>
        <v/>
      </c>
    </row>
    <row r="826" spans="2:27" ht="25.5" customHeight="1" x14ac:dyDescent="0.25">
      <c r="B826" s="78" t="str">
        <f t="shared" si="146"/>
        <v/>
      </c>
      <c r="J826" s="60" t="str">
        <f>IF(G826&lt;&gt;"",VLOOKUP(G826,'nhân viên sale'!$A$2:$B$1595,2,0),"")</f>
        <v/>
      </c>
      <c r="L826" s="31" t="str">
        <f t="shared" si="144"/>
        <v/>
      </c>
      <c r="N826" s="50" t="str">
        <f t="shared" si="147"/>
        <v/>
      </c>
      <c r="Q826" s="32" t="str">
        <f t="shared" si="145"/>
        <v/>
      </c>
      <c r="T826" s="34">
        <f t="shared" si="150"/>
        <v>0</v>
      </c>
      <c r="U826" s="34">
        <f t="shared" si="151"/>
        <v>0</v>
      </c>
      <c r="X826" s="72" t="str">
        <f t="shared" si="148"/>
        <v/>
      </c>
      <c r="Y826" s="35"/>
      <c r="Z826" s="34" t="str">
        <f t="shared" si="149"/>
        <v/>
      </c>
      <c r="AA826" s="80" t="str">
        <f t="shared" si="152"/>
        <v/>
      </c>
    </row>
    <row r="827" spans="2:27" ht="25.5" customHeight="1" x14ac:dyDescent="0.25">
      <c r="B827" s="78" t="str">
        <f t="shared" si="146"/>
        <v/>
      </c>
      <c r="J827" s="60" t="str">
        <f>IF(G827&lt;&gt;"",VLOOKUP(G827,'nhân viên sale'!$A$2:$B$1595,2,0),"")</f>
        <v/>
      </c>
      <c r="L827" s="31" t="str">
        <f t="shared" si="144"/>
        <v/>
      </c>
      <c r="N827" s="50" t="str">
        <f t="shared" si="147"/>
        <v/>
      </c>
      <c r="Q827" s="32" t="str">
        <f t="shared" si="145"/>
        <v/>
      </c>
      <c r="T827" s="34">
        <f t="shared" si="150"/>
        <v>0</v>
      </c>
      <c r="U827" s="34">
        <f t="shared" si="151"/>
        <v>0</v>
      </c>
      <c r="X827" s="72" t="str">
        <f t="shared" si="148"/>
        <v/>
      </c>
      <c r="Y827" s="35"/>
      <c r="Z827" s="34" t="str">
        <f t="shared" si="149"/>
        <v/>
      </c>
      <c r="AA827" s="80" t="str">
        <f t="shared" si="152"/>
        <v/>
      </c>
    </row>
    <row r="828" spans="2:27" ht="25.5" customHeight="1" x14ac:dyDescent="0.25">
      <c r="B828" s="78" t="str">
        <f t="shared" si="146"/>
        <v/>
      </c>
      <c r="J828" s="60" t="str">
        <f>IF(G828&lt;&gt;"",VLOOKUP(G828,'nhân viên sale'!$A$2:$B$1595,2,0),"")</f>
        <v/>
      </c>
      <c r="L828" s="31" t="str">
        <f t="shared" si="144"/>
        <v/>
      </c>
      <c r="N828" s="50" t="str">
        <f t="shared" si="147"/>
        <v/>
      </c>
      <c r="Q828" s="32" t="str">
        <f t="shared" si="145"/>
        <v/>
      </c>
      <c r="T828" s="34">
        <f t="shared" si="150"/>
        <v>0</v>
      </c>
      <c r="U828" s="34">
        <f t="shared" si="151"/>
        <v>0</v>
      </c>
      <c r="X828" s="72" t="str">
        <f t="shared" si="148"/>
        <v/>
      </c>
      <c r="Y828" s="35"/>
      <c r="Z828" s="34" t="str">
        <f t="shared" si="149"/>
        <v/>
      </c>
      <c r="AA828" s="80" t="str">
        <f t="shared" si="152"/>
        <v/>
      </c>
    </row>
    <row r="829" spans="2:27" ht="25.5" customHeight="1" x14ac:dyDescent="0.25">
      <c r="B829" s="78" t="str">
        <f t="shared" si="146"/>
        <v/>
      </c>
      <c r="J829" s="60" t="str">
        <f>IF(G829&lt;&gt;"",VLOOKUP(G829,'nhân viên sale'!$A$2:$B$1595,2,0),"")</f>
        <v/>
      </c>
      <c r="L829" s="31" t="str">
        <f t="shared" si="144"/>
        <v/>
      </c>
      <c r="N829" s="50" t="str">
        <f t="shared" si="147"/>
        <v/>
      </c>
      <c r="Q829" s="32" t="str">
        <f t="shared" si="145"/>
        <v/>
      </c>
      <c r="T829" s="34">
        <f t="shared" si="150"/>
        <v>0</v>
      </c>
      <c r="U829" s="34">
        <f t="shared" si="151"/>
        <v>0</v>
      </c>
      <c r="X829" s="72" t="str">
        <f t="shared" si="148"/>
        <v/>
      </c>
      <c r="Y829" s="35"/>
      <c r="Z829" s="34" t="str">
        <f t="shared" si="149"/>
        <v/>
      </c>
      <c r="AA829" s="80" t="str">
        <f t="shared" si="152"/>
        <v/>
      </c>
    </row>
    <row r="830" spans="2:27" ht="25.5" customHeight="1" x14ac:dyDescent="0.25">
      <c r="B830" s="78" t="str">
        <f t="shared" si="146"/>
        <v/>
      </c>
      <c r="J830" s="60" t="str">
        <f>IF(G830&lt;&gt;"",VLOOKUP(G830,'nhân viên sale'!$A$2:$B$1595,2,0),"")</f>
        <v/>
      </c>
      <c r="L830" s="31" t="str">
        <f t="shared" si="144"/>
        <v/>
      </c>
      <c r="N830" s="50" t="str">
        <f t="shared" si="147"/>
        <v/>
      </c>
      <c r="Q830" s="32" t="str">
        <f t="shared" si="145"/>
        <v/>
      </c>
      <c r="T830" s="34">
        <f t="shared" si="150"/>
        <v>0</v>
      </c>
      <c r="U830" s="34">
        <f t="shared" si="151"/>
        <v>0</v>
      </c>
      <c r="X830" s="72" t="str">
        <f t="shared" si="148"/>
        <v/>
      </c>
      <c r="Y830" s="35"/>
      <c r="Z830" s="34" t="str">
        <f t="shared" si="149"/>
        <v/>
      </c>
      <c r="AA830" s="80" t="str">
        <f t="shared" si="152"/>
        <v/>
      </c>
    </row>
    <row r="831" spans="2:27" ht="25.5" customHeight="1" x14ac:dyDescent="0.25">
      <c r="B831" s="78" t="str">
        <f t="shared" si="146"/>
        <v/>
      </c>
      <c r="J831" s="60" t="str">
        <f>IF(G831&lt;&gt;"",VLOOKUP(G831,'nhân viên sale'!$A$2:$B$1595,2,0),"")</f>
        <v/>
      </c>
      <c r="L831" s="31" t="str">
        <f t="shared" si="144"/>
        <v/>
      </c>
      <c r="N831" s="50" t="str">
        <f t="shared" si="147"/>
        <v/>
      </c>
      <c r="Q831" s="32" t="str">
        <f t="shared" si="145"/>
        <v/>
      </c>
      <c r="T831" s="34">
        <f t="shared" si="150"/>
        <v>0</v>
      </c>
      <c r="U831" s="34">
        <f t="shared" si="151"/>
        <v>0</v>
      </c>
      <c r="X831" s="72" t="str">
        <f t="shared" si="148"/>
        <v/>
      </c>
      <c r="Y831" s="35"/>
      <c r="Z831" s="34" t="str">
        <f t="shared" si="149"/>
        <v/>
      </c>
      <c r="AA831" s="80" t="str">
        <f t="shared" si="152"/>
        <v/>
      </c>
    </row>
    <row r="832" spans="2:27" ht="25.5" customHeight="1" x14ac:dyDescent="0.25">
      <c r="B832" s="78" t="str">
        <f t="shared" si="146"/>
        <v/>
      </c>
      <c r="J832" s="60" t="str">
        <f>IF(G832&lt;&gt;"",VLOOKUP(G832,'nhân viên sale'!$A$2:$B$1595,2,0),"")</f>
        <v/>
      </c>
      <c r="L832" s="31" t="str">
        <f t="shared" si="144"/>
        <v/>
      </c>
      <c r="N832" s="50" t="str">
        <f t="shared" si="147"/>
        <v/>
      </c>
      <c r="Q832" s="32" t="str">
        <f t="shared" si="145"/>
        <v/>
      </c>
      <c r="T832" s="34">
        <f t="shared" si="150"/>
        <v>0</v>
      </c>
      <c r="U832" s="34">
        <f t="shared" si="151"/>
        <v>0</v>
      </c>
      <c r="X832" s="72" t="str">
        <f t="shared" si="148"/>
        <v/>
      </c>
      <c r="Y832" s="35"/>
      <c r="Z832" s="34" t="str">
        <f t="shared" si="149"/>
        <v/>
      </c>
      <c r="AA832" s="80" t="str">
        <f t="shared" si="152"/>
        <v/>
      </c>
    </row>
    <row r="833" spans="2:27" ht="25.5" customHeight="1" x14ac:dyDescent="0.25">
      <c r="B833" s="78" t="str">
        <f t="shared" si="146"/>
        <v/>
      </c>
      <c r="J833" s="60" t="str">
        <f>IF(G833&lt;&gt;"",VLOOKUP(G833,'nhân viên sale'!$A$2:$B$1595,2,0),"")</f>
        <v/>
      </c>
      <c r="L833" s="31" t="str">
        <f t="shared" si="144"/>
        <v/>
      </c>
      <c r="N833" s="50" t="str">
        <f t="shared" si="147"/>
        <v/>
      </c>
      <c r="Q833" s="32" t="str">
        <f t="shared" si="145"/>
        <v/>
      </c>
      <c r="T833" s="34">
        <f t="shared" si="150"/>
        <v>0</v>
      </c>
      <c r="U833" s="34">
        <f t="shared" si="151"/>
        <v>0</v>
      </c>
      <c r="X833" s="72" t="str">
        <f t="shared" si="148"/>
        <v/>
      </c>
      <c r="Y833" s="35"/>
      <c r="Z833" s="34" t="str">
        <f t="shared" si="149"/>
        <v/>
      </c>
      <c r="AA833" s="80" t="str">
        <f t="shared" si="152"/>
        <v/>
      </c>
    </row>
    <row r="834" spans="2:27" ht="25.5" customHeight="1" x14ac:dyDescent="0.25">
      <c r="B834" s="78" t="str">
        <f t="shared" si="146"/>
        <v/>
      </c>
      <c r="J834" s="60" t="str">
        <f>IF(G834&lt;&gt;"",VLOOKUP(G834,'nhân viên sale'!$A$2:$B$1595,2,0),"")</f>
        <v/>
      </c>
      <c r="L834" s="31" t="str">
        <f t="shared" ref="L834:L897" si="153">IF(K834&lt;&gt;"",VLOOKUP(K834,tenhang,2,0),"")</f>
        <v/>
      </c>
      <c r="N834" s="50" t="str">
        <f t="shared" si="147"/>
        <v/>
      </c>
      <c r="Q834" s="32" t="str">
        <f t="shared" ref="Q834:Q897" si="154">IF(K834&lt;&gt;"",VLOOKUP(K834,tenhang,3,0),"")</f>
        <v/>
      </c>
      <c r="T834" s="34">
        <f t="shared" si="150"/>
        <v>0</v>
      </c>
      <c r="U834" s="34">
        <f t="shared" si="151"/>
        <v>0</v>
      </c>
      <c r="X834" s="72" t="str">
        <f t="shared" si="148"/>
        <v/>
      </c>
      <c r="Y834" s="35"/>
      <c r="Z834" s="34" t="str">
        <f t="shared" si="149"/>
        <v/>
      </c>
      <c r="AA834" s="80" t="str">
        <f t="shared" si="152"/>
        <v/>
      </c>
    </row>
    <row r="835" spans="2:27" ht="25.5" customHeight="1" x14ac:dyDescent="0.25">
      <c r="B835" s="78" t="str">
        <f t="shared" ref="B835:B898" si="155">IF(I835&lt;&gt;"",IF(AA835&lt;10,"PO2211/0000"&amp;AA835,IF(AA835&lt;100,"PO2211/000"&amp;AA835,IF(AA835&lt;1000,"PO2211/00"&amp;AA835,IF(AA835&lt;10000,"PO2211/0"&amp;AA835,"PO2211/00"&amp;AA835)))),"")</f>
        <v/>
      </c>
      <c r="J835" s="60" t="str">
        <f>IF(G835&lt;&gt;"",VLOOKUP(G835,'nhân viên sale'!$A$2:$B$1595,2,0),"")</f>
        <v/>
      </c>
      <c r="L835" s="31" t="str">
        <f t="shared" si="153"/>
        <v/>
      </c>
      <c r="N835" s="50" t="str">
        <f t="shared" ref="N835:N898" si="156">IF(K835&lt;&gt;"","K-C6","")</f>
        <v/>
      </c>
      <c r="Q835" s="32" t="str">
        <f t="shared" si="154"/>
        <v/>
      </c>
      <c r="T835" s="34">
        <f t="shared" si="150"/>
        <v>0</v>
      </c>
      <c r="U835" s="34">
        <f t="shared" si="151"/>
        <v>0</v>
      </c>
      <c r="X835" s="72" t="str">
        <f t="shared" ref="X835:X898" si="157">IF(K835&lt;&gt;"",8,"")</f>
        <v/>
      </c>
      <c r="Y835" s="35"/>
      <c r="Z835" s="34" t="str">
        <f t="shared" ref="Z835:Z898" si="158">IF(K835&lt;&gt;"",ROUND(U835*X835*1%,0),"")</f>
        <v/>
      </c>
      <c r="AA835" s="80" t="str">
        <f t="shared" si="152"/>
        <v/>
      </c>
    </row>
    <row r="836" spans="2:27" ht="25.5" customHeight="1" x14ac:dyDescent="0.25">
      <c r="B836" s="78" t="str">
        <f t="shared" si="155"/>
        <v/>
      </c>
      <c r="J836" s="60" t="str">
        <f>IF(G836&lt;&gt;"",VLOOKUP(G836,'nhân viên sale'!$A$2:$B$1595,2,0),"")</f>
        <v/>
      </c>
      <c r="L836" s="31" t="str">
        <f t="shared" si="153"/>
        <v/>
      </c>
      <c r="N836" s="50" t="str">
        <f t="shared" si="156"/>
        <v/>
      </c>
      <c r="Q836" s="32" t="str">
        <f t="shared" si="154"/>
        <v/>
      </c>
      <c r="T836" s="34">
        <f t="shared" ref="T836:T899" si="159">IF(K836&lt;&gt;"",VLOOKUP(K836,tenhang,4,0),0)</f>
        <v>0</v>
      </c>
      <c r="U836" s="34">
        <f t="shared" ref="U836:U899" si="160">R836*T836</f>
        <v>0</v>
      </c>
      <c r="X836" s="72" t="str">
        <f t="shared" si="157"/>
        <v/>
      </c>
      <c r="Y836" s="35"/>
      <c r="Z836" s="34" t="str">
        <f t="shared" si="158"/>
        <v/>
      </c>
      <c r="AA836" s="80" t="str">
        <f t="shared" ref="AA836:AA899" si="161">IF(I836&lt;&gt;"",IF(I836=I835,AA835,AA835+1),"")</f>
        <v/>
      </c>
    </row>
    <row r="837" spans="2:27" ht="25.5" customHeight="1" x14ac:dyDescent="0.25">
      <c r="B837" s="78" t="str">
        <f t="shared" si="155"/>
        <v/>
      </c>
      <c r="J837" s="60" t="str">
        <f>IF(G837&lt;&gt;"",VLOOKUP(G837,'nhân viên sale'!$A$2:$B$1595,2,0),"")</f>
        <v/>
      </c>
      <c r="L837" s="31" t="str">
        <f t="shared" si="153"/>
        <v/>
      </c>
      <c r="N837" s="50" t="str">
        <f t="shared" si="156"/>
        <v/>
      </c>
      <c r="Q837" s="32" t="str">
        <f t="shared" si="154"/>
        <v/>
      </c>
      <c r="T837" s="34">
        <f t="shared" si="159"/>
        <v>0</v>
      </c>
      <c r="U837" s="34">
        <f t="shared" si="160"/>
        <v>0</v>
      </c>
      <c r="X837" s="72" t="str">
        <f t="shared" si="157"/>
        <v/>
      </c>
      <c r="Y837" s="35"/>
      <c r="Z837" s="34" t="str">
        <f t="shared" si="158"/>
        <v/>
      </c>
      <c r="AA837" s="80" t="str">
        <f t="shared" si="161"/>
        <v/>
      </c>
    </row>
    <row r="838" spans="2:27" ht="25.5" customHeight="1" x14ac:dyDescent="0.25">
      <c r="B838" s="78" t="str">
        <f t="shared" si="155"/>
        <v/>
      </c>
      <c r="J838" s="60" t="str">
        <f>IF(G838&lt;&gt;"",VLOOKUP(G838,'nhân viên sale'!$A$2:$B$1595,2,0),"")</f>
        <v/>
      </c>
      <c r="L838" s="31" t="str">
        <f t="shared" si="153"/>
        <v/>
      </c>
      <c r="N838" s="50" t="str">
        <f t="shared" si="156"/>
        <v/>
      </c>
      <c r="Q838" s="32" t="str">
        <f t="shared" si="154"/>
        <v/>
      </c>
      <c r="T838" s="34">
        <f t="shared" si="159"/>
        <v>0</v>
      </c>
      <c r="U838" s="34">
        <f t="shared" si="160"/>
        <v>0</v>
      </c>
      <c r="X838" s="72" t="str">
        <f t="shared" si="157"/>
        <v/>
      </c>
      <c r="Y838" s="35"/>
      <c r="Z838" s="34" t="str">
        <f t="shared" si="158"/>
        <v/>
      </c>
      <c r="AA838" s="80" t="str">
        <f t="shared" si="161"/>
        <v/>
      </c>
    </row>
    <row r="839" spans="2:27" ht="25.5" customHeight="1" x14ac:dyDescent="0.25">
      <c r="B839" s="78" t="str">
        <f t="shared" si="155"/>
        <v/>
      </c>
      <c r="J839" s="60" t="str">
        <f>IF(G839&lt;&gt;"",VLOOKUP(G839,'nhân viên sale'!$A$2:$B$1595,2,0),"")</f>
        <v/>
      </c>
      <c r="L839" s="31" t="str">
        <f t="shared" si="153"/>
        <v/>
      </c>
      <c r="N839" s="50" t="str">
        <f t="shared" si="156"/>
        <v/>
      </c>
      <c r="Q839" s="32" t="str">
        <f t="shared" si="154"/>
        <v/>
      </c>
      <c r="T839" s="34">
        <f t="shared" si="159"/>
        <v>0</v>
      </c>
      <c r="U839" s="34">
        <f t="shared" si="160"/>
        <v>0</v>
      </c>
      <c r="X839" s="72" t="str">
        <f t="shared" si="157"/>
        <v/>
      </c>
      <c r="Y839" s="35"/>
      <c r="Z839" s="34" t="str">
        <f t="shared" si="158"/>
        <v/>
      </c>
      <c r="AA839" s="80" t="str">
        <f t="shared" si="161"/>
        <v/>
      </c>
    </row>
    <row r="840" spans="2:27" ht="25.5" customHeight="1" x14ac:dyDescent="0.25">
      <c r="B840" s="78" t="str">
        <f t="shared" si="155"/>
        <v/>
      </c>
      <c r="J840" s="60" t="str">
        <f>IF(G840&lt;&gt;"",VLOOKUP(G840,'nhân viên sale'!$A$2:$B$1595,2,0),"")</f>
        <v/>
      </c>
      <c r="L840" s="31" t="str">
        <f t="shared" si="153"/>
        <v/>
      </c>
      <c r="N840" s="50" t="str">
        <f t="shared" si="156"/>
        <v/>
      </c>
      <c r="Q840" s="32" t="str">
        <f t="shared" si="154"/>
        <v/>
      </c>
      <c r="T840" s="34">
        <f t="shared" si="159"/>
        <v>0</v>
      </c>
      <c r="U840" s="34">
        <f t="shared" si="160"/>
        <v>0</v>
      </c>
      <c r="X840" s="72" t="str">
        <f t="shared" si="157"/>
        <v/>
      </c>
      <c r="Y840" s="35"/>
      <c r="Z840" s="34" t="str">
        <f t="shared" si="158"/>
        <v/>
      </c>
      <c r="AA840" s="80" t="str">
        <f t="shared" si="161"/>
        <v/>
      </c>
    </row>
    <row r="841" spans="2:27" ht="25.5" customHeight="1" x14ac:dyDescent="0.25">
      <c r="B841" s="78" t="str">
        <f t="shared" si="155"/>
        <v/>
      </c>
      <c r="J841" s="60" t="str">
        <f>IF(G841&lt;&gt;"",VLOOKUP(G841,'nhân viên sale'!$A$2:$B$1595,2,0),"")</f>
        <v/>
      </c>
      <c r="L841" s="31" t="str">
        <f t="shared" si="153"/>
        <v/>
      </c>
      <c r="N841" s="50" t="str">
        <f t="shared" si="156"/>
        <v/>
      </c>
      <c r="Q841" s="32" t="str">
        <f t="shared" si="154"/>
        <v/>
      </c>
      <c r="T841" s="34">
        <f t="shared" si="159"/>
        <v>0</v>
      </c>
      <c r="U841" s="34">
        <f t="shared" si="160"/>
        <v>0</v>
      </c>
      <c r="X841" s="72" t="str">
        <f t="shared" si="157"/>
        <v/>
      </c>
      <c r="Y841" s="35"/>
      <c r="Z841" s="34" t="str">
        <f t="shared" si="158"/>
        <v/>
      </c>
      <c r="AA841" s="80" t="str">
        <f t="shared" si="161"/>
        <v/>
      </c>
    </row>
    <row r="842" spans="2:27" ht="25.5" customHeight="1" x14ac:dyDescent="0.25">
      <c r="B842" s="78" t="str">
        <f t="shared" si="155"/>
        <v/>
      </c>
      <c r="J842" s="60" t="str">
        <f>IF(G842&lt;&gt;"",VLOOKUP(G842,'nhân viên sale'!$A$2:$B$1595,2,0),"")</f>
        <v/>
      </c>
      <c r="L842" s="31" t="str">
        <f t="shared" si="153"/>
        <v/>
      </c>
      <c r="N842" s="50" t="str">
        <f t="shared" si="156"/>
        <v/>
      </c>
      <c r="Q842" s="32" t="str">
        <f t="shared" si="154"/>
        <v/>
      </c>
      <c r="T842" s="34">
        <f t="shared" si="159"/>
        <v>0</v>
      </c>
      <c r="U842" s="34">
        <f t="shared" si="160"/>
        <v>0</v>
      </c>
      <c r="X842" s="72" t="str">
        <f t="shared" si="157"/>
        <v/>
      </c>
      <c r="Y842" s="35"/>
      <c r="Z842" s="34" t="str">
        <f t="shared" si="158"/>
        <v/>
      </c>
      <c r="AA842" s="80" t="str">
        <f t="shared" si="161"/>
        <v/>
      </c>
    </row>
    <row r="843" spans="2:27" ht="25.5" customHeight="1" x14ac:dyDescent="0.25">
      <c r="B843" s="78" t="str">
        <f t="shared" si="155"/>
        <v/>
      </c>
      <c r="J843" s="60" t="str">
        <f>IF(G843&lt;&gt;"",VLOOKUP(G843,'nhân viên sale'!$A$2:$B$1595,2,0),"")</f>
        <v/>
      </c>
      <c r="L843" s="31" t="str">
        <f t="shared" si="153"/>
        <v/>
      </c>
      <c r="N843" s="50" t="str">
        <f t="shared" si="156"/>
        <v/>
      </c>
      <c r="Q843" s="32" t="str">
        <f t="shared" si="154"/>
        <v/>
      </c>
      <c r="T843" s="34">
        <f t="shared" si="159"/>
        <v>0</v>
      </c>
      <c r="U843" s="34">
        <f t="shared" si="160"/>
        <v>0</v>
      </c>
      <c r="X843" s="72" t="str">
        <f t="shared" si="157"/>
        <v/>
      </c>
      <c r="Y843" s="35"/>
      <c r="Z843" s="34" t="str">
        <f t="shared" si="158"/>
        <v/>
      </c>
      <c r="AA843" s="80" t="str">
        <f t="shared" si="161"/>
        <v/>
      </c>
    </row>
    <row r="844" spans="2:27" ht="25.5" customHeight="1" x14ac:dyDescent="0.25">
      <c r="B844" s="78" t="str">
        <f t="shared" si="155"/>
        <v/>
      </c>
      <c r="J844" s="60" t="str">
        <f>IF(G844&lt;&gt;"",VLOOKUP(G844,'nhân viên sale'!$A$2:$B$1595,2,0),"")</f>
        <v/>
      </c>
      <c r="L844" s="31" t="str">
        <f t="shared" si="153"/>
        <v/>
      </c>
      <c r="N844" s="50" t="str">
        <f t="shared" si="156"/>
        <v/>
      </c>
      <c r="Q844" s="32" t="str">
        <f t="shared" si="154"/>
        <v/>
      </c>
      <c r="T844" s="34">
        <f t="shared" si="159"/>
        <v>0</v>
      </c>
      <c r="U844" s="34">
        <f t="shared" si="160"/>
        <v>0</v>
      </c>
      <c r="X844" s="72" t="str">
        <f t="shared" si="157"/>
        <v/>
      </c>
      <c r="Y844" s="35"/>
      <c r="Z844" s="34" t="str">
        <f t="shared" si="158"/>
        <v/>
      </c>
      <c r="AA844" s="80" t="str">
        <f t="shared" si="161"/>
        <v/>
      </c>
    </row>
    <row r="845" spans="2:27" ht="25.5" customHeight="1" x14ac:dyDescent="0.25">
      <c r="B845" s="78" t="str">
        <f t="shared" si="155"/>
        <v/>
      </c>
      <c r="J845" s="60" t="str">
        <f>IF(G845&lt;&gt;"",VLOOKUP(G845,'nhân viên sale'!$A$2:$B$1595,2,0),"")</f>
        <v/>
      </c>
      <c r="L845" s="31" t="str">
        <f t="shared" si="153"/>
        <v/>
      </c>
      <c r="N845" s="50" t="str">
        <f t="shared" si="156"/>
        <v/>
      </c>
      <c r="Q845" s="32" t="str">
        <f t="shared" si="154"/>
        <v/>
      </c>
      <c r="T845" s="34">
        <f t="shared" si="159"/>
        <v>0</v>
      </c>
      <c r="U845" s="34">
        <f t="shared" si="160"/>
        <v>0</v>
      </c>
      <c r="X845" s="72" t="str">
        <f t="shared" si="157"/>
        <v/>
      </c>
      <c r="Y845" s="35"/>
      <c r="Z845" s="34" t="str">
        <f t="shared" si="158"/>
        <v/>
      </c>
      <c r="AA845" s="80" t="str">
        <f t="shared" si="161"/>
        <v/>
      </c>
    </row>
    <row r="846" spans="2:27" ht="25.5" customHeight="1" x14ac:dyDescent="0.25">
      <c r="B846" s="78" t="str">
        <f t="shared" si="155"/>
        <v/>
      </c>
      <c r="J846" s="60" t="str">
        <f>IF(G846&lt;&gt;"",VLOOKUP(G846,'nhân viên sale'!$A$2:$B$1595,2,0),"")</f>
        <v/>
      </c>
      <c r="L846" s="31" t="str">
        <f t="shared" si="153"/>
        <v/>
      </c>
      <c r="N846" s="50" t="str">
        <f t="shared" si="156"/>
        <v/>
      </c>
      <c r="Q846" s="32" t="str">
        <f t="shared" si="154"/>
        <v/>
      </c>
      <c r="T846" s="34">
        <f t="shared" si="159"/>
        <v>0</v>
      </c>
      <c r="U846" s="34">
        <f t="shared" si="160"/>
        <v>0</v>
      </c>
      <c r="X846" s="72" t="str">
        <f t="shared" si="157"/>
        <v/>
      </c>
      <c r="Y846" s="35"/>
      <c r="Z846" s="34" t="str">
        <f t="shared" si="158"/>
        <v/>
      </c>
      <c r="AA846" s="80" t="str">
        <f t="shared" si="161"/>
        <v/>
      </c>
    </row>
    <row r="847" spans="2:27" ht="25.5" customHeight="1" x14ac:dyDescent="0.25">
      <c r="B847" s="78" t="str">
        <f t="shared" si="155"/>
        <v/>
      </c>
      <c r="J847" s="60" t="str">
        <f>IF(G847&lt;&gt;"",VLOOKUP(G847,'nhân viên sale'!$A$2:$B$1595,2,0),"")</f>
        <v/>
      </c>
      <c r="L847" s="31" t="str">
        <f t="shared" si="153"/>
        <v/>
      </c>
      <c r="N847" s="50" t="str">
        <f t="shared" si="156"/>
        <v/>
      </c>
      <c r="Q847" s="32" t="str">
        <f t="shared" si="154"/>
        <v/>
      </c>
      <c r="T847" s="34">
        <f t="shared" si="159"/>
        <v>0</v>
      </c>
      <c r="U847" s="34">
        <f t="shared" si="160"/>
        <v>0</v>
      </c>
      <c r="X847" s="72" t="str">
        <f t="shared" si="157"/>
        <v/>
      </c>
      <c r="Y847" s="35"/>
      <c r="Z847" s="34" t="str">
        <f t="shared" si="158"/>
        <v/>
      </c>
      <c r="AA847" s="80" t="str">
        <f t="shared" si="161"/>
        <v/>
      </c>
    </row>
    <row r="848" spans="2:27" ht="25.5" customHeight="1" x14ac:dyDescent="0.25">
      <c r="B848" s="78" t="str">
        <f t="shared" si="155"/>
        <v/>
      </c>
      <c r="J848" s="60" t="str">
        <f>IF(G848&lt;&gt;"",VLOOKUP(G848,'nhân viên sale'!$A$2:$B$1595,2,0),"")</f>
        <v/>
      </c>
      <c r="L848" s="31" t="str">
        <f t="shared" si="153"/>
        <v/>
      </c>
      <c r="N848" s="50" t="str">
        <f t="shared" si="156"/>
        <v/>
      </c>
      <c r="Q848" s="32" t="str">
        <f t="shared" si="154"/>
        <v/>
      </c>
      <c r="T848" s="34">
        <f t="shared" si="159"/>
        <v>0</v>
      </c>
      <c r="U848" s="34">
        <f t="shared" si="160"/>
        <v>0</v>
      </c>
      <c r="X848" s="72" t="str">
        <f t="shared" si="157"/>
        <v/>
      </c>
      <c r="Y848" s="35"/>
      <c r="Z848" s="34" t="str">
        <f t="shared" si="158"/>
        <v/>
      </c>
      <c r="AA848" s="80" t="str">
        <f t="shared" si="161"/>
        <v/>
      </c>
    </row>
    <row r="849" spans="2:27" ht="25.5" customHeight="1" x14ac:dyDescent="0.25">
      <c r="B849" s="78" t="str">
        <f t="shared" si="155"/>
        <v/>
      </c>
      <c r="J849" s="60" t="str">
        <f>IF(G849&lt;&gt;"",VLOOKUP(G849,'nhân viên sale'!$A$2:$B$1595,2,0),"")</f>
        <v/>
      </c>
      <c r="L849" s="31" t="str">
        <f t="shared" si="153"/>
        <v/>
      </c>
      <c r="N849" s="50" t="str">
        <f t="shared" si="156"/>
        <v/>
      </c>
      <c r="Q849" s="32" t="str">
        <f t="shared" si="154"/>
        <v/>
      </c>
      <c r="T849" s="34">
        <f t="shared" si="159"/>
        <v>0</v>
      </c>
      <c r="U849" s="34">
        <f t="shared" si="160"/>
        <v>0</v>
      </c>
      <c r="X849" s="72" t="str">
        <f t="shared" si="157"/>
        <v/>
      </c>
      <c r="Y849" s="35"/>
      <c r="Z849" s="34" t="str">
        <f t="shared" si="158"/>
        <v/>
      </c>
      <c r="AA849" s="80" t="str">
        <f t="shared" si="161"/>
        <v/>
      </c>
    </row>
    <row r="850" spans="2:27" ht="25.5" customHeight="1" x14ac:dyDescent="0.25">
      <c r="B850" s="78" t="str">
        <f t="shared" si="155"/>
        <v/>
      </c>
      <c r="J850" s="60" t="str">
        <f>IF(G850&lt;&gt;"",VLOOKUP(G850,'nhân viên sale'!$A$2:$B$1595,2,0),"")</f>
        <v/>
      </c>
      <c r="L850" s="31" t="str">
        <f t="shared" si="153"/>
        <v/>
      </c>
      <c r="N850" s="50" t="str">
        <f t="shared" si="156"/>
        <v/>
      </c>
      <c r="Q850" s="32" t="str">
        <f t="shared" si="154"/>
        <v/>
      </c>
      <c r="T850" s="34">
        <f t="shared" si="159"/>
        <v>0</v>
      </c>
      <c r="U850" s="34">
        <f t="shared" si="160"/>
        <v>0</v>
      </c>
      <c r="X850" s="72" t="str">
        <f t="shared" si="157"/>
        <v/>
      </c>
      <c r="Y850" s="35"/>
      <c r="Z850" s="34" t="str">
        <f t="shared" si="158"/>
        <v/>
      </c>
      <c r="AA850" s="80" t="str">
        <f t="shared" si="161"/>
        <v/>
      </c>
    </row>
    <row r="851" spans="2:27" ht="25.5" customHeight="1" x14ac:dyDescent="0.25">
      <c r="B851" s="78" t="str">
        <f t="shared" si="155"/>
        <v/>
      </c>
      <c r="J851" s="60" t="str">
        <f>IF(G851&lt;&gt;"",VLOOKUP(G851,'nhân viên sale'!$A$2:$B$1595,2,0),"")</f>
        <v/>
      </c>
      <c r="L851" s="31" t="str">
        <f t="shared" si="153"/>
        <v/>
      </c>
      <c r="N851" s="50" t="str">
        <f t="shared" si="156"/>
        <v/>
      </c>
      <c r="Q851" s="32" t="str">
        <f t="shared" si="154"/>
        <v/>
      </c>
      <c r="T851" s="34">
        <f t="shared" si="159"/>
        <v>0</v>
      </c>
      <c r="U851" s="34">
        <f t="shared" si="160"/>
        <v>0</v>
      </c>
      <c r="X851" s="72" t="str">
        <f t="shared" si="157"/>
        <v/>
      </c>
      <c r="Y851" s="35"/>
      <c r="Z851" s="34" t="str">
        <f t="shared" si="158"/>
        <v/>
      </c>
      <c r="AA851" s="80" t="str">
        <f t="shared" si="161"/>
        <v/>
      </c>
    </row>
    <row r="852" spans="2:27" ht="25.5" customHeight="1" x14ac:dyDescent="0.25">
      <c r="B852" s="78" t="str">
        <f t="shared" si="155"/>
        <v/>
      </c>
      <c r="J852" s="60" t="str">
        <f>IF(G852&lt;&gt;"",VLOOKUP(G852,'nhân viên sale'!$A$2:$B$1595,2,0),"")</f>
        <v/>
      </c>
      <c r="L852" s="31" t="str">
        <f t="shared" si="153"/>
        <v/>
      </c>
      <c r="N852" s="50" t="str">
        <f t="shared" si="156"/>
        <v/>
      </c>
      <c r="Q852" s="32" t="str">
        <f t="shared" si="154"/>
        <v/>
      </c>
      <c r="T852" s="34">
        <f t="shared" si="159"/>
        <v>0</v>
      </c>
      <c r="U852" s="34">
        <f t="shared" si="160"/>
        <v>0</v>
      </c>
      <c r="X852" s="72" t="str">
        <f t="shared" si="157"/>
        <v/>
      </c>
      <c r="Y852" s="35"/>
      <c r="Z852" s="34" t="str">
        <f t="shared" si="158"/>
        <v/>
      </c>
      <c r="AA852" s="80" t="str">
        <f t="shared" si="161"/>
        <v/>
      </c>
    </row>
    <row r="853" spans="2:27" ht="25.5" customHeight="1" x14ac:dyDescent="0.25">
      <c r="B853" s="78" t="str">
        <f t="shared" si="155"/>
        <v/>
      </c>
      <c r="J853" s="60" t="str">
        <f>IF(G853&lt;&gt;"",VLOOKUP(G853,'nhân viên sale'!$A$2:$B$1595,2,0),"")</f>
        <v/>
      </c>
      <c r="L853" s="31" t="str">
        <f t="shared" si="153"/>
        <v/>
      </c>
      <c r="N853" s="50" t="str">
        <f t="shared" si="156"/>
        <v/>
      </c>
      <c r="Q853" s="32" t="str">
        <f t="shared" si="154"/>
        <v/>
      </c>
      <c r="T853" s="34">
        <f t="shared" si="159"/>
        <v>0</v>
      </c>
      <c r="U853" s="34">
        <f t="shared" si="160"/>
        <v>0</v>
      </c>
      <c r="X853" s="72" t="str">
        <f t="shared" si="157"/>
        <v/>
      </c>
      <c r="Y853" s="35"/>
      <c r="Z853" s="34" t="str">
        <f t="shared" si="158"/>
        <v/>
      </c>
      <c r="AA853" s="80" t="str">
        <f t="shared" si="161"/>
        <v/>
      </c>
    </row>
    <row r="854" spans="2:27" ht="25.5" customHeight="1" x14ac:dyDescent="0.25">
      <c r="B854" s="78" t="str">
        <f t="shared" si="155"/>
        <v/>
      </c>
      <c r="J854" s="60" t="str">
        <f>IF(G854&lt;&gt;"",VLOOKUP(G854,'nhân viên sale'!$A$2:$B$1595,2,0),"")</f>
        <v/>
      </c>
      <c r="L854" s="31" t="str">
        <f t="shared" si="153"/>
        <v/>
      </c>
      <c r="N854" s="50" t="str">
        <f t="shared" si="156"/>
        <v/>
      </c>
      <c r="Q854" s="32" t="str">
        <f t="shared" si="154"/>
        <v/>
      </c>
      <c r="T854" s="34">
        <f t="shared" si="159"/>
        <v>0</v>
      </c>
      <c r="U854" s="34">
        <f t="shared" si="160"/>
        <v>0</v>
      </c>
      <c r="X854" s="72" t="str">
        <f t="shared" si="157"/>
        <v/>
      </c>
      <c r="Y854" s="35"/>
      <c r="Z854" s="34" t="str">
        <f t="shared" si="158"/>
        <v/>
      </c>
      <c r="AA854" s="80" t="str">
        <f t="shared" si="161"/>
        <v/>
      </c>
    </row>
    <row r="855" spans="2:27" ht="25.5" customHeight="1" x14ac:dyDescent="0.25">
      <c r="B855" s="78" t="str">
        <f t="shared" si="155"/>
        <v/>
      </c>
      <c r="J855" s="60" t="str">
        <f>IF(G855&lt;&gt;"",VLOOKUP(G855,'nhân viên sale'!$A$2:$B$1595,2,0),"")</f>
        <v/>
      </c>
      <c r="L855" s="31" t="str">
        <f t="shared" si="153"/>
        <v/>
      </c>
      <c r="N855" s="50" t="str">
        <f t="shared" si="156"/>
        <v/>
      </c>
      <c r="Q855" s="32" t="str">
        <f t="shared" si="154"/>
        <v/>
      </c>
      <c r="T855" s="34">
        <f t="shared" si="159"/>
        <v>0</v>
      </c>
      <c r="U855" s="34">
        <f t="shared" si="160"/>
        <v>0</v>
      </c>
      <c r="X855" s="72" t="str">
        <f t="shared" si="157"/>
        <v/>
      </c>
      <c r="Y855" s="35"/>
      <c r="Z855" s="34" t="str">
        <f t="shared" si="158"/>
        <v/>
      </c>
      <c r="AA855" s="80" t="str">
        <f t="shared" si="161"/>
        <v/>
      </c>
    </row>
    <row r="856" spans="2:27" ht="25.5" customHeight="1" x14ac:dyDescent="0.25">
      <c r="B856" s="78" t="str">
        <f t="shared" si="155"/>
        <v/>
      </c>
      <c r="J856" s="60" t="str">
        <f>IF(G856&lt;&gt;"",VLOOKUP(G856,'nhân viên sale'!$A$2:$B$1595,2,0),"")</f>
        <v/>
      </c>
      <c r="L856" s="31" t="str">
        <f t="shared" si="153"/>
        <v/>
      </c>
      <c r="N856" s="50" t="str">
        <f t="shared" si="156"/>
        <v/>
      </c>
      <c r="Q856" s="32" t="str">
        <f t="shared" si="154"/>
        <v/>
      </c>
      <c r="T856" s="34">
        <f t="shared" si="159"/>
        <v>0</v>
      </c>
      <c r="U856" s="34">
        <f t="shared" si="160"/>
        <v>0</v>
      </c>
      <c r="X856" s="72" t="str">
        <f t="shared" si="157"/>
        <v/>
      </c>
      <c r="Y856" s="35"/>
      <c r="Z856" s="34" t="str">
        <f t="shared" si="158"/>
        <v/>
      </c>
      <c r="AA856" s="80" t="str">
        <f t="shared" si="161"/>
        <v/>
      </c>
    </row>
    <row r="857" spans="2:27" ht="25.5" customHeight="1" x14ac:dyDescent="0.25">
      <c r="B857" s="78" t="str">
        <f t="shared" si="155"/>
        <v/>
      </c>
      <c r="J857" s="60" t="str">
        <f>IF(G857&lt;&gt;"",VLOOKUP(G857,'nhân viên sale'!$A$2:$B$1595,2,0),"")</f>
        <v/>
      </c>
      <c r="L857" s="31" t="str">
        <f t="shared" si="153"/>
        <v/>
      </c>
      <c r="N857" s="50" t="str">
        <f t="shared" si="156"/>
        <v/>
      </c>
      <c r="Q857" s="32" t="str">
        <f t="shared" si="154"/>
        <v/>
      </c>
      <c r="T857" s="34">
        <f t="shared" si="159"/>
        <v>0</v>
      </c>
      <c r="U857" s="34">
        <f t="shared" si="160"/>
        <v>0</v>
      </c>
      <c r="X857" s="72" t="str">
        <f t="shared" si="157"/>
        <v/>
      </c>
      <c r="Y857" s="35"/>
      <c r="Z857" s="34" t="str">
        <f t="shared" si="158"/>
        <v/>
      </c>
      <c r="AA857" s="80" t="str">
        <f t="shared" si="161"/>
        <v/>
      </c>
    </row>
    <row r="858" spans="2:27" ht="25.5" customHeight="1" x14ac:dyDescent="0.25">
      <c r="B858" s="78" t="str">
        <f t="shared" si="155"/>
        <v/>
      </c>
      <c r="J858" s="60" t="str">
        <f>IF(G858&lt;&gt;"",VLOOKUP(G858,'nhân viên sale'!$A$2:$B$1595,2,0),"")</f>
        <v/>
      </c>
      <c r="L858" s="31" t="str">
        <f t="shared" si="153"/>
        <v/>
      </c>
      <c r="N858" s="50" t="str">
        <f t="shared" si="156"/>
        <v/>
      </c>
      <c r="Q858" s="32" t="str">
        <f t="shared" si="154"/>
        <v/>
      </c>
      <c r="T858" s="34">
        <f t="shared" si="159"/>
        <v>0</v>
      </c>
      <c r="U858" s="34">
        <f t="shared" si="160"/>
        <v>0</v>
      </c>
      <c r="X858" s="72" t="str">
        <f t="shared" si="157"/>
        <v/>
      </c>
      <c r="Y858" s="35"/>
      <c r="Z858" s="34" t="str">
        <f t="shared" si="158"/>
        <v/>
      </c>
      <c r="AA858" s="80" t="str">
        <f t="shared" si="161"/>
        <v/>
      </c>
    </row>
    <row r="859" spans="2:27" ht="25.5" customHeight="1" x14ac:dyDescent="0.25">
      <c r="B859" s="78" t="str">
        <f t="shared" si="155"/>
        <v/>
      </c>
      <c r="J859" s="60" t="str">
        <f>IF(G859&lt;&gt;"",VLOOKUP(G859,'nhân viên sale'!$A$2:$B$1595,2,0),"")</f>
        <v/>
      </c>
      <c r="L859" s="31" t="str">
        <f t="shared" si="153"/>
        <v/>
      </c>
      <c r="N859" s="50" t="str">
        <f t="shared" si="156"/>
        <v/>
      </c>
      <c r="Q859" s="32" t="str">
        <f t="shared" si="154"/>
        <v/>
      </c>
      <c r="T859" s="34">
        <f t="shared" si="159"/>
        <v>0</v>
      </c>
      <c r="U859" s="34">
        <f t="shared" si="160"/>
        <v>0</v>
      </c>
      <c r="X859" s="72" t="str">
        <f t="shared" si="157"/>
        <v/>
      </c>
      <c r="Y859" s="35"/>
      <c r="Z859" s="34" t="str">
        <f t="shared" si="158"/>
        <v/>
      </c>
      <c r="AA859" s="80" t="str">
        <f t="shared" si="161"/>
        <v/>
      </c>
    </row>
    <row r="860" spans="2:27" ht="25.5" customHeight="1" x14ac:dyDescent="0.25">
      <c r="B860" s="78" t="str">
        <f t="shared" si="155"/>
        <v/>
      </c>
      <c r="J860" s="60" t="str">
        <f>IF(G860&lt;&gt;"",VLOOKUP(G860,'nhân viên sale'!$A$2:$B$1595,2,0),"")</f>
        <v/>
      </c>
      <c r="L860" s="31" t="str">
        <f t="shared" si="153"/>
        <v/>
      </c>
      <c r="N860" s="50" t="str">
        <f t="shared" si="156"/>
        <v/>
      </c>
      <c r="Q860" s="32" t="str">
        <f t="shared" si="154"/>
        <v/>
      </c>
      <c r="T860" s="34">
        <f t="shared" si="159"/>
        <v>0</v>
      </c>
      <c r="U860" s="34">
        <f t="shared" si="160"/>
        <v>0</v>
      </c>
      <c r="X860" s="72" t="str">
        <f t="shared" si="157"/>
        <v/>
      </c>
      <c r="Y860" s="35"/>
      <c r="Z860" s="34" t="str">
        <f t="shared" si="158"/>
        <v/>
      </c>
      <c r="AA860" s="80" t="str">
        <f t="shared" si="161"/>
        <v/>
      </c>
    </row>
    <row r="861" spans="2:27" ht="25.5" customHeight="1" x14ac:dyDescent="0.25">
      <c r="B861" s="78" t="str">
        <f t="shared" si="155"/>
        <v/>
      </c>
      <c r="J861" s="60" t="str">
        <f>IF(G861&lt;&gt;"",VLOOKUP(G861,'nhân viên sale'!$A$2:$B$1595,2,0),"")</f>
        <v/>
      </c>
      <c r="L861" s="31" t="str">
        <f t="shared" si="153"/>
        <v/>
      </c>
      <c r="N861" s="50" t="str">
        <f t="shared" si="156"/>
        <v/>
      </c>
      <c r="Q861" s="32" t="str">
        <f t="shared" si="154"/>
        <v/>
      </c>
      <c r="T861" s="34">
        <f t="shared" si="159"/>
        <v>0</v>
      </c>
      <c r="U861" s="34">
        <f t="shared" si="160"/>
        <v>0</v>
      </c>
      <c r="X861" s="72" t="str">
        <f t="shared" si="157"/>
        <v/>
      </c>
      <c r="Y861" s="35"/>
      <c r="Z861" s="34" t="str">
        <f t="shared" si="158"/>
        <v/>
      </c>
      <c r="AA861" s="80" t="str">
        <f t="shared" si="161"/>
        <v/>
      </c>
    </row>
    <row r="862" spans="2:27" ht="25.5" customHeight="1" x14ac:dyDescent="0.25">
      <c r="B862" s="78" t="str">
        <f t="shared" si="155"/>
        <v/>
      </c>
      <c r="J862" s="60" t="str">
        <f>IF(G862&lt;&gt;"",VLOOKUP(G862,'nhân viên sale'!$A$2:$B$1595,2,0),"")</f>
        <v/>
      </c>
      <c r="L862" s="31" t="str">
        <f t="shared" si="153"/>
        <v/>
      </c>
      <c r="N862" s="50" t="str">
        <f t="shared" si="156"/>
        <v/>
      </c>
      <c r="Q862" s="32" t="str">
        <f t="shared" si="154"/>
        <v/>
      </c>
      <c r="T862" s="34">
        <f t="shared" si="159"/>
        <v>0</v>
      </c>
      <c r="U862" s="34">
        <f t="shared" si="160"/>
        <v>0</v>
      </c>
      <c r="X862" s="72" t="str">
        <f t="shared" si="157"/>
        <v/>
      </c>
      <c r="Y862" s="35"/>
      <c r="Z862" s="34" t="str">
        <f t="shared" si="158"/>
        <v/>
      </c>
      <c r="AA862" s="80" t="str">
        <f t="shared" si="161"/>
        <v/>
      </c>
    </row>
    <row r="863" spans="2:27" ht="25.5" customHeight="1" x14ac:dyDescent="0.25">
      <c r="B863" s="78" t="str">
        <f t="shared" si="155"/>
        <v/>
      </c>
      <c r="J863" s="60" t="str">
        <f>IF(G863&lt;&gt;"",VLOOKUP(G863,'nhân viên sale'!$A$2:$B$1595,2,0),"")</f>
        <v/>
      </c>
      <c r="L863" s="31" t="str">
        <f t="shared" si="153"/>
        <v/>
      </c>
      <c r="N863" s="50" t="str">
        <f t="shared" si="156"/>
        <v/>
      </c>
      <c r="Q863" s="32" t="str">
        <f t="shared" si="154"/>
        <v/>
      </c>
      <c r="T863" s="34">
        <f t="shared" si="159"/>
        <v>0</v>
      </c>
      <c r="U863" s="34">
        <f t="shared" si="160"/>
        <v>0</v>
      </c>
      <c r="X863" s="72" t="str">
        <f t="shared" si="157"/>
        <v/>
      </c>
      <c r="Y863" s="35"/>
      <c r="Z863" s="34" t="str">
        <f t="shared" si="158"/>
        <v/>
      </c>
      <c r="AA863" s="80" t="str">
        <f t="shared" si="161"/>
        <v/>
      </c>
    </row>
    <row r="864" spans="2:27" ht="25.5" customHeight="1" x14ac:dyDescent="0.25">
      <c r="B864" s="78" t="str">
        <f t="shared" si="155"/>
        <v/>
      </c>
      <c r="J864" s="60" t="str">
        <f>IF(G864&lt;&gt;"",VLOOKUP(G864,'nhân viên sale'!$A$2:$B$1595,2,0),"")</f>
        <v/>
      </c>
      <c r="L864" s="31" t="str">
        <f t="shared" si="153"/>
        <v/>
      </c>
      <c r="N864" s="50" t="str">
        <f t="shared" si="156"/>
        <v/>
      </c>
      <c r="Q864" s="32" t="str">
        <f t="shared" si="154"/>
        <v/>
      </c>
      <c r="T864" s="34">
        <f t="shared" si="159"/>
        <v>0</v>
      </c>
      <c r="U864" s="34">
        <f t="shared" si="160"/>
        <v>0</v>
      </c>
      <c r="X864" s="72" t="str">
        <f t="shared" si="157"/>
        <v/>
      </c>
      <c r="Y864" s="35"/>
      <c r="Z864" s="34" t="str">
        <f t="shared" si="158"/>
        <v/>
      </c>
      <c r="AA864" s="80" t="str">
        <f t="shared" si="161"/>
        <v/>
      </c>
    </row>
    <row r="865" spans="2:27" ht="25.5" customHeight="1" x14ac:dyDescent="0.25">
      <c r="B865" s="78" t="str">
        <f t="shared" si="155"/>
        <v/>
      </c>
      <c r="J865" s="60" t="str">
        <f>IF(G865&lt;&gt;"",VLOOKUP(G865,'nhân viên sale'!$A$2:$B$1595,2,0),"")</f>
        <v/>
      </c>
      <c r="L865" s="31" t="str">
        <f t="shared" si="153"/>
        <v/>
      </c>
      <c r="N865" s="50" t="str">
        <f t="shared" si="156"/>
        <v/>
      </c>
      <c r="Q865" s="32" t="str">
        <f t="shared" si="154"/>
        <v/>
      </c>
      <c r="T865" s="34">
        <f t="shared" si="159"/>
        <v>0</v>
      </c>
      <c r="U865" s="34">
        <f t="shared" si="160"/>
        <v>0</v>
      </c>
      <c r="X865" s="72" t="str">
        <f t="shared" si="157"/>
        <v/>
      </c>
      <c r="Y865" s="35"/>
      <c r="Z865" s="34" t="str">
        <f t="shared" si="158"/>
        <v/>
      </c>
      <c r="AA865" s="80" t="str">
        <f t="shared" si="161"/>
        <v/>
      </c>
    </row>
    <row r="866" spans="2:27" ht="25.5" customHeight="1" x14ac:dyDescent="0.25">
      <c r="B866" s="78" t="str">
        <f t="shared" si="155"/>
        <v/>
      </c>
      <c r="J866" s="60" t="str">
        <f>IF(G866&lt;&gt;"",VLOOKUP(G866,'nhân viên sale'!$A$2:$B$1595,2,0),"")</f>
        <v/>
      </c>
      <c r="L866" s="31" t="str">
        <f t="shared" si="153"/>
        <v/>
      </c>
      <c r="N866" s="50" t="str">
        <f t="shared" si="156"/>
        <v/>
      </c>
      <c r="Q866" s="32" t="str">
        <f t="shared" si="154"/>
        <v/>
      </c>
      <c r="T866" s="34">
        <f t="shared" si="159"/>
        <v>0</v>
      </c>
      <c r="U866" s="34">
        <f t="shared" si="160"/>
        <v>0</v>
      </c>
      <c r="X866" s="72" t="str">
        <f t="shared" si="157"/>
        <v/>
      </c>
      <c r="Y866" s="35"/>
      <c r="Z866" s="34" t="str">
        <f t="shared" si="158"/>
        <v/>
      </c>
      <c r="AA866" s="80" t="str">
        <f t="shared" si="161"/>
        <v/>
      </c>
    </row>
    <row r="867" spans="2:27" ht="25.5" customHeight="1" x14ac:dyDescent="0.25">
      <c r="B867" s="78" t="str">
        <f t="shared" si="155"/>
        <v/>
      </c>
      <c r="J867" s="60" t="str">
        <f>IF(G867&lt;&gt;"",VLOOKUP(G867,'nhân viên sale'!$A$2:$B$1595,2,0),"")</f>
        <v/>
      </c>
      <c r="L867" s="31" t="str">
        <f t="shared" si="153"/>
        <v/>
      </c>
      <c r="N867" s="50" t="str">
        <f t="shared" si="156"/>
        <v/>
      </c>
      <c r="Q867" s="32" t="str">
        <f t="shared" si="154"/>
        <v/>
      </c>
      <c r="T867" s="34">
        <f t="shared" si="159"/>
        <v>0</v>
      </c>
      <c r="U867" s="34">
        <f t="shared" si="160"/>
        <v>0</v>
      </c>
      <c r="X867" s="72" t="str">
        <f t="shared" si="157"/>
        <v/>
      </c>
      <c r="Y867" s="35"/>
      <c r="Z867" s="34" t="str">
        <f t="shared" si="158"/>
        <v/>
      </c>
      <c r="AA867" s="80" t="str">
        <f t="shared" si="161"/>
        <v/>
      </c>
    </row>
    <row r="868" spans="2:27" ht="25.5" customHeight="1" x14ac:dyDescent="0.25">
      <c r="B868" s="78" t="str">
        <f t="shared" si="155"/>
        <v/>
      </c>
      <c r="J868" s="60" t="str">
        <f>IF(G868&lt;&gt;"",VLOOKUP(G868,'nhân viên sale'!$A$2:$B$1595,2,0),"")</f>
        <v/>
      </c>
      <c r="L868" s="31" t="str">
        <f t="shared" si="153"/>
        <v/>
      </c>
      <c r="N868" s="50" t="str">
        <f t="shared" si="156"/>
        <v/>
      </c>
      <c r="Q868" s="32" t="str">
        <f t="shared" si="154"/>
        <v/>
      </c>
      <c r="T868" s="34">
        <f t="shared" si="159"/>
        <v>0</v>
      </c>
      <c r="U868" s="34">
        <f t="shared" si="160"/>
        <v>0</v>
      </c>
      <c r="X868" s="72" t="str">
        <f t="shared" si="157"/>
        <v/>
      </c>
      <c r="Y868" s="35"/>
      <c r="Z868" s="34" t="str">
        <f t="shared" si="158"/>
        <v/>
      </c>
      <c r="AA868" s="80" t="str">
        <f t="shared" si="161"/>
        <v/>
      </c>
    </row>
    <row r="869" spans="2:27" ht="25.5" customHeight="1" x14ac:dyDescent="0.25">
      <c r="B869" s="78" t="str">
        <f t="shared" si="155"/>
        <v/>
      </c>
      <c r="J869" s="60" t="str">
        <f>IF(G869&lt;&gt;"",VLOOKUP(G869,'nhân viên sale'!$A$2:$B$1595,2,0),"")</f>
        <v/>
      </c>
      <c r="L869" s="31" t="str">
        <f t="shared" si="153"/>
        <v/>
      </c>
      <c r="N869" s="50" t="str">
        <f t="shared" si="156"/>
        <v/>
      </c>
      <c r="Q869" s="32" t="str">
        <f t="shared" si="154"/>
        <v/>
      </c>
      <c r="T869" s="34">
        <f t="shared" si="159"/>
        <v>0</v>
      </c>
      <c r="U869" s="34">
        <f t="shared" si="160"/>
        <v>0</v>
      </c>
      <c r="X869" s="72" t="str">
        <f t="shared" si="157"/>
        <v/>
      </c>
      <c r="Y869" s="35"/>
      <c r="Z869" s="34" t="str">
        <f t="shared" si="158"/>
        <v/>
      </c>
      <c r="AA869" s="80" t="str">
        <f t="shared" si="161"/>
        <v/>
      </c>
    </row>
    <row r="870" spans="2:27" ht="25.5" customHeight="1" x14ac:dyDescent="0.25">
      <c r="B870" s="78" t="str">
        <f t="shared" si="155"/>
        <v/>
      </c>
      <c r="J870" s="60" t="str">
        <f>IF(G870&lt;&gt;"",VLOOKUP(G870,'nhân viên sale'!$A$2:$B$1595,2,0),"")</f>
        <v/>
      </c>
      <c r="L870" s="31" t="str">
        <f t="shared" si="153"/>
        <v/>
      </c>
      <c r="N870" s="50" t="str">
        <f t="shared" si="156"/>
        <v/>
      </c>
      <c r="Q870" s="32" t="str">
        <f t="shared" si="154"/>
        <v/>
      </c>
      <c r="T870" s="34">
        <f t="shared" si="159"/>
        <v>0</v>
      </c>
      <c r="U870" s="34">
        <f t="shared" si="160"/>
        <v>0</v>
      </c>
      <c r="X870" s="72" t="str">
        <f t="shared" si="157"/>
        <v/>
      </c>
      <c r="Y870" s="35"/>
      <c r="Z870" s="34" t="str">
        <f t="shared" si="158"/>
        <v/>
      </c>
      <c r="AA870" s="80" t="str">
        <f t="shared" si="161"/>
        <v/>
      </c>
    </row>
    <row r="871" spans="2:27" ht="25.5" customHeight="1" x14ac:dyDescent="0.25">
      <c r="B871" s="78" t="str">
        <f t="shared" si="155"/>
        <v/>
      </c>
      <c r="J871" s="60" t="str">
        <f>IF(G871&lt;&gt;"",VLOOKUP(G871,'nhân viên sale'!$A$2:$B$1595,2,0),"")</f>
        <v/>
      </c>
      <c r="L871" s="31" t="str">
        <f t="shared" si="153"/>
        <v/>
      </c>
      <c r="N871" s="50" t="str">
        <f t="shared" si="156"/>
        <v/>
      </c>
      <c r="Q871" s="32" t="str">
        <f t="shared" si="154"/>
        <v/>
      </c>
      <c r="T871" s="34">
        <f t="shared" si="159"/>
        <v>0</v>
      </c>
      <c r="U871" s="34">
        <f t="shared" si="160"/>
        <v>0</v>
      </c>
      <c r="X871" s="72" t="str">
        <f t="shared" si="157"/>
        <v/>
      </c>
      <c r="Y871" s="35"/>
      <c r="Z871" s="34" t="str">
        <f t="shared" si="158"/>
        <v/>
      </c>
      <c r="AA871" s="80" t="str">
        <f t="shared" si="161"/>
        <v/>
      </c>
    </row>
    <row r="872" spans="2:27" ht="25.5" customHeight="1" x14ac:dyDescent="0.25">
      <c r="B872" s="78" t="str">
        <f t="shared" si="155"/>
        <v/>
      </c>
      <c r="J872" s="60" t="str">
        <f>IF(G872&lt;&gt;"",VLOOKUP(G872,'nhân viên sale'!$A$2:$B$1595,2,0),"")</f>
        <v/>
      </c>
      <c r="L872" s="31" t="str">
        <f t="shared" si="153"/>
        <v/>
      </c>
      <c r="N872" s="50" t="str">
        <f t="shared" si="156"/>
        <v/>
      </c>
      <c r="Q872" s="32" t="str">
        <f t="shared" si="154"/>
        <v/>
      </c>
      <c r="T872" s="34">
        <f t="shared" si="159"/>
        <v>0</v>
      </c>
      <c r="U872" s="34">
        <f t="shared" si="160"/>
        <v>0</v>
      </c>
      <c r="X872" s="72" t="str">
        <f t="shared" si="157"/>
        <v/>
      </c>
      <c r="Y872" s="35"/>
      <c r="Z872" s="34" t="str">
        <f t="shared" si="158"/>
        <v/>
      </c>
      <c r="AA872" s="80" t="str">
        <f t="shared" si="161"/>
        <v/>
      </c>
    </row>
    <row r="873" spans="2:27" ht="25.5" customHeight="1" x14ac:dyDescent="0.25">
      <c r="B873" s="78" t="str">
        <f t="shared" si="155"/>
        <v/>
      </c>
      <c r="J873" s="60" t="str">
        <f>IF(G873&lt;&gt;"",VLOOKUP(G873,'nhân viên sale'!$A$2:$B$1595,2,0),"")</f>
        <v/>
      </c>
      <c r="L873" s="31" t="str">
        <f t="shared" si="153"/>
        <v/>
      </c>
      <c r="N873" s="50" t="str">
        <f t="shared" si="156"/>
        <v/>
      </c>
      <c r="Q873" s="32" t="str">
        <f t="shared" si="154"/>
        <v/>
      </c>
      <c r="T873" s="34">
        <f t="shared" si="159"/>
        <v>0</v>
      </c>
      <c r="U873" s="34">
        <f t="shared" si="160"/>
        <v>0</v>
      </c>
      <c r="X873" s="72" t="str">
        <f t="shared" si="157"/>
        <v/>
      </c>
      <c r="Y873" s="35"/>
      <c r="Z873" s="34" t="str">
        <f t="shared" si="158"/>
        <v/>
      </c>
      <c r="AA873" s="80" t="str">
        <f t="shared" si="161"/>
        <v/>
      </c>
    </row>
    <row r="874" spans="2:27" ht="25.5" customHeight="1" x14ac:dyDescent="0.25">
      <c r="B874" s="78" t="str">
        <f t="shared" si="155"/>
        <v/>
      </c>
      <c r="J874" s="60" t="str">
        <f>IF(G874&lt;&gt;"",VLOOKUP(G874,'nhân viên sale'!$A$2:$B$1595,2,0),"")</f>
        <v/>
      </c>
      <c r="L874" s="31" t="str">
        <f t="shared" si="153"/>
        <v/>
      </c>
      <c r="N874" s="50" t="str">
        <f t="shared" si="156"/>
        <v/>
      </c>
      <c r="Q874" s="32" t="str">
        <f t="shared" si="154"/>
        <v/>
      </c>
      <c r="T874" s="34">
        <f t="shared" si="159"/>
        <v>0</v>
      </c>
      <c r="U874" s="34">
        <f t="shared" si="160"/>
        <v>0</v>
      </c>
      <c r="X874" s="72" t="str">
        <f t="shared" si="157"/>
        <v/>
      </c>
      <c r="Y874" s="35"/>
      <c r="Z874" s="34" t="str">
        <f t="shared" si="158"/>
        <v/>
      </c>
      <c r="AA874" s="80" t="str">
        <f t="shared" si="161"/>
        <v/>
      </c>
    </row>
    <row r="875" spans="2:27" ht="25.5" customHeight="1" x14ac:dyDescent="0.25">
      <c r="B875" s="78" t="str">
        <f t="shared" si="155"/>
        <v/>
      </c>
      <c r="J875" s="60" t="str">
        <f>IF(G875&lt;&gt;"",VLOOKUP(G875,'nhân viên sale'!$A$2:$B$1595,2,0),"")</f>
        <v/>
      </c>
      <c r="L875" s="31" t="str">
        <f t="shared" si="153"/>
        <v/>
      </c>
      <c r="N875" s="50" t="str">
        <f t="shared" si="156"/>
        <v/>
      </c>
      <c r="Q875" s="32" t="str">
        <f t="shared" si="154"/>
        <v/>
      </c>
      <c r="T875" s="34">
        <f t="shared" si="159"/>
        <v>0</v>
      </c>
      <c r="U875" s="34">
        <f t="shared" si="160"/>
        <v>0</v>
      </c>
      <c r="X875" s="72" t="str">
        <f t="shared" si="157"/>
        <v/>
      </c>
      <c r="Y875" s="35"/>
      <c r="Z875" s="34" t="str">
        <f t="shared" si="158"/>
        <v/>
      </c>
      <c r="AA875" s="80" t="str">
        <f t="shared" si="161"/>
        <v/>
      </c>
    </row>
    <row r="876" spans="2:27" ht="25.5" customHeight="1" x14ac:dyDescent="0.25">
      <c r="B876" s="78" t="str">
        <f t="shared" si="155"/>
        <v/>
      </c>
      <c r="J876" s="60" t="str">
        <f>IF(G876&lt;&gt;"",VLOOKUP(G876,'nhân viên sale'!$A$2:$B$1595,2,0),"")</f>
        <v/>
      </c>
      <c r="L876" s="31" t="str">
        <f t="shared" si="153"/>
        <v/>
      </c>
      <c r="N876" s="50" t="str">
        <f t="shared" si="156"/>
        <v/>
      </c>
      <c r="Q876" s="32" t="str">
        <f t="shared" si="154"/>
        <v/>
      </c>
      <c r="T876" s="34">
        <f t="shared" si="159"/>
        <v>0</v>
      </c>
      <c r="U876" s="34">
        <f t="shared" si="160"/>
        <v>0</v>
      </c>
      <c r="X876" s="72" t="str">
        <f t="shared" si="157"/>
        <v/>
      </c>
      <c r="Y876" s="35"/>
      <c r="Z876" s="34" t="str">
        <f t="shared" si="158"/>
        <v/>
      </c>
      <c r="AA876" s="80" t="str">
        <f t="shared" si="161"/>
        <v/>
      </c>
    </row>
    <row r="877" spans="2:27" ht="25.5" customHeight="1" x14ac:dyDescent="0.25">
      <c r="B877" s="78" t="str">
        <f t="shared" si="155"/>
        <v/>
      </c>
      <c r="J877" s="60" t="str">
        <f>IF(G877&lt;&gt;"",VLOOKUP(G877,'nhân viên sale'!$A$2:$B$1595,2,0),"")</f>
        <v/>
      </c>
      <c r="L877" s="31" t="str">
        <f t="shared" si="153"/>
        <v/>
      </c>
      <c r="N877" s="50" t="str">
        <f t="shared" si="156"/>
        <v/>
      </c>
      <c r="Q877" s="32" t="str">
        <f t="shared" si="154"/>
        <v/>
      </c>
      <c r="T877" s="34">
        <f t="shared" si="159"/>
        <v>0</v>
      </c>
      <c r="U877" s="34">
        <f t="shared" si="160"/>
        <v>0</v>
      </c>
      <c r="X877" s="72" t="str">
        <f t="shared" si="157"/>
        <v/>
      </c>
      <c r="Y877" s="35"/>
      <c r="Z877" s="34" t="str">
        <f t="shared" si="158"/>
        <v/>
      </c>
      <c r="AA877" s="80" t="str">
        <f t="shared" si="161"/>
        <v/>
      </c>
    </row>
    <row r="878" spans="2:27" ht="25.5" customHeight="1" x14ac:dyDescent="0.25">
      <c r="B878" s="78" t="str">
        <f t="shared" si="155"/>
        <v/>
      </c>
      <c r="J878" s="60" t="str">
        <f>IF(G878&lt;&gt;"",VLOOKUP(G878,'nhân viên sale'!$A$2:$B$1595,2,0),"")</f>
        <v/>
      </c>
      <c r="L878" s="31" t="str">
        <f t="shared" si="153"/>
        <v/>
      </c>
      <c r="N878" s="50" t="str">
        <f t="shared" si="156"/>
        <v/>
      </c>
      <c r="Q878" s="32" t="str">
        <f t="shared" si="154"/>
        <v/>
      </c>
      <c r="T878" s="34">
        <f t="shared" si="159"/>
        <v>0</v>
      </c>
      <c r="U878" s="34">
        <f t="shared" si="160"/>
        <v>0</v>
      </c>
      <c r="X878" s="72" t="str">
        <f t="shared" si="157"/>
        <v/>
      </c>
      <c r="Y878" s="35"/>
      <c r="Z878" s="34" t="str">
        <f t="shared" si="158"/>
        <v/>
      </c>
      <c r="AA878" s="80" t="str">
        <f t="shared" si="161"/>
        <v/>
      </c>
    </row>
    <row r="879" spans="2:27" ht="25.5" customHeight="1" x14ac:dyDescent="0.25">
      <c r="B879" s="78" t="str">
        <f t="shared" si="155"/>
        <v/>
      </c>
      <c r="J879" s="60" t="str">
        <f>IF(G879&lt;&gt;"",VLOOKUP(G879,'nhân viên sale'!$A$2:$B$1595,2,0),"")</f>
        <v/>
      </c>
      <c r="L879" s="31" t="str">
        <f t="shared" si="153"/>
        <v/>
      </c>
      <c r="N879" s="50" t="str">
        <f t="shared" si="156"/>
        <v/>
      </c>
      <c r="Q879" s="32" t="str">
        <f t="shared" si="154"/>
        <v/>
      </c>
      <c r="T879" s="34">
        <f t="shared" si="159"/>
        <v>0</v>
      </c>
      <c r="U879" s="34">
        <f t="shared" si="160"/>
        <v>0</v>
      </c>
      <c r="X879" s="72" t="str">
        <f t="shared" si="157"/>
        <v/>
      </c>
      <c r="Y879" s="35"/>
      <c r="Z879" s="34" t="str">
        <f t="shared" si="158"/>
        <v/>
      </c>
      <c r="AA879" s="80" t="str">
        <f t="shared" si="161"/>
        <v/>
      </c>
    </row>
    <row r="880" spans="2:27" ht="25.5" customHeight="1" x14ac:dyDescent="0.25">
      <c r="B880" s="78" t="str">
        <f t="shared" si="155"/>
        <v/>
      </c>
      <c r="J880" s="60" t="str">
        <f>IF(G880&lt;&gt;"",VLOOKUP(G880,'nhân viên sale'!$A$2:$B$1595,2,0),"")</f>
        <v/>
      </c>
      <c r="L880" s="31" t="str">
        <f t="shared" si="153"/>
        <v/>
      </c>
      <c r="N880" s="50" t="str">
        <f t="shared" si="156"/>
        <v/>
      </c>
      <c r="Q880" s="32" t="str">
        <f t="shared" si="154"/>
        <v/>
      </c>
      <c r="T880" s="34">
        <f t="shared" si="159"/>
        <v>0</v>
      </c>
      <c r="U880" s="34">
        <f t="shared" si="160"/>
        <v>0</v>
      </c>
      <c r="X880" s="72" t="str">
        <f t="shared" si="157"/>
        <v/>
      </c>
      <c r="Y880" s="35"/>
      <c r="Z880" s="34" t="str">
        <f t="shared" si="158"/>
        <v/>
      </c>
      <c r="AA880" s="80" t="str">
        <f t="shared" si="161"/>
        <v/>
      </c>
    </row>
    <row r="881" spans="2:27" ht="25.5" customHeight="1" x14ac:dyDescent="0.25">
      <c r="B881" s="78" t="str">
        <f t="shared" si="155"/>
        <v/>
      </c>
      <c r="J881" s="60" t="str">
        <f>IF(G881&lt;&gt;"",VLOOKUP(G881,'nhân viên sale'!$A$2:$B$1595,2,0),"")</f>
        <v/>
      </c>
      <c r="L881" s="31" t="str">
        <f t="shared" si="153"/>
        <v/>
      </c>
      <c r="N881" s="50" t="str">
        <f t="shared" si="156"/>
        <v/>
      </c>
      <c r="Q881" s="32" t="str">
        <f t="shared" si="154"/>
        <v/>
      </c>
      <c r="T881" s="34">
        <f t="shared" si="159"/>
        <v>0</v>
      </c>
      <c r="U881" s="34">
        <f t="shared" si="160"/>
        <v>0</v>
      </c>
      <c r="X881" s="72" t="str">
        <f t="shared" si="157"/>
        <v/>
      </c>
      <c r="Y881" s="35"/>
      <c r="Z881" s="34" t="str">
        <f t="shared" si="158"/>
        <v/>
      </c>
      <c r="AA881" s="80" t="str">
        <f t="shared" si="161"/>
        <v/>
      </c>
    </row>
    <row r="882" spans="2:27" ht="25.5" customHeight="1" x14ac:dyDescent="0.25">
      <c r="B882" s="78" t="str">
        <f t="shared" si="155"/>
        <v/>
      </c>
      <c r="J882" s="60" t="str">
        <f>IF(G882&lt;&gt;"",VLOOKUP(G882,'nhân viên sale'!$A$2:$B$1595,2,0),"")</f>
        <v/>
      </c>
      <c r="L882" s="31" t="str">
        <f t="shared" si="153"/>
        <v/>
      </c>
      <c r="N882" s="50" t="str">
        <f t="shared" si="156"/>
        <v/>
      </c>
      <c r="Q882" s="32" t="str">
        <f t="shared" si="154"/>
        <v/>
      </c>
      <c r="T882" s="34">
        <f t="shared" si="159"/>
        <v>0</v>
      </c>
      <c r="U882" s="34">
        <f t="shared" si="160"/>
        <v>0</v>
      </c>
      <c r="X882" s="72" t="str">
        <f t="shared" si="157"/>
        <v/>
      </c>
      <c r="Y882" s="35"/>
      <c r="Z882" s="34" t="str">
        <f t="shared" si="158"/>
        <v/>
      </c>
      <c r="AA882" s="80" t="str">
        <f t="shared" si="161"/>
        <v/>
      </c>
    </row>
    <row r="883" spans="2:27" ht="25.5" customHeight="1" x14ac:dyDescent="0.25">
      <c r="B883" s="78" t="str">
        <f t="shared" si="155"/>
        <v/>
      </c>
      <c r="J883" s="60" t="str">
        <f>IF(G883&lt;&gt;"",VLOOKUP(G883,'nhân viên sale'!$A$2:$B$1595,2,0),"")</f>
        <v/>
      </c>
      <c r="L883" s="31" t="str">
        <f t="shared" si="153"/>
        <v/>
      </c>
      <c r="N883" s="50" t="str">
        <f t="shared" si="156"/>
        <v/>
      </c>
      <c r="Q883" s="32" t="str">
        <f t="shared" si="154"/>
        <v/>
      </c>
      <c r="T883" s="34">
        <f t="shared" si="159"/>
        <v>0</v>
      </c>
      <c r="U883" s="34">
        <f t="shared" si="160"/>
        <v>0</v>
      </c>
      <c r="X883" s="72" t="str">
        <f t="shared" si="157"/>
        <v/>
      </c>
      <c r="Y883" s="35"/>
      <c r="Z883" s="34" t="str">
        <f t="shared" si="158"/>
        <v/>
      </c>
      <c r="AA883" s="80" t="str">
        <f t="shared" si="161"/>
        <v/>
      </c>
    </row>
    <row r="884" spans="2:27" ht="25.5" customHeight="1" x14ac:dyDescent="0.25">
      <c r="B884" s="78" t="str">
        <f t="shared" si="155"/>
        <v/>
      </c>
      <c r="J884" s="60" t="str">
        <f>IF(G884&lt;&gt;"",VLOOKUP(G884,'nhân viên sale'!$A$2:$B$1595,2,0),"")</f>
        <v/>
      </c>
      <c r="L884" s="31" t="str">
        <f t="shared" si="153"/>
        <v/>
      </c>
      <c r="N884" s="50" t="str">
        <f t="shared" si="156"/>
        <v/>
      </c>
      <c r="Q884" s="32" t="str">
        <f t="shared" si="154"/>
        <v/>
      </c>
      <c r="T884" s="34">
        <f t="shared" si="159"/>
        <v>0</v>
      </c>
      <c r="U884" s="34">
        <f t="shared" si="160"/>
        <v>0</v>
      </c>
      <c r="X884" s="72" t="str">
        <f t="shared" si="157"/>
        <v/>
      </c>
      <c r="Y884" s="35"/>
      <c r="Z884" s="34" t="str">
        <f t="shared" si="158"/>
        <v/>
      </c>
      <c r="AA884" s="80" t="str">
        <f t="shared" si="161"/>
        <v/>
      </c>
    </row>
    <row r="885" spans="2:27" ht="25.5" customHeight="1" x14ac:dyDescent="0.25">
      <c r="B885" s="78" t="str">
        <f t="shared" si="155"/>
        <v/>
      </c>
      <c r="J885" s="60" t="str">
        <f>IF(G885&lt;&gt;"",VLOOKUP(G885,'nhân viên sale'!$A$2:$B$1595,2,0),"")</f>
        <v/>
      </c>
      <c r="L885" s="31" t="str">
        <f t="shared" si="153"/>
        <v/>
      </c>
      <c r="N885" s="50" t="str">
        <f t="shared" si="156"/>
        <v/>
      </c>
      <c r="Q885" s="32" t="str">
        <f t="shared" si="154"/>
        <v/>
      </c>
      <c r="T885" s="34">
        <f t="shared" si="159"/>
        <v>0</v>
      </c>
      <c r="U885" s="34">
        <f t="shared" si="160"/>
        <v>0</v>
      </c>
      <c r="X885" s="72" t="str">
        <f t="shared" si="157"/>
        <v/>
      </c>
      <c r="Y885" s="35"/>
      <c r="Z885" s="34" t="str">
        <f t="shared" si="158"/>
        <v/>
      </c>
      <c r="AA885" s="80" t="str">
        <f t="shared" si="161"/>
        <v/>
      </c>
    </row>
    <row r="886" spans="2:27" ht="25.5" customHeight="1" x14ac:dyDescent="0.25">
      <c r="B886" s="78" t="str">
        <f t="shared" si="155"/>
        <v/>
      </c>
      <c r="J886" s="60" t="str">
        <f>IF(G886&lt;&gt;"",VLOOKUP(G886,'nhân viên sale'!$A$2:$B$1595,2,0),"")</f>
        <v/>
      </c>
      <c r="L886" s="31" t="str">
        <f t="shared" si="153"/>
        <v/>
      </c>
      <c r="N886" s="50" t="str">
        <f t="shared" si="156"/>
        <v/>
      </c>
      <c r="Q886" s="32" t="str">
        <f t="shared" si="154"/>
        <v/>
      </c>
      <c r="T886" s="34">
        <f t="shared" si="159"/>
        <v>0</v>
      </c>
      <c r="U886" s="34">
        <f t="shared" si="160"/>
        <v>0</v>
      </c>
      <c r="X886" s="72" t="str">
        <f t="shared" si="157"/>
        <v/>
      </c>
      <c r="Y886" s="35"/>
      <c r="Z886" s="34" t="str">
        <f t="shared" si="158"/>
        <v/>
      </c>
      <c r="AA886" s="80" t="str">
        <f t="shared" si="161"/>
        <v/>
      </c>
    </row>
    <row r="887" spans="2:27" ht="25.5" customHeight="1" x14ac:dyDescent="0.25">
      <c r="B887" s="78" t="str">
        <f t="shared" si="155"/>
        <v/>
      </c>
      <c r="J887" s="60" t="str">
        <f>IF(G887&lt;&gt;"",VLOOKUP(G887,'nhân viên sale'!$A$2:$B$1595,2,0),"")</f>
        <v/>
      </c>
      <c r="L887" s="31" t="str">
        <f t="shared" si="153"/>
        <v/>
      </c>
      <c r="N887" s="50" t="str">
        <f t="shared" si="156"/>
        <v/>
      </c>
      <c r="Q887" s="32" t="str">
        <f t="shared" si="154"/>
        <v/>
      </c>
      <c r="T887" s="34">
        <f t="shared" si="159"/>
        <v>0</v>
      </c>
      <c r="U887" s="34">
        <f t="shared" si="160"/>
        <v>0</v>
      </c>
      <c r="X887" s="72" t="str">
        <f t="shared" si="157"/>
        <v/>
      </c>
      <c r="Y887" s="35"/>
      <c r="Z887" s="34" t="str">
        <f t="shared" si="158"/>
        <v/>
      </c>
      <c r="AA887" s="80" t="str">
        <f t="shared" si="161"/>
        <v/>
      </c>
    </row>
    <row r="888" spans="2:27" ht="25.5" customHeight="1" x14ac:dyDescent="0.25">
      <c r="B888" s="78" t="str">
        <f t="shared" si="155"/>
        <v/>
      </c>
      <c r="J888" s="60" t="str">
        <f>IF(G888&lt;&gt;"",VLOOKUP(G888,'nhân viên sale'!$A$2:$B$1595,2,0),"")</f>
        <v/>
      </c>
      <c r="L888" s="31" t="str">
        <f t="shared" si="153"/>
        <v/>
      </c>
      <c r="N888" s="50" t="str">
        <f t="shared" si="156"/>
        <v/>
      </c>
      <c r="Q888" s="32" t="str">
        <f t="shared" si="154"/>
        <v/>
      </c>
      <c r="T888" s="34">
        <f t="shared" si="159"/>
        <v>0</v>
      </c>
      <c r="U888" s="34">
        <f t="shared" si="160"/>
        <v>0</v>
      </c>
      <c r="X888" s="72" t="str">
        <f t="shared" si="157"/>
        <v/>
      </c>
      <c r="Y888" s="35"/>
      <c r="Z888" s="34" t="str">
        <f t="shared" si="158"/>
        <v/>
      </c>
      <c r="AA888" s="80" t="str">
        <f t="shared" si="161"/>
        <v/>
      </c>
    </row>
    <row r="889" spans="2:27" ht="25.5" customHeight="1" x14ac:dyDescent="0.25">
      <c r="B889" s="78" t="str">
        <f t="shared" si="155"/>
        <v/>
      </c>
      <c r="J889" s="60" t="str">
        <f>IF(G889&lt;&gt;"",VLOOKUP(G889,'nhân viên sale'!$A$2:$B$1595,2,0),"")</f>
        <v/>
      </c>
      <c r="L889" s="31" t="str">
        <f t="shared" si="153"/>
        <v/>
      </c>
      <c r="N889" s="50" t="str">
        <f t="shared" si="156"/>
        <v/>
      </c>
      <c r="Q889" s="32" t="str">
        <f t="shared" si="154"/>
        <v/>
      </c>
      <c r="T889" s="34">
        <f t="shared" si="159"/>
        <v>0</v>
      </c>
      <c r="U889" s="34">
        <f t="shared" si="160"/>
        <v>0</v>
      </c>
      <c r="X889" s="72" t="str">
        <f t="shared" si="157"/>
        <v/>
      </c>
      <c r="Y889" s="35"/>
      <c r="Z889" s="34" t="str">
        <f t="shared" si="158"/>
        <v/>
      </c>
      <c r="AA889" s="80" t="str">
        <f t="shared" si="161"/>
        <v/>
      </c>
    </row>
    <row r="890" spans="2:27" ht="25.5" customHeight="1" x14ac:dyDescent="0.25">
      <c r="B890" s="78" t="str">
        <f t="shared" si="155"/>
        <v/>
      </c>
      <c r="J890" s="60" t="str">
        <f>IF(G890&lt;&gt;"",VLOOKUP(G890,'nhân viên sale'!$A$2:$B$1595,2,0),"")</f>
        <v/>
      </c>
      <c r="L890" s="31" t="str">
        <f t="shared" si="153"/>
        <v/>
      </c>
      <c r="N890" s="50" t="str">
        <f t="shared" si="156"/>
        <v/>
      </c>
      <c r="Q890" s="32" t="str">
        <f t="shared" si="154"/>
        <v/>
      </c>
      <c r="T890" s="34">
        <f t="shared" si="159"/>
        <v>0</v>
      </c>
      <c r="U890" s="34">
        <f t="shared" si="160"/>
        <v>0</v>
      </c>
      <c r="X890" s="72" t="str">
        <f t="shared" si="157"/>
        <v/>
      </c>
      <c r="Y890" s="35"/>
      <c r="Z890" s="34" t="str">
        <f t="shared" si="158"/>
        <v/>
      </c>
      <c r="AA890" s="80" t="str">
        <f t="shared" si="161"/>
        <v/>
      </c>
    </row>
    <row r="891" spans="2:27" ht="25.5" customHeight="1" x14ac:dyDescent="0.25">
      <c r="B891" s="78" t="str">
        <f t="shared" si="155"/>
        <v/>
      </c>
      <c r="J891" s="60" t="str">
        <f>IF(G891&lt;&gt;"",VLOOKUP(G891,'nhân viên sale'!$A$2:$B$1595,2,0),"")</f>
        <v/>
      </c>
      <c r="L891" s="31" t="str">
        <f t="shared" si="153"/>
        <v/>
      </c>
      <c r="N891" s="50" t="str">
        <f t="shared" si="156"/>
        <v/>
      </c>
      <c r="Q891" s="32" t="str">
        <f t="shared" si="154"/>
        <v/>
      </c>
      <c r="T891" s="34">
        <f t="shared" si="159"/>
        <v>0</v>
      </c>
      <c r="U891" s="34">
        <f t="shared" si="160"/>
        <v>0</v>
      </c>
      <c r="X891" s="72" t="str">
        <f t="shared" si="157"/>
        <v/>
      </c>
      <c r="Y891" s="35"/>
      <c r="Z891" s="34" t="str">
        <f t="shared" si="158"/>
        <v/>
      </c>
      <c r="AA891" s="80" t="str">
        <f t="shared" si="161"/>
        <v/>
      </c>
    </row>
    <row r="892" spans="2:27" ht="25.5" customHeight="1" x14ac:dyDescent="0.25">
      <c r="B892" s="78" t="str">
        <f t="shared" si="155"/>
        <v/>
      </c>
      <c r="J892" s="60" t="str">
        <f>IF(G892&lt;&gt;"",VLOOKUP(G892,'nhân viên sale'!$A$2:$B$1595,2,0),"")</f>
        <v/>
      </c>
      <c r="L892" s="31" t="str">
        <f t="shared" si="153"/>
        <v/>
      </c>
      <c r="N892" s="50" t="str">
        <f t="shared" si="156"/>
        <v/>
      </c>
      <c r="Q892" s="32" t="str">
        <f t="shared" si="154"/>
        <v/>
      </c>
      <c r="T892" s="34">
        <f t="shared" si="159"/>
        <v>0</v>
      </c>
      <c r="U892" s="34">
        <f t="shared" si="160"/>
        <v>0</v>
      </c>
      <c r="X892" s="72" t="str">
        <f t="shared" si="157"/>
        <v/>
      </c>
      <c r="Y892" s="35"/>
      <c r="Z892" s="34" t="str">
        <f t="shared" si="158"/>
        <v/>
      </c>
      <c r="AA892" s="80" t="str">
        <f t="shared" si="161"/>
        <v/>
      </c>
    </row>
    <row r="893" spans="2:27" ht="25.5" customHeight="1" x14ac:dyDescent="0.25">
      <c r="B893" s="78" t="str">
        <f t="shared" si="155"/>
        <v/>
      </c>
      <c r="J893" s="60" t="str">
        <f>IF(G893&lt;&gt;"",VLOOKUP(G893,'nhân viên sale'!$A$2:$B$1595,2,0),"")</f>
        <v/>
      </c>
      <c r="L893" s="31" t="str">
        <f t="shared" si="153"/>
        <v/>
      </c>
      <c r="N893" s="50" t="str">
        <f t="shared" si="156"/>
        <v/>
      </c>
      <c r="Q893" s="32" t="str">
        <f t="shared" si="154"/>
        <v/>
      </c>
      <c r="T893" s="34">
        <f t="shared" si="159"/>
        <v>0</v>
      </c>
      <c r="U893" s="34">
        <f t="shared" si="160"/>
        <v>0</v>
      </c>
      <c r="X893" s="72" t="str">
        <f t="shared" si="157"/>
        <v/>
      </c>
      <c r="Y893" s="35"/>
      <c r="Z893" s="34" t="str">
        <f t="shared" si="158"/>
        <v/>
      </c>
      <c r="AA893" s="80" t="str">
        <f t="shared" si="161"/>
        <v/>
      </c>
    </row>
    <row r="894" spans="2:27" ht="25.5" customHeight="1" x14ac:dyDescent="0.25">
      <c r="B894" s="78" t="str">
        <f t="shared" si="155"/>
        <v/>
      </c>
      <c r="J894" s="60" t="str">
        <f>IF(G894&lt;&gt;"",VLOOKUP(G894,'nhân viên sale'!$A$2:$B$1595,2,0),"")</f>
        <v/>
      </c>
      <c r="L894" s="31" t="str">
        <f t="shared" si="153"/>
        <v/>
      </c>
      <c r="N894" s="50" t="str">
        <f t="shared" si="156"/>
        <v/>
      </c>
      <c r="Q894" s="32" t="str">
        <f t="shared" si="154"/>
        <v/>
      </c>
      <c r="T894" s="34">
        <f t="shared" si="159"/>
        <v>0</v>
      </c>
      <c r="U894" s="34">
        <f t="shared" si="160"/>
        <v>0</v>
      </c>
      <c r="X894" s="72" t="str">
        <f t="shared" si="157"/>
        <v/>
      </c>
      <c r="Y894" s="35"/>
      <c r="Z894" s="34" t="str">
        <f t="shared" si="158"/>
        <v/>
      </c>
      <c r="AA894" s="80" t="str">
        <f t="shared" si="161"/>
        <v/>
      </c>
    </row>
    <row r="895" spans="2:27" ht="25.5" customHeight="1" x14ac:dyDescent="0.25">
      <c r="B895" s="78" t="str">
        <f t="shared" si="155"/>
        <v/>
      </c>
      <c r="J895" s="60" t="str">
        <f>IF(G895&lt;&gt;"",VLOOKUP(G895,'nhân viên sale'!$A$2:$B$1595,2,0),"")</f>
        <v/>
      </c>
      <c r="L895" s="31" t="str">
        <f t="shared" si="153"/>
        <v/>
      </c>
      <c r="N895" s="50" t="str">
        <f t="shared" si="156"/>
        <v/>
      </c>
      <c r="Q895" s="32" t="str">
        <f t="shared" si="154"/>
        <v/>
      </c>
      <c r="T895" s="34">
        <f t="shared" si="159"/>
        <v>0</v>
      </c>
      <c r="U895" s="34">
        <f t="shared" si="160"/>
        <v>0</v>
      </c>
      <c r="X895" s="72" t="str">
        <f t="shared" si="157"/>
        <v/>
      </c>
      <c r="Y895" s="35"/>
      <c r="Z895" s="34" t="str">
        <f t="shared" si="158"/>
        <v/>
      </c>
      <c r="AA895" s="80" t="str">
        <f t="shared" si="161"/>
        <v/>
      </c>
    </row>
    <row r="896" spans="2:27" ht="25.5" customHeight="1" x14ac:dyDescent="0.25">
      <c r="B896" s="78" t="str">
        <f t="shared" si="155"/>
        <v/>
      </c>
      <c r="J896" s="60" t="str">
        <f>IF(G896&lt;&gt;"",VLOOKUP(G896,'nhân viên sale'!$A$2:$B$1595,2,0),"")</f>
        <v/>
      </c>
      <c r="L896" s="31" t="str">
        <f t="shared" si="153"/>
        <v/>
      </c>
      <c r="N896" s="50" t="str">
        <f t="shared" si="156"/>
        <v/>
      </c>
      <c r="Q896" s="32" t="str">
        <f t="shared" si="154"/>
        <v/>
      </c>
      <c r="T896" s="34">
        <f t="shared" si="159"/>
        <v>0</v>
      </c>
      <c r="U896" s="34">
        <f t="shared" si="160"/>
        <v>0</v>
      </c>
      <c r="X896" s="72" t="str">
        <f t="shared" si="157"/>
        <v/>
      </c>
      <c r="Y896" s="35"/>
      <c r="Z896" s="34" t="str">
        <f t="shared" si="158"/>
        <v/>
      </c>
      <c r="AA896" s="80" t="str">
        <f t="shared" si="161"/>
        <v/>
      </c>
    </row>
    <row r="897" spans="2:27" ht="25.5" customHeight="1" x14ac:dyDescent="0.25">
      <c r="B897" s="78" t="str">
        <f t="shared" si="155"/>
        <v/>
      </c>
      <c r="J897" s="60" t="str">
        <f>IF(G897&lt;&gt;"",VLOOKUP(G897,'nhân viên sale'!$A$2:$B$1595,2,0),"")</f>
        <v/>
      </c>
      <c r="L897" s="31" t="str">
        <f t="shared" si="153"/>
        <v/>
      </c>
      <c r="N897" s="50" t="str">
        <f t="shared" si="156"/>
        <v/>
      </c>
      <c r="Q897" s="32" t="str">
        <f t="shared" si="154"/>
        <v/>
      </c>
      <c r="T897" s="34">
        <f t="shared" si="159"/>
        <v>0</v>
      </c>
      <c r="U897" s="34">
        <f t="shared" si="160"/>
        <v>0</v>
      </c>
      <c r="X897" s="72" t="str">
        <f t="shared" si="157"/>
        <v/>
      </c>
      <c r="Y897" s="35"/>
      <c r="Z897" s="34" t="str">
        <f t="shared" si="158"/>
        <v/>
      </c>
      <c r="AA897" s="80" t="str">
        <f t="shared" si="161"/>
        <v/>
      </c>
    </row>
    <row r="898" spans="2:27" ht="25.5" customHeight="1" x14ac:dyDescent="0.25">
      <c r="B898" s="78" t="str">
        <f t="shared" si="155"/>
        <v/>
      </c>
      <c r="J898" s="60" t="str">
        <f>IF(G898&lt;&gt;"",VLOOKUP(G898,'nhân viên sale'!$A$2:$B$1595,2,0),"")</f>
        <v/>
      </c>
      <c r="L898" s="31" t="str">
        <f t="shared" ref="L898:L961" si="162">IF(K898&lt;&gt;"",VLOOKUP(K898,tenhang,2,0),"")</f>
        <v/>
      </c>
      <c r="N898" s="50" t="str">
        <f t="shared" si="156"/>
        <v/>
      </c>
      <c r="Q898" s="32" t="str">
        <f t="shared" ref="Q898:Q961" si="163">IF(K898&lt;&gt;"",VLOOKUP(K898,tenhang,3,0),"")</f>
        <v/>
      </c>
      <c r="T898" s="34">
        <f t="shared" si="159"/>
        <v>0</v>
      </c>
      <c r="U898" s="34">
        <f t="shared" si="160"/>
        <v>0</v>
      </c>
      <c r="X898" s="72" t="str">
        <f t="shared" si="157"/>
        <v/>
      </c>
      <c r="Y898" s="35"/>
      <c r="Z898" s="34" t="str">
        <f t="shared" si="158"/>
        <v/>
      </c>
      <c r="AA898" s="80" t="str">
        <f t="shared" si="161"/>
        <v/>
      </c>
    </row>
    <row r="899" spans="2:27" ht="25.5" customHeight="1" x14ac:dyDescent="0.25">
      <c r="B899" s="78" t="str">
        <f t="shared" ref="B899:B962" si="164">IF(I899&lt;&gt;"",IF(AA899&lt;10,"PO2211/0000"&amp;AA899,IF(AA899&lt;100,"PO2211/000"&amp;AA899,IF(AA899&lt;1000,"PO2211/00"&amp;AA899,IF(AA899&lt;10000,"PO2211/0"&amp;AA899,"PO2211/00"&amp;AA899)))),"")</f>
        <v/>
      </c>
      <c r="J899" s="60" t="str">
        <f>IF(G899&lt;&gt;"",VLOOKUP(G899,'nhân viên sale'!$A$2:$B$1595,2,0),"")</f>
        <v/>
      </c>
      <c r="L899" s="31" t="str">
        <f t="shared" si="162"/>
        <v/>
      </c>
      <c r="N899" s="50" t="str">
        <f t="shared" ref="N899:N962" si="165">IF(K899&lt;&gt;"","K-C6","")</f>
        <v/>
      </c>
      <c r="Q899" s="32" t="str">
        <f t="shared" si="163"/>
        <v/>
      </c>
      <c r="T899" s="34">
        <f t="shared" si="159"/>
        <v>0</v>
      </c>
      <c r="U899" s="34">
        <f t="shared" si="160"/>
        <v>0</v>
      </c>
      <c r="X899" s="72" t="str">
        <f t="shared" ref="X899:X962" si="166">IF(K899&lt;&gt;"",8,"")</f>
        <v/>
      </c>
      <c r="Y899" s="35"/>
      <c r="Z899" s="34" t="str">
        <f t="shared" ref="Z899:Z962" si="167">IF(K899&lt;&gt;"",ROUND(U899*X899*1%,0),"")</f>
        <v/>
      </c>
      <c r="AA899" s="80" t="str">
        <f t="shared" si="161"/>
        <v/>
      </c>
    </row>
    <row r="900" spans="2:27" ht="25.5" customHeight="1" x14ac:dyDescent="0.25">
      <c r="B900" s="78" t="str">
        <f t="shared" si="164"/>
        <v/>
      </c>
      <c r="J900" s="60" t="str">
        <f>IF(G900&lt;&gt;"",VLOOKUP(G900,'nhân viên sale'!$A$2:$B$1595,2,0),"")</f>
        <v/>
      </c>
      <c r="L900" s="31" t="str">
        <f t="shared" si="162"/>
        <v/>
      </c>
      <c r="N900" s="50" t="str">
        <f t="shared" si="165"/>
        <v/>
      </c>
      <c r="Q900" s="32" t="str">
        <f t="shared" si="163"/>
        <v/>
      </c>
      <c r="T900" s="34">
        <f t="shared" ref="T900:T963" si="168">IF(K900&lt;&gt;"",VLOOKUP(K900,tenhang,4,0),0)</f>
        <v>0</v>
      </c>
      <c r="U900" s="34">
        <f t="shared" ref="U900:U963" si="169">R900*T900</f>
        <v>0</v>
      </c>
      <c r="X900" s="72" t="str">
        <f t="shared" si="166"/>
        <v/>
      </c>
      <c r="Y900" s="35"/>
      <c r="Z900" s="34" t="str">
        <f t="shared" si="167"/>
        <v/>
      </c>
      <c r="AA900" s="80" t="str">
        <f t="shared" ref="AA900:AA963" si="170">IF(I900&lt;&gt;"",IF(I900=I899,AA899,AA899+1),"")</f>
        <v/>
      </c>
    </row>
    <row r="901" spans="2:27" ht="25.5" customHeight="1" x14ac:dyDescent="0.25">
      <c r="B901" s="78" t="str">
        <f t="shared" si="164"/>
        <v/>
      </c>
      <c r="J901" s="60" t="str">
        <f>IF(G901&lt;&gt;"",VLOOKUP(G901,'nhân viên sale'!$A$2:$B$1595,2,0),"")</f>
        <v/>
      </c>
      <c r="L901" s="31" t="str">
        <f t="shared" si="162"/>
        <v/>
      </c>
      <c r="N901" s="50" t="str">
        <f t="shared" si="165"/>
        <v/>
      </c>
      <c r="Q901" s="32" t="str">
        <f t="shared" si="163"/>
        <v/>
      </c>
      <c r="T901" s="34">
        <f t="shared" si="168"/>
        <v>0</v>
      </c>
      <c r="U901" s="34">
        <f t="shared" si="169"/>
        <v>0</v>
      </c>
      <c r="X901" s="72" t="str">
        <f t="shared" si="166"/>
        <v/>
      </c>
      <c r="Y901" s="35"/>
      <c r="Z901" s="34" t="str">
        <f t="shared" si="167"/>
        <v/>
      </c>
      <c r="AA901" s="80" t="str">
        <f t="shared" si="170"/>
        <v/>
      </c>
    </row>
    <row r="902" spans="2:27" ht="25.5" customHeight="1" x14ac:dyDescent="0.25">
      <c r="B902" s="78" t="str">
        <f t="shared" si="164"/>
        <v/>
      </c>
      <c r="J902" s="60" t="str">
        <f>IF(G902&lt;&gt;"",VLOOKUP(G902,'nhân viên sale'!$A$2:$B$1595,2,0),"")</f>
        <v/>
      </c>
      <c r="L902" s="31" t="str">
        <f t="shared" si="162"/>
        <v/>
      </c>
      <c r="N902" s="50" t="str">
        <f t="shared" si="165"/>
        <v/>
      </c>
      <c r="Q902" s="32" t="str">
        <f t="shared" si="163"/>
        <v/>
      </c>
      <c r="T902" s="34">
        <f t="shared" si="168"/>
        <v>0</v>
      </c>
      <c r="U902" s="34">
        <f t="shared" si="169"/>
        <v>0</v>
      </c>
      <c r="X902" s="72" t="str">
        <f t="shared" si="166"/>
        <v/>
      </c>
      <c r="Y902" s="35"/>
      <c r="Z902" s="34" t="str">
        <f t="shared" si="167"/>
        <v/>
      </c>
      <c r="AA902" s="80" t="str">
        <f t="shared" si="170"/>
        <v/>
      </c>
    </row>
    <row r="903" spans="2:27" ht="25.5" customHeight="1" x14ac:dyDescent="0.25">
      <c r="B903" s="78" t="str">
        <f t="shared" si="164"/>
        <v/>
      </c>
      <c r="J903" s="60" t="str">
        <f>IF(G903&lt;&gt;"",VLOOKUP(G903,'nhân viên sale'!$A$2:$B$1595,2,0),"")</f>
        <v/>
      </c>
      <c r="L903" s="31" t="str">
        <f t="shared" si="162"/>
        <v/>
      </c>
      <c r="N903" s="50" t="str">
        <f t="shared" si="165"/>
        <v/>
      </c>
      <c r="Q903" s="32" t="str">
        <f t="shared" si="163"/>
        <v/>
      </c>
      <c r="T903" s="34">
        <f t="shared" si="168"/>
        <v>0</v>
      </c>
      <c r="U903" s="34">
        <f t="shared" si="169"/>
        <v>0</v>
      </c>
      <c r="X903" s="72" t="str">
        <f t="shared" si="166"/>
        <v/>
      </c>
      <c r="Y903" s="35"/>
      <c r="Z903" s="34" t="str">
        <f t="shared" si="167"/>
        <v/>
      </c>
      <c r="AA903" s="80" t="str">
        <f t="shared" si="170"/>
        <v/>
      </c>
    </row>
    <row r="904" spans="2:27" ht="25.5" customHeight="1" x14ac:dyDescent="0.25">
      <c r="B904" s="78" t="str">
        <f t="shared" si="164"/>
        <v/>
      </c>
      <c r="J904" s="60" t="str">
        <f>IF(G904&lt;&gt;"",VLOOKUP(G904,'nhân viên sale'!$A$2:$B$1595,2,0),"")</f>
        <v/>
      </c>
      <c r="L904" s="31" t="str">
        <f t="shared" si="162"/>
        <v/>
      </c>
      <c r="N904" s="50" t="str">
        <f t="shared" si="165"/>
        <v/>
      </c>
      <c r="Q904" s="32" t="str">
        <f t="shared" si="163"/>
        <v/>
      </c>
      <c r="T904" s="34">
        <f t="shared" si="168"/>
        <v>0</v>
      </c>
      <c r="U904" s="34">
        <f t="shared" si="169"/>
        <v>0</v>
      </c>
      <c r="X904" s="72" t="str">
        <f t="shared" si="166"/>
        <v/>
      </c>
      <c r="Y904" s="35"/>
      <c r="Z904" s="34" t="str">
        <f t="shared" si="167"/>
        <v/>
      </c>
      <c r="AA904" s="80" t="str">
        <f t="shared" si="170"/>
        <v/>
      </c>
    </row>
    <row r="905" spans="2:27" ht="25.5" customHeight="1" x14ac:dyDescent="0.25">
      <c r="B905" s="78" t="str">
        <f t="shared" si="164"/>
        <v/>
      </c>
      <c r="J905" s="60" t="str">
        <f>IF(G905&lt;&gt;"",VLOOKUP(G905,'nhân viên sale'!$A$2:$B$1595,2,0),"")</f>
        <v/>
      </c>
      <c r="L905" s="31" t="str">
        <f t="shared" si="162"/>
        <v/>
      </c>
      <c r="N905" s="50" t="str">
        <f t="shared" si="165"/>
        <v/>
      </c>
      <c r="Q905" s="32" t="str">
        <f t="shared" si="163"/>
        <v/>
      </c>
      <c r="T905" s="34">
        <f t="shared" si="168"/>
        <v>0</v>
      </c>
      <c r="U905" s="34">
        <f t="shared" si="169"/>
        <v>0</v>
      </c>
      <c r="X905" s="72" t="str">
        <f t="shared" si="166"/>
        <v/>
      </c>
      <c r="Y905" s="35"/>
      <c r="Z905" s="34" t="str">
        <f t="shared" si="167"/>
        <v/>
      </c>
      <c r="AA905" s="80" t="str">
        <f t="shared" si="170"/>
        <v/>
      </c>
    </row>
    <row r="906" spans="2:27" ht="25.5" customHeight="1" x14ac:dyDescent="0.25">
      <c r="B906" s="78" t="str">
        <f t="shared" si="164"/>
        <v/>
      </c>
      <c r="J906" s="60" t="str">
        <f>IF(G906&lt;&gt;"",VLOOKUP(G906,'nhân viên sale'!$A$2:$B$1595,2,0),"")</f>
        <v/>
      </c>
      <c r="L906" s="31" t="str">
        <f t="shared" si="162"/>
        <v/>
      </c>
      <c r="N906" s="50" t="str">
        <f t="shared" si="165"/>
        <v/>
      </c>
      <c r="Q906" s="32" t="str">
        <f t="shared" si="163"/>
        <v/>
      </c>
      <c r="T906" s="34">
        <f t="shared" si="168"/>
        <v>0</v>
      </c>
      <c r="U906" s="34">
        <f t="shared" si="169"/>
        <v>0</v>
      </c>
      <c r="X906" s="72" t="str">
        <f t="shared" si="166"/>
        <v/>
      </c>
      <c r="Y906" s="35"/>
      <c r="Z906" s="34" t="str">
        <f t="shared" si="167"/>
        <v/>
      </c>
      <c r="AA906" s="80" t="str">
        <f t="shared" si="170"/>
        <v/>
      </c>
    </row>
    <row r="907" spans="2:27" ht="25.5" customHeight="1" x14ac:dyDescent="0.25">
      <c r="B907" s="78" t="str">
        <f t="shared" si="164"/>
        <v/>
      </c>
      <c r="J907" s="60" t="str">
        <f>IF(G907&lt;&gt;"",VLOOKUP(G907,'nhân viên sale'!$A$2:$B$1595,2,0),"")</f>
        <v/>
      </c>
      <c r="L907" s="31" t="str">
        <f t="shared" si="162"/>
        <v/>
      </c>
      <c r="N907" s="50" t="str">
        <f t="shared" si="165"/>
        <v/>
      </c>
      <c r="Q907" s="32" t="str">
        <f t="shared" si="163"/>
        <v/>
      </c>
      <c r="T907" s="34">
        <f t="shared" si="168"/>
        <v>0</v>
      </c>
      <c r="U907" s="34">
        <f t="shared" si="169"/>
        <v>0</v>
      </c>
      <c r="X907" s="72" t="str">
        <f t="shared" si="166"/>
        <v/>
      </c>
      <c r="Y907" s="35"/>
      <c r="Z907" s="34" t="str">
        <f t="shared" si="167"/>
        <v/>
      </c>
      <c r="AA907" s="80" t="str">
        <f t="shared" si="170"/>
        <v/>
      </c>
    </row>
    <row r="908" spans="2:27" ht="25.5" customHeight="1" x14ac:dyDescent="0.25">
      <c r="B908" s="78" t="str">
        <f t="shared" si="164"/>
        <v/>
      </c>
      <c r="J908" s="60" t="str">
        <f>IF(G908&lt;&gt;"",VLOOKUP(G908,'nhân viên sale'!$A$2:$B$1595,2,0),"")</f>
        <v/>
      </c>
      <c r="L908" s="31" t="str">
        <f t="shared" si="162"/>
        <v/>
      </c>
      <c r="N908" s="50" t="str">
        <f t="shared" si="165"/>
        <v/>
      </c>
      <c r="Q908" s="32" t="str">
        <f t="shared" si="163"/>
        <v/>
      </c>
      <c r="T908" s="34">
        <f t="shared" si="168"/>
        <v>0</v>
      </c>
      <c r="U908" s="34">
        <f t="shared" si="169"/>
        <v>0</v>
      </c>
      <c r="X908" s="72" t="str">
        <f t="shared" si="166"/>
        <v/>
      </c>
      <c r="Y908" s="35"/>
      <c r="Z908" s="34" t="str">
        <f t="shared" si="167"/>
        <v/>
      </c>
      <c r="AA908" s="80" t="str">
        <f t="shared" si="170"/>
        <v/>
      </c>
    </row>
    <row r="909" spans="2:27" ht="25.5" customHeight="1" x14ac:dyDescent="0.25">
      <c r="B909" s="78" t="str">
        <f t="shared" si="164"/>
        <v/>
      </c>
      <c r="J909" s="60" t="str">
        <f>IF(G909&lt;&gt;"",VLOOKUP(G909,'nhân viên sale'!$A$2:$B$1595,2,0),"")</f>
        <v/>
      </c>
      <c r="L909" s="31" t="str">
        <f t="shared" si="162"/>
        <v/>
      </c>
      <c r="N909" s="50" t="str">
        <f t="shared" si="165"/>
        <v/>
      </c>
      <c r="Q909" s="32" t="str">
        <f t="shared" si="163"/>
        <v/>
      </c>
      <c r="T909" s="34">
        <f t="shared" si="168"/>
        <v>0</v>
      </c>
      <c r="U909" s="34">
        <f t="shared" si="169"/>
        <v>0</v>
      </c>
      <c r="X909" s="72" t="str">
        <f t="shared" si="166"/>
        <v/>
      </c>
      <c r="Y909" s="35"/>
      <c r="Z909" s="34" t="str">
        <f t="shared" si="167"/>
        <v/>
      </c>
      <c r="AA909" s="80" t="str">
        <f t="shared" si="170"/>
        <v/>
      </c>
    </row>
    <row r="910" spans="2:27" ht="25.5" customHeight="1" x14ac:dyDescent="0.25">
      <c r="B910" s="78" t="str">
        <f t="shared" si="164"/>
        <v/>
      </c>
      <c r="J910" s="60" t="str">
        <f>IF(G910&lt;&gt;"",VLOOKUP(G910,'nhân viên sale'!$A$2:$B$1595,2,0),"")</f>
        <v/>
      </c>
      <c r="L910" s="31" t="str">
        <f t="shared" si="162"/>
        <v/>
      </c>
      <c r="N910" s="50" t="str">
        <f t="shared" si="165"/>
        <v/>
      </c>
      <c r="Q910" s="32" t="str">
        <f t="shared" si="163"/>
        <v/>
      </c>
      <c r="T910" s="34">
        <f t="shared" si="168"/>
        <v>0</v>
      </c>
      <c r="U910" s="34">
        <f t="shared" si="169"/>
        <v>0</v>
      </c>
      <c r="X910" s="72" t="str">
        <f t="shared" si="166"/>
        <v/>
      </c>
      <c r="Y910" s="35"/>
      <c r="Z910" s="34" t="str">
        <f t="shared" si="167"/>
        <v/>
      </c>
      <c r="AA910" s="80" t="str">
        <f t="shared" si="170"/>
        <v/>
      </c>
    </row>
    <row r="911" spans="2:27" ht="25.5" customHeight="1" x14ac:dyDescent="0.25">
      <c r="B911" s="78" t="str">
        <f t="shared" si="164"/>
        <v/>
      </c>
      <c r="J911" s="60" t="str">
        <f>IF(G911&lt;&gt;"",VLOOKUP(G911,'nhân viên sale'!$A$2:$B$1595,2,0),"")</f>
        <v/>
      </c>
      <c r="L911" s="31" t="str">
        <f t="shared" si="162"/>
        <v/>
      </c>
      <c r="N911" s="50" t="str">
        <f t="shared" si="165"/>
        <v/>
      </c>
      <c r="Q911" s="32" t="str">
        <f t="shared" si="163"/>
        <v/>
      </c>
      <c r="T911" s="34">
        <f t="shared" si="168"/>
        <v>0</v>
      </c>
      <c r="U911" s="34">
        <f t="shared" si="169"/>
        <v>0</v>
      </c>
      <c r="X911" s="72" t="str">
        <f t="shared" si="166"/>
        <v/>
      </c>
      <c r="Y911" s="35"/>
      <c r="Z911" s="34" t="str">
        <f t="shared" si="167"/>
        <v/>
      </c>
      <c r="AA911" s="80" t="str">
        <f t="shared" si="170"/>
        <v/>
      </c>
    </row>
    <row r="912" spans="2:27" ht="25.5" customHeight="1" x14ac:dyDescent="0.25">
      <c r="B912" s="78" t="str">
        <f t="shared" si="164"/>
        <v/>
      </c>
      <c r="J912" s="60" t="str">
        <f>IF(G912&lt;&gt;"",VLOOKUP(G912,'nhân viên sale'!$A$2:$B$1595,2,0),"")</f>
        <v/>
      </c>
      <c r="L912" s="31" t="str">
        <f t="shared" si="162"/>
        <v/>
      </c>
      <c r="N912" s="50" t="str">
        <f t="shared" si="165"/>
        <v/>
      </c>
      <c r="Q912" s="32" t="str">
        <f t="shared" si="163"/>
        <v/>
      </c>
      <c r="T912" s="34">
        <f t="shared" si="168"/>
        <v>0</v>
      </c>
      <c r="U912" s="34">
        <f t="shared" si="169"/>
        <v>0</v>
      </c>
      <c r="X912" s="72" t="str">
        <f t="shared" si="166"/>
        <v/>
      </c>
      <c r="Y912" s="35"/>
      <c r="Z912" s="34" t="str">
        <f t="shared" si="167"/>
        <v/>
      </c>
      <c r="AA912" s="80" t="str">
        <f t="shared" si="170"/>
        <v/>
      </c>
    </row>
    <row r="913" spans="2:27" ht="25.5" customHeight="1" x14ac:dyDescent="0.25">
      <c r="B913" s="78" t="str">
        <f t="shared" si="164"/>
        <v/>
      </c>
      <c r="J913" s="60" t="str">
        <f>IF(G913&lt;&gt;"",VLOOKUP(G913,'nhân viên sale'!$A$2:$B$1595,2,0),"")</f>
        <v/>
      </c>
      <c r="L913" s="31" t="str">
        <f t="shared" si="162"/>
        <v/>
      </c>
      <c r="N913" s="50" t="str">
        <f t="shared" si="165"/>
        <v/>
      </c>
      <c r="Q913" s="32" t="str">
        <f t="shared" si="163"/>
        <v/>
      </c>
      <c r="T913" s="34">
        <f t="shared" si="168"/>
        <v>0</v>
      </c>
      <c r="U913" s="34">
        <f t="shared" si="169"/>
        <v>0</v>
      </c>
      <c r="X913" s="72" t="str">
        <f t="shared" si="166"/>
        <v/>
      </c>
      <c r="Y913" s="35"/>
      <c r="Z913" s="34" t="str">
        <f t="shared" si="167"/>
        <v/>
      </c>
      <c r="AA913" s="80" t="str">
        <f t="shared" si="170"/>
        <v/>
      </c>
    </row>
    <row r="914" spans="2:27" ht="25.5" customHeight="1" x14ac:dyDescent="0.25">
      <c r="B914" s="78" t="str">
        <f t="shared" si="164"/>
        <v/>
      </c>
      <c r="J914" s="60" t="str">
        <f>IF(G914&lt;&gt;"",VLOOKUP(G914,'nhân viên sale'!$A$2:$B$1595,2,0),"")</f>
        <v/>
      </c>
      <c r="L914" s="31" t="str">
        <f t="shared" si="162"/>
        <v/>
      </c>
      <c r="N914" s="50" t="str">
        <f t="shared" si="165"/>
        <v/>
      </c>
      <c r="Q914" s="32" t="str">
        <f t="shared" si="163"/>
        <v/>
      </c>
      <c r="T914" s="34">
        <f t="shared" si="168"/>
        <v>0</v>
      </c>
      <c r="U914" s="34">
        <f t="shared" si="169"/>
        <v>0</v>
      </c>
      <c r="X914" s="72" t="str">
        <f t="shared" si="166"/>
        <v/>
      </c>
      <c r="Y914" s="35"/>
      <c r="Z914" s="34" t="str">
        <f t="shared" si="167"/>
        <v/>
      </c>
      <c r="AA914" s="80" t="str">
        <f t="shared" si="170"/>
        <v/>
      </c>
    </row>
    <row r="915" spans="2:27" ht="25.5" customHeight="1" x14ac:dyDescent="0.25">
      <c r="B915" s="78" t="str">
        <f t="shared" si="164"/>
        <v/>
      </c>
      <c r="J915" s="60" t="str">
        <f>IF(G915&lt;&gt;"",VLOOKUP(G915,'nhân viên sale'!$A$2:$B$1595,2,0),"")</f>
        <v/>
      </c>
      <c r="L915" s="31" t="str">
        <f t="shared" si="162"/>
        <v/>
      </c>
      <c r="N915" s="50" t="str">
        <f t="shared" si="165"/>
        <v/>
      </c>
      <c r="Q915" s="32" t="str">
        <f t="shared" si="163"/>
        <v/>
      </c>
      <c r="T915" s="34">
        <f t="shared" si="168"/>
        <v>0</v>
      </c>
      <c r="U915" s="34">
        <f t="shared" si="169"/>
        <v>0</v>
      </c>
      <c r="X915" s="72" t="str">
        <f t="shared" si="166"/>
        <v/>
      </c>
      <c r="Y915" s="35"/>
      <c r="Z915" s="34" t="str">
        <f t="shared" si="167"/>
        <v/>
      </c>
      <c r="AA915" s="80" t="str">
        <f t="shared" si="170"/>
        <v/>
      </c>
    </row>
    <row r="916" spans="2:27" ht="25.5" customHeight="1" x14ac:dyDescent="0.25">
      <c r="B916" s="78" t="str">
        <f t="shared" si="164"/>
        <v/>
      </c>
      <c r="J916" s="60" t="str">
        <f>IF(G916&lt;&gt;"",VLOOKUP(G916,'nhân viên sale'!$A$2:$B$1595,2,0),"")</f>
        <v/>
      </c>
      <c r="L916" s="31" t="str">
        <f t="shared" si="162"/>
        <v/>
      </c>
      <c r="N916" s="50" t="str">
        <f t="shared" si="165"/>
        <v/>
      </c>
      <c r="Q916" s="32" t="str">
        <f t="shared" si="163"/>
        <v/>
      </c>
      <c r="T916" s="34">
        <f t="shared" si="168"/>
        <v>0</v>
      </c>
      <c r="U916" s="34">
        <f t="shared" si="169"/>
        <v>0</v>
      </c>
      <c r="X916" s="72" t="str">
        <f t="shared" si="166"/>
        <v/>
      </c>
      <c r="Y916" s="35"/>
      <c r="Z916" s="34" t="str">
        <f t="shared" si="167"/>
        <v/>
      </c>
      <c r="AA916" s="80" t="str">
        <f t="shared" si="170"/>
        <v/>
      </c>
    </row>
    <row r="917" spans="2:27" ht="25.5" customHeight="1" x14ac:dyDescent="0.25">
      <c r="B917" s="78" t="str">
        <f t="shared" si="164"/>
        <v/>
      </c>
      <c r="J917" s="60" t="str">
        <f>IF(G917&lt;&gt;"",VLOOKUP(G917,'nhân viên sale'!$A$2:$B$1595,2,0),"")</f>
        <v/>
      </c>
      <c r="L917" s="31" t="str">
        <f t="shared" si="162"/>
        <v/>
      </c>
      <c r="N917" s="50" t="str">
        <f t="shared" si="165"/>
        <v/>
      </c>
      <c r="Q917" s="32" t="str">
        <f t="shared" si="163"/>
        <v/>
      </c>
      <c r="T917" s="34">
        <f t="shared" si="168"/>
        <v>0</v>
      </c>
      <c r="U917" s="34">
        <f t="shared" si="169"/>
        <v>0</v>
      </c>
      <c r="X917" s="72" t="str">
        <f t="shared" si="166"/>
        <v/>
      </c>
      <c r="Y917" s="35"/>
      <c r="Z917" s="34" t="str">
        <f t="shared" si="167"/>
        <v/>
      </c>
      <c r="AA917" s="80" t="str">
        <f t="shared" si="170"/>
        <v/>
      </c>
    </row>
    <row r="918" spans="2:27" ht="25.5" customHeight="1" x14ac:dyDescent="0.25">
      <c r="B918" s="78" t="str">
        <f t="shared" si="164"/>
        <v/>
      </c>
      <c r="J918" s="60" t="str">
        <f>IF(G918&lt;&gt;"",VLOOKUP(G918,'nhân viên sale'!$A$2:$B$1595,2,0),"")</f>
        <v/>
      </c>
      <c r="L918" s="31" t="str">
        <f t="shared" si="162"/>
        <v/>
      </c>
      <c r="N918" s="50" t="str">
        <f t="shared" si="165"/>
        <v/>
      </c>
      <c r="Q918" s="32" t="str">
        <f t="shared" si="163"/>
        <v/>
      </c>
      <c r="T918" s="34">
        <f t="shared" si="168"/>
        <v>0</v>
      </c>
      <c r="U918" s="34">
        <f t="shared" si="169"/>
        <v>0</v>
      </c>
      <c r="X918" s="72" t="str">
        <f t="shared" si="166"/>
        <v/>
      </c>
      <c r="Y918" s="35"/>
      <c r="Z918" s="34" t="str">
        <f t="shared" si="167"/>
        <v/>
      </c>
      <c r="AA918" s="80" t="str">
        <f t="shared" si="170"/>
        <v/>
      </c>
    </row>
    <row r="919" spans="2:27" ht="25.5" customHeight="1" x14ac:dyDescent="0.25">
      <c r="B919" s="78" t="str">
        <f t="shared" si="164"/>
        <v/>
      </c>
      <c r="J919" s="60" t="str">
        <f>IF(G919&lt;&gt;"",VLOOKUP(G919,'nhân viên sale'!$A$2:$B$1595,2,0),"")</f>
        <v/>
      </c>
      <c r="L919" s="31" t="str">
        <f t="shared" si="162"/>
        <v/>
      </c>
      <c r="N919" s="50" t="str">
        <f t="shared" si="165"/>
        <v/>
      </c>
      <c r="Q919" s="32" t="str">
        <f t="shared" si="163"/>
        <v/>
      </c>
      <c r="T919" s="34">
        <f t="shared" si="168"/>
        <v>0</v>
      </c>
      <c r="U919" s="34">
        <f t="shared" si="169"/>
        <v>0</v>
      </c>
      <c r="X919" s="72" t="str">
        <f t="shared" si="166"/>
        <v/>
      </c>
      <c r="Y919" s="35"/>
      <c r="Z919" s="34" t="str">
        <f t="shared" si="167"/>
        <v/>
      </c>
      <c r="AA919" s="80" t="str">
        <f t="shared" si="170"/>
        <v/>
      </c>
    </row>
    <row r="920" spans="2:27" ht="25.5" customHeight="1" x14ac:dyDescent="0.25">
      <c r="B920" s="78" t="str">
        <f t="shared" si="164"/>
        <v/>
      </c>
      <c r="J920" s="60" t="str">
        <f>IF(G920&lt;&gt;"",VLOOKUP(G920,'nhân viên sale'!$A$2:$B$1595,2,0),"")</f>
        <v/>
      </c>
      <c r="L920" s="31" t="str">
        <f t="shared" si="162"/>
        <v/>
      </c>
      <c r="N920" s="50" t="str">
        <f t="shared" si="165"/>
        <v/>
      </c>
      <c r="Q920" s="32" t="str">
        <f t="shared" si="163"/>
        <v/>
      </c>
      <c r="T920" s="34">
        <f t="shared" si="168"/>
        <v>0</v>
      </c>
      <c r="U920" s="34">
        <f t="shared" si="169"/>
        <v>0</v>
      </c>
      <c r="X920" s="72" t="str">
        <f t="shared" si="166"/>
        <v/>
      </c>
      <c r="Y920" s="35"/>
      <c r="Z920" s="34" t="str">
        <f t="shared" si="167"/>
        <v/>
      </c>
      <c r="AA920" s="80" t="str">
        <f t="shared" si="170"/>
        <v/>
      </c>
    </row>
    <row r="921" spans="2:27" ht="25.5" customHeight="1" x14ac:dyDescent="0.25">
      <c r="B921" s="78" t="str">
        <f t="shared" si="164"/>
        <v/>
      </c>
      <c r="J921" s="60" t="str">
        <f>IF(G921&lt;&gt;"",VLOOKUP(G921,'nhân viên sale'!$A$2:$B$1595,2,0),"")</f>
        <v/>
      </c>
      <c r="L921" s="31" t="str">
        <f t="shared" si="162"/>
        <v/>
      </c>
      <c r="N921" s="50" t="str">
        <f t="shared" si="165"/>
        <v/>
      </c>
      <c r="Q921" s="32" t="str">
        <f t="shared" si="163"/>
        <v/>
      </c>
      <c r="T921" s="34">
        <f t="shared" si="168"/>
        <v>0</v>
      </c>
      <c r="U921" s="34">
        <f t="shared" si="169"/>
        <v>0</v>
      </c>
      <c r="X921" s="72" t="str">
        <f t="shared" si="166"/>
        <v/>
      </c>
      <c r="Y921" s="35"/>
      <c r="Z921" s="34" t="str">
        <f t="shared" si="167"/>
        <v/>
      </c>
      <c r="AA921" s="80" t="str">
        <f t="shared" si="170"/>
        <v/>
      </c>
    </row>
    <row r="922" spans="2:27" ht="25.5" customHeight="1" x14ac:dyDescent="0.25">
      <c r="B922" s="78" t="str">
        <f t="shared" si="164"/>
        <v/>
      </c>
      <c r="J922" s="60" t="str">
        <f>IF(G922&lt;&gt;"",VLOOKUP(G922,'nhân viên sale'!$A$2:$B$1595,2,0),"")</f>
        <v/>
      </c>
      <c r="L922" s="31" t="str">
        <f t="shared" si="162"/>
        <v/>
      </c>
      <c r="N922" s="50" t="str">
        <f t="shared" si="165"/>
        <v/>
      </c>
      <c r="Q922" s="32" t="str">
        <f t="shared" si="163"/>
        <v/>
      </c>
      <c r="T922" s="34">
        <f t="shared" si="168"/>
        <v>0</v>
      </c>
      <c r="U922" s="34">
        <f t="shared" si="169"/>
        <v>0</v>
      </c>
      <c r="X922" s="72" t="str">
        <f t="shared" si="166"/>
        <v/>
      </c>
      <c r="Y922" s="35"/>
      <c r="Z922" s="34" t="str">
        <f t="shared" si="167"/>
        <v/>
      </c>
      <c r="AA922" s="80" t="str">
        <f t="shared" si="170"/>
        <v/>
      </c>
    </row>
    <row r="923" spans="2:27" ht="25.5" customHeight="1" x14ac:dyDescent="0.25">
      <c r="B923" s="78" t="str">
        <f t="shared" si="164"/>
        <v/>
      </c>
      <c r="J923" s="60" t="str">
        <f>IF(G923&lt;&gt;"",VLOOKUP(G923,'nhân viên sale'!$A$2:$B$1595,2,0),"")</f>
        <v/>
      </c>
      <c r="L923" s="31" t="str">
        <f t="shared" si="162"/>
        <v/>
      </c>
      <c r="N923" s="50" t="str">
        <f t="shared" si="165"/>
        <v/>
      </c>
      <c r="Q923" s="32" t="str">
        <f t="shared" si="163"/>
        <v/>
      </c>
      <c r="T923" s="34">
        <f t="shared" si="168"/>
        <v>0</v>
      </c>
      <c r="U923" s="34">
        <f t="shared" si="169"/>
        <v>0</v>
      </c>
      <c r="X923" s="72" t="str">
        <f t="shared" si="166"/>
        <v/>
      </c>
      <c r="Y923" s="35"/>
      <c r="Z923" s="34" t="str">
        <f t="shared" si="167"/>
        <v/>
      </c>
      <c r="AA923" s="80" t="str">
        <f t="shared" si="170"/>
        <v/>
      </c>
    </row>
    <row r="924" spans="2:27" ht="25.5" customHeight="1" x14ac:dyDescent="0.25">
      <c r="B924" s="78" t="str">
        <f t="shared" si="164"/>
        <v/>
      </c>
      <c r="J924" s="60" t="str">
        <f>IF(G924&lt;&gt;"",VLOOKUP(G924,'nhân viên sale'!$A$2:$B$1595,2,0),"")</f>
        <v/>
      </c>
      <c r="L924" s="31" t="str">
        <f t="shared" si="162"/>
        <v/>
      </c>
      <c r="N924" s="50" t="str">
        <f t="shared" si="165"/>
        <v/>
      </c>
      <c r="Q924" s="32" t="str">
        <f t="shared" si="163"/>
        <v/>
      </c>
      <c r="T924" s="34">
        <f t="shared" si="168"/>
        <v>0</v>
      </c>
      <c r="U924" s="34">
        <f t="shared" si="169"/>
        <v>0</v>
      </c>
      <c r="X924" s="72" t="str">
        <f t="shared" si="166"/>
        <v/>
      </c>
      <c r="Y924" s="35"/>
      <c r="Z924" s="34" t="str">
        <f t="shared" si="167"/>
        <v/>
      </c>
      <c r="AA924" s="80" t="str">
        <f t="shared" si="170"/>
        <v/>
      </c>
    </row>
    <row r="925" spans="2:27" ht="25.5" customHeight="1" x14ac:dyDescent="0.25">
      <c r="B925" s="78" t="str">
        <f t="shared" si="164"/>
        <v/>
      </c>
      <c r="J925" s="60" t="str">
        <f>IF(G925&lt;&gt;"",VLOOKUP(G925,'nhân viên sale'!$A$2:$B$1595,2,0),"")</f>
        <v/>
      </c>
      <c r="L925" s="31" t="str">
        <f t="shared" si="162"/>
        <v/>
      </c>
      <c r="N925" s="50" t="str">
        <f t="shared" si="165"/>
        <v/>
      </c>
      <c r="Q925" s="32" t="str">
        <f t="shared" si="163"/>
        <v/>
      </c>
      <c r="T925" s="34">
        <f t="shared" si="168"/>
        <v>0</v>
      </c>
      <c r="U925" s="34">
        <f t="shared" si="169"/>
        <v>0</v>
      </c>
      <c r="X925" s="72" t="str">
        <f t="shared" si="166"/>
        <v/>
      </c>
      <c r="Y925" s="35"/>
      <c r="Z925" s="34" t="str">
        <f t="shared" si="167"/>
        <v/>
      </c>
      <c r="AA925" s="80" t="str">
        <f t="shared" si="170"/>
        <v/>
      </c>
    </row>
    <row r="926" spans="2:27" ht="25.5" customHeight="1" x14ac:dyDescent="0.25">
      <c r="B926" s="78" t="str">
        <f t="shared" si="164"/>
        <v/>
      </c>
      <c r="J926" s="60" t="str">
        <f>IF(G926&lt;&gt;"",VLOOKUP(G926,'nhân viên sale'!$A$2:$B$1595,2,0),"")</f>
        <v/>
      </c>
      <c r="L926" s="31" t="str">
        <f t="shared" si="162"/>
        <v/>
      </c>
      <c r="N926" s="50" t="str">
        <f t="shared" si="165"/>
        <v/>
      </c>
      <c r="Q926" s="32" t="str">
        <f t="shared" si="163"/>
        <v/>
      </c>
      <c r="T926" s="34">
        <f t="shared" si="168"/>
        <v>0</v>
      </c>
      <c r="U926" s="34">
        <f t="shared" si="169"/>
        <v>0</v>
      </c>
      <c r="X926" s="72" t="str">
        <f t="shared" si="166"/>
        <v/>
      </c>
      <c r="Y926" s="35"/>
      <c r="Z926" s="34" t="str">
        <f t="shared" si="167"/>
        <v/>
      </c>
      <c r="AA926" s="80" t="str">
        <f t="shared" si="170"/>
        <v/>
      </c>
    </row>
    <row r="927" spans="2:27" ht="25.5" customHeight="1" x14ac:dyDescent="0.25">
      <c r="B927" s="78" t="str">
        <f t="shared" si="164"/>
        <v/>
      </c>
      <c r="J927" s="60" t="str">
        <f>IF(G927&lt;&gt;"",VLOOKUP(G927,'nhân viên sale'!$A$2:$B$1595,2,0),"")</f>
        <v/>
      </c>
      <c r="L927" s="31" t="str">
        <f t="shared" si="162"/>
        <v/>
      </c>
      <c r="N927" s="50" t="str">
        <f t="shared" si="165"/>
        <v/>
      </c>
      <c r="Q927" s="32" t="str">
        <f t="shared" si="163"/>
        <v/>
      </c>
      <c r="T927" s="34">
        <f t="shared" si="168"/>
        <v>0</v>
      </c>
      <c r="U927" s="34">
        <f t="shared" si="169"/>
        <v>0</v>
      </c>
      <c r="X927" s="72" t="str">
        <f t="shared" si="166"/>
        <v/>
      </c>
      <c r="Y927" s="35"/>
      <c r="Z927" s="34" t="str">
        <f t="shared" si="167"/>
        <v/>
      </c>
      <c r="AA927" s="80" t="str">
        <f t="shared" si="170"/>
        <v/>
      </c>
    </row>
    <row r="928" spans="2:27" ht="25.5" customHeight="1" x14ac:dyDescent="0.25">
      <c r="B928" s="78" t="str">
        <f t="shared" si="164"/>
        <v/>
      </c>
      <c r="J928" s="60" t="str">
        <f>IF(G928&lt;&gt;"",VLOOKUP(G928,'nhân viên sale'!$A$2:$B$1595,2,0),"")</f>
        <v/>
      </c>
      <c r="L928" s="31" t="str">
        <f t="shared" si="162"/>
        <v/>
      </c>
      <c r="N928" s="50" t="str">
        <f t="shared" si="165"/>
        <v/>
      </c>
      <c r="Q928" s="32" t="str">
        <f t="shared" si="163"/>
        <v/>
      </c>
      <c r="T928" s="34">
        <f t="shared" si="168"/>
        <v>0</v>
      </c>
      <c r="U928" s="34">
        <f t="shared" si="169"/>
        <v>0</v>
      </c>
      <c r="X928" s="72" t="str">
        <f t="shared" si="166"/>
        <v/>
      </c>
      <c r="Y928" s="35"/>
      <c r="Z928" s="34" t="str">
        <f t="shared" si="167"/>
        <v/>
      </c>
      <c r="AA928" s="80" t="str">
        <f t="shared" si="170"/>
        <v/>
      </c>
    </row>
    <row r="929" spans="2:27" ht="25.5" customHeight="1" x14ac:dyDescent="0.25">
      <c r="B929" s="78" t="str">
        <f t="shared" si="164"/>
        <v/>
      </c>
      <c r="J929" s="60" t="str">
        <f>IF(G929&lt;&gt;"",VLOOKUP(G929,'nhân viên sale'!$A$2:$B$1595,2,0),"")</f>
        <v/>
      </c>
      <c r="L929" s="31" t="str">
        <f t="shared" si="162"/>
        <v/>
      </c>
      <c r="N929" s="50" t="str">
        <f t="shared" si="165"/>
        <v/>
      </c>
      <c r="Q929" s="32" t="str">
        <f t="shared" si="163"/>
        <v/>
      </c>
      <c r="T929" s="34">
        <f t="shared" si="168"/>
        <v>0</v>
      </c>
      <c r="U929" s="34">
        <f t="shared" si="169"/>
        <v>0</v>
      </c>
      <c r="X929" s="72" t="str">
        <f t="shared" si="166"/>
        <v/>
      </c>
      <c r="Y929" s="35"/>
      <c r="Z929" s="34" t="str">
        <f t="shared" si="167"/>
        <v/>
      </c>
      <c r="AA929" s="80" t="str">
        <f t="shared" si="170"/>
        <v/>
      </c>
    </row>
    <row r="930" spans="2:27" ht="25.5" customHeight="1" x14ac:dyDescent="0.25">
      <c r="B930" s="78" t="str">
        <f t="shared" si="164"/>
        <v/>
      </c>
      <c r="J930" s="60" t="str">
        <f>IF(G930&lt;&gt;"",VLOOKUP(G930,'nhân viên sale'!$A$2:$B$1595,2,0),"")</f>
        <v/>
      </c>
      <c r="L930" s="31" t="str">
        <f t="shared" si="162"/>
        <v/>
      </c>
      <c r="N930" s="50" t="str">
        <f t="shared" si="165"/>
        <v/>
      </c>
      <c r="Q930" s="32" t="str">
        <f t="shared" si="163"/>
        <v/>
      </c>
      <c r="T930" s="34">
        <f t="shared" si="168"/>
        <v>0</v>
      </c>
      <c r="U930" s="34">
        <f t="shared" si="169"/>
        <v>0</v>
      </c>
      <c r="X930" s="72" t="str">
        <f t="shared" si="166"/>
        <v/>
      </c>
      <c r="Y930" s="35"/>
      <c r="Z930" s="34" t="str">
        <f t="shared" si="167"/>
        <v/>
      </c>
      <c r="AA930" s="80" t="str">
        <f t="shared" si="170"/>
        <v/>
      </c>
    </row>
    <row r="931" spans="2:27" ht="25.5" customHeight="1" x14ac:dyDescent="0.25">
      <c r="B931" s="78" t="str">
        <f t="shared" si="164"/>
        <v/>
      </c>
      <c r="J931" s="60" t="str">
        <f>IF(G931&lt;&gt;"",VLOOKUP(G931,'nhân viên sale'!$A$2:$B$1595,2,0),"")</f>
        <v/>
      </c>
      <c r="L931" s="31" t="str">
        <f t="shared" si="162"/>
        <v/>
      </c>
      <c r="N931" s="50" t="str">
        <f t="shared" si="165"/>
        <v/>
      </c>
      <c r="Q931" s="32" t="str">
        <f t="shared" si="163"/>
        <v/>
      </c>
      <c r="T931" s="34">
        <f t="shared" si="168"/>
        <v>0</v>
      </c>
      <c r="U931" s="34">
        <f t="shared" si="169"/>
        <v>0</v>
      </c>
      <c r="X931" s="72" t="str">
        <f t="shared" si="166"/>
        <v/>
      </c>
      <c r="Y931" s="35"/>
      <c r="Z931" s="34" t="str">
        <f t="shared" si="167"/>
        <v/>
      </c>
      <c r="AA931" s="80" t="str">
        <f t="shared" si="170"/>
        <v/>
      </c>
    </row>
    <row r="932" spans="2:27" ht="25.5" customHeight="1" x14ac:dyDescent="0.25">
      <c r="B932" s="78" t="str">
        <f t="shared" si="164"/>
        <v/>
      </c>
      <c r="J932" s="60" t="str">
        <f>IF(G932&lt;&gt;"",VLOOKUP(G932,'nhân viên sale'!$A$2:$B$1595,2,0),"")</f>
        <v/>
      </c>
      <c r="L932" s="31" t="str">
        <f t="shared" si="162"/>
        <v/>
      </c>
      <c r="N932" s="50" t="str">
        <f t="shared" si="165"/>
        <v/>
      </c>
      <c r="Q932" s="32" t="str">
        <f t="shared" si="163"/>
        <v/>
      </c>
      <c r="T932" s="34">
        <f t="shared" si="168"/>
        <v>0</v>
      </c>
      <c r="U932" s="34">
        <f t="shared" si="169"/>
        <v>0</v>
      </c>
      <c r="X932" s="72" t="str">
        <f t="shared" si="166"/>
        <v/>
      </c>
      <c r="Y932" s="35"/>
      <c r="Z932" s="34" t="str">
        <f t="shared" si="167"/>
        <v/>
      </c>
      <c r="AA932" s="80" t="str">
        <f t="shared" si="170"/>
        <v/>
      </c>
    </row>
    <row r="933" spans="2:27" ht="25.5" customHeight="1" x14ac:dyDescent="0.25">
      <c r="B933" s="78" t="str">
        <f t="shared" si="164"/>
        <v/>
      </c>
      <c r="J933" s="60" t="str">
        <f>IF(G933&lt;&gt;"",VLOOKUP(G933,'nhân viên sale'!$A$2:$B$1595,2,0),"")</f>
        <v/>
      </c>
      <c r="L933" s="31" t="str">
        <f t="shared" si="162"/>
        <v/>
      </c>
      <c r="N933" s="50" t="str">
        <f t="shared" si="165"/>
        <v/>
      </c>
      <c r="Q933" s="32" t="str">
        <f t="shared" si="163"/>
        <v/>
      </c>
      <c r="T933" s="34">
        <f t="shared" si="168"/>
        <v>0</v>
      </c>
      <c r="U933" s="34">
        <f t="shared" si="169"/>
        <v>0</v>
      </c>
      <c r="X933" s="72" t="str">
        <f t="shared" si="166"/>
        <v/>
      </c>
      <c r="Y933" s="35"/>
      <c r="Z933" s="34" t="str">
        <f t="shared" si="167"/>
        <v/>
      </c>
      <c r="AA933" s="80" t="str">
        <f t="shared" si="170"/>
        <v/>
      </c>
    </row>
    <row r="934" spans="2:27" ht="25.5" customHeight="1" x14ac:dyDescent="0.25">
      <c r="B934" s="78" t="str">
        <f t="shared" si="164"/>
        <v/>
      </c>
      <c r="J934" s="60" t="str">
        <f>IF(G934&lt;&gt;"",VLOOKUP(G934,'nhân viên sale'!$A$2:$B$1595,2,0),"")</f>
        <v/>
      </c>
      <c r="L934" s="31" t="str">
        <f t="shared" si="162"/>
        <v/>
      </c>
      <c r="N934" s="50" t="str">
        <f t="shared" si="165"/>
        <v/>
      </c>
      <c r="Q934" s="32" t="str">
        <f t="shared" si="163"/>
        <v/>
      </c>
      <c r="T934" s="34">
        <f t="shared" si="168"/>
        <v>0</v>
      </c>
      <c r="U934" s="34">
        <f t="shared" si="169"/>
        <v>0</v>
      </c>
      <c r="X934" s="72" t="str">
        <f t="shared" si="166"/>
        <v/>
      </c>
      <c r="Y934" s="35"/>
      <c r="Z934" s="34" t="str">
        <f t="shared" si="167"/>
        <v/>
      </c>
      <c r="AA934" s="80" t="str">
        <f t="shared" si="170"/>
        <v/>
      </c>
    </row>
    <row r="935" spans="2:27" ht="25.5" customHeight="1" x14ac:dyDescent="0.25">
      <c r="B935" s="78" t="str">
        <f t="shared" si="164"/>
        <v/>
      </c>
      <c r="J935" s="60" t="str">
        <f>IF(G935&lt;&gt;"",VLOOKUP(G935,'nhân viên sale'!$A$2:$B$1595,2,0),"")</f>
        <v/>
      </c>
      <c r="L935" s="31" t="str">
        <f t="shared" si="162"/>
        <v/>
      </c>
      <c r="N935" s="50" t="str">
        <f t="shared" si="165"/>
        <v/>
      </c>
      <c r="Q935" s="32" t="str">
        <f t="shared" si="163"/>
        <v/>
      </c>
      <c r="T935" s="34">
        <f t="shared" si="168"/>
        <v>0</v>
      </c>
      <c r="U935" s="34">
        <f t="shared" si="169"/>
        <v>0</v>
      </c>
      <c r="X935" s="72" t="str">
        <f t="shared" si="166"/>
        <v/>
      </c>
      <c r="Y935" s="35"/>
      <c r="Z935" s="34" t="str">
        <f t="shared" si="167"/>
        <v/>
      </c>
      <c r="AA935" s="80" t="str">
        <f t="shared" si="170"/>
        <v/>
      </c>
    </row>
    <row r="936" spans="2:27" ht="25.5" customHeight="1" x14ac:dyDescent="0.25">
      <c r="B936" s="78" t="str">
        <f t="shared" si="164"/>
        <v/>
      </c>
      <c r="J936" s="60" t="str">
        <f>IF(G936&lt;&gt;"",VLOOKUP(G936,'nhân viên sale'!$A$2:$B$1595,2,0),"")</f>
        <v/>
      </c>
      <c r="L936" s="31" t="str">
        <f t="shared" si="162"/>
        <v/>
      </c>
      <c r="N936" s="50" t="str">
        <f t="shared" si="165"/>
        <v/>
      </c>
      <c r="Q936" s="32" t="str">
        <f t="shared" si="163"/>
        <v/>
      </c>
      <c r="T936" s="34">
        <f t="shared" si="168"/>
        <v>0</v>
      </c>
      <c r="U936" s="34">
        <f t="shared" si="169"/>
        <v>0</v>
      </c>
      <c r="X936" s="72" t="str">
        <f t="shared" si="166"/>
        <v/>
      </c>
      <c r="Y936" s="35"/>
      <c r="Z936" s="34" t="str">
        <f t="shared" si="167"/>
        <v/>
      </c>
      <c r="AA936" s="80" t="str">
        <f t="shared" si="170"/>
        <v/>
      </c>
    </row>
    <row r="937" spans="2:27" ht="25.5" customHeight="1" x14ac:dyDescent="0.25">
      <c r="B937" s="78" t="str">
        <f t="shared" si="164"/>
        <v/>
      </c>
      <c r="J937" s="60" t="str">
        <f>IF(G937&lt;&gt;"",VLOOKUP(G937,'nhân viên sale'!$A$2:$B$1595,2,0),"")</f>
        <v/>
      </c>
      <c r="L937" s="31" t="str">
        <f t="shared" si="162"/>
        <v/>
      </c>
      <c r="N937" s="50" t="str">
        <f t="shared" si="165"/>
        <v/>
      </c>
      <c r="Q937" s="32" t="str">
        <f t="shared" si="163"/>
        <v/>
      </c>
      <c r="T937" s="34">
        <f t="shared" si="168"/>
        <v>0</v>
      </c>
      <c r="U937" s="34">
        <f t="shared" si="169"/>
        <v>0</v>
      </c>
      <c r="X937" s="72" t="str">
        <f t="shared" si="166"/>
        <v/>
      </c>
      <c r="Y937" s="35"/>
      <c r="Z937" s="34" t="str">
        <f t="shared" si="167"/>
        <v/>
      </c>
      <c r="AA937" s="80" t="str">
        <f t="shared" si="170"/>
        <v/>
      </c>
    </row>
    <row r="938" spans="2:27" ht="25.5" customHeight="1" x14ac:dyDescent="0.25">
      <c r="B938" s="78" t="str">
        <f t="shared" si="164"/>
        <v/>
      </c>
      <c r="J938" s="60" t="str">
        <f>IF(G938&lt;&gt;"",VLOOKUP(G938,'nhân viên sale'!$A$2:$B$1595,2,0),"")</f>
        <v/>
      </c>
      <c r="L938" s="31" t="str">
        <f t="shared" si="162"/>
        <v/>
      </c>
      <c r="N938" s="50" t="str">
        <f t="shared" si="165"/>
        <v/>
      </c>
      <c r="Q938" s="32" t="str">
        <f t="shared" si="163"/>
        <v/>
      </c>
      <c r="T938" s="34">
        <f t="shared" si="168"/>
        <v>0</v>
      </c>
      <c r="U938" s="34">
        <f t="shared" si="169"/>
        <v>0</v>
      </c>
      <c r="X938" s="72" t="str">
        <f t="shared" si="166"/>
        <v/>
      </c>
      <c r="Y938" s="35"/>
      <c r="Z938" s="34" t="str">
        <f t="shared" si="167"/>
        <v/>
      </c>
      <c r="AA938" s="80" t="str">
        <f t="shared" si="170"/>
        <v/>
      </c>
    </row>
    <row r="939" spans="2:27" ht="25.5" customHeight="1" x14ac:dyDescent="0.25">
      <c r="B939" s="78" t="str">
        <f t="shared" si="164"/>
        <v/>
      </c>
      <c r="J939" s="60" t="str">
        <f>IF(G939&lt;&gt;"",VLOOKUP(G939,'nhân viên sale'!$A$2:$B$1595,2,0),"")</f>
        <v/>
      </c>
      <c r="L939" s="31" t="str">
        <f t="shared" si="162"/>
        <v/>
      </c>
      <c r="N939" s="50" t="str">
        <f t="shared" si="165"/>
        <v/>
      </c>
      <c r="Q939" s="32" t="str">
        <f t="shared" si="163"/>
        <v/>
      </c>
      <c r="T939" s="34">
        <f t="shared" si="168"/>
        <v>0</v>
      </c>
      <c r="U939" s="34">
        <f t="shared" si="169"/>
        <v>0</v>
      </c>
      <c r="X939" s="72" t="str">
        <f t="shared" si="166"/>
        <v/>
      </c>
      <c r="Y939" s="35"/>
      <c r="Z939" s="34" t="str">
        <f t="shared" si="167"/>
        <v/>
      </c>
      <c r="AA939" s="80" t="str">
        <f t="shared" si="170"/>
        <v/>
      </c>
    </row>
    <row r="940" spans="2:27" ht="25.5" customHeight="1" x14ac:dyDescent="0.25">
      <c r="B940" s="78" t="str">
        <f t="shared" si="164"/>
        <v/>
      </c>
      <c r="J940" s="60" t="str">
        <f>IF(G940&lt;&gt;"",VLOOKUP(G940,'nhân viên sale'!$A$2:$B$1595,2,0),"")</f>
        <v/>
      </c>
      <c r="L940" s="31" t="str">
        <f t="shared" si="162"/>
        <v/>
      </c>
      <c r="N940" s="50" t="str">
        <f t="shared" si="165"/>
        <v/>
      </c>
      <c r="Q940" s="32" t="str">
        <f t="shared" si="163"/>
        <v/>
      </c>
      <c r="T940" s="34">
        <f t="shared" si="168"/>
        <v>0</v>
      </c>
      <c r="U940" s="34">
        <f t="shared" si="169"/>
        <v>0</v>
      </c>
      <c r="X940" s="72" t="str">
        <f t="shared" si="166"/>
        <v/>
      </c>
      <c r="Y940" s="35"/>
      <c r="Z940" s="34" t="str">
        <f t="shared" si="167"/>
        <v/>
      </c>
      <c r="AA940" s="80" t="str">
        <f t="shared" si="170"/>
        <v/>
      </c>
    </row>
    <row r="941" spans="2:27" ht="25.5" customHeight="1" x14ac:dyDescent="0.25">
      <c r="B941" s="78" t="str">
        <f t="shared" si="164"/>
        <v/>
      </c>
      <c r="J941" s="60" t="str">
        <f>IF(G941&lt;&gt;"",VLOOKUP(G941,'nhân viên sale'!$A$2:$B$1595,2,0),"")</f>
        <v/>
      </c>
      <c r="L941" s="31" t="str">
        <f t="shared" si="162"/>
        <v/>
      </c>
      <c r="N941" s="50" t="str">
        <f t="shared" si="165"/>
        <v/>
      </c>
      <c r="Q941" s="32" t="str">
        <f t="shared" si="163"/>
        <v/>
      </c>
      <c r="T941" s="34">
        <f t="shared" si="168"/>
        <v>0</v>
      </c>
      <c r="U941" s="34">
        <f t="shared" si="169"/>
        <v>0</v>
      </c>
      <c r="X941" s="72" t="str">
        <f t="shared" si="166"/>
        <v/>
      </c>
      <c r="Y941" s="35"/>
      <c r="Z941" s="34" t="str">
        <f t="shared" si="167"/>
        <v/>
      </c>
      <c r="AA941" s="80" t="str">
        <f t="shared" si="170"/>
        <v/>
      </c>
    </row>
    <row r="942" spans="2:27" ht="25.5" customHeight="1" x14ac:dyDescent="0.25">
      <c r="B942" s="78" t="str">
        <f t="shared" si="164"/>
        <v/>
      </c>
      <c r="J942" s="60" t="str">
        <f>IF(G942&lt;&gt;"",VLOOKUP(G942,'nhân viên sale'!$A$2:$B$1595,2,0),"")</f>
        <v/>
      </c>
      <c r="L942" s="31" t="str">
        <f t="shared" si="162"/>
        <v/>
      </c>
      <c r="N942" s="50" t="str">
        <f t="shared" si="165"/>
        <v/>
      </c>
      <c r="Q942" s="32" t="str">
        <f t="shared" si="163"/>
        <v/>
      </c>
      <c r="T942" s="34">
        <f t="shared" si="168"/>
        <v>0</v>
      </c>
      <c r="U942" s="34">
        <f t="shared" si="169"/>
        <v>0</v>
      </c>
      <c r="X942" s="72" t="str">
        <f t="shared" si="166"/>
        <v/>
      </c>
      <c r="Y942" s="35"/>
      <c r="Z942" s="34" t="str">
        <f t="shared" si="167"/>
        <v/>
      </c>
      <c r="AA942" s="80" t="str">
        <f t="shared" si="170"/>
        <v/>
      </c>
    </row>
    <row r="943" spans="2:27" ht="25.5" customHeight="1" x14ac:dyDescent="0.25">
      <c r="B943" s="78" t="str">
        <f t="shared" si="164"/>
        <v/>
      </c>
      <c r="J943" s="60" t="str">
        <f>IF(G943&lt;&gt;"",VLOOKUP(G943,'nhân viên sale'!$A$2:$B$1595,2,0),"")</f>
        <v/>
      </c>
      <c r="L943" s="31" t="str">
        <f t="shared" si="162"/>
        <v/>
      </c>
      <c r="N943" s="50" t="str">
        <f t="shared" si="165"/>
        <v/>
      </c>
      <c r="Q943" s="32" t="str">
        <f t="shared" si="163"/>
        <v/>
      </c>
      <c r="T943" s="34">
        <f t="shared" si="168"/>
        <v>0</v>
      </c>
      <c r="U943" s="34">
        <f t="shared" si="169"/>
        <v>0</v>
      </c>
      <c r="X943" s="72" t="str">
        <f t="shared" si="166"/>
        <v/>
      </c>
      <c r="Y943" s="35"/>
      <c r="Z943" s="34" t="str">
        <f t="shared" si="167"/>
        <v/>
      </c>
      <c r="AA943" s="80" t="str">
        <f t="shared" si="170"/>
        <v/>
      </c>
    </row>
    <row r="944" spans="2:27" ht="25.5" customHeight="1" x14ac:dyDescent="0.25">
      <c r="B944" s="78" t="str">
        <f t="shared" si="164"/>
        <v/>
      </c>
      <c r="J944" s="60" t="str">
        <f>IF(G944&lt;&gt;"",VLOOKUP(G944,'nhân viên sale'!$A$2:$B$1595,2,0),"")</f>
        <v/>
      </c>
      <c r="L944" s="31" t="str">
        <f t="shared" si="162"/>
        <v/>
      </c>
      <c r="N944" s="50" t="str">
        <f t="shared" si="165"/>
        <v/>
      </c>
      <c r="Q944" s="32" t="str">
        <f t="shared" si="163"/>
        <v/>
      </c>
      <c r="T944" s="34">
        <f t="shared" si="168"/>
        <v>0</v>
      </c>
      <c r="U944" s="34">
        <f t="shared" si="169"/>
        <v>0</v>
      </c>
      <c r="X944" s="72" t="str">
        <f t="shared" si="166"/>
        <v/>
      </c>
      <c r="Y944" s="35"/>
      <c r="Z944" s="34" t="str">
        <f t="shared" si="167"/>
        <v/>
      </c>
      <c r="AA944" s="80" t="str">
        <f t="shared" si="170"/>
        <v/>
      </c>
    </row>
    <row r="945" spans="2:27" ht="25.5" customHeight="1" x14ac:dyDescent="0.25">
      <c r="B945" s="78" t="str">
        <f t="shared" si="164"/>
        <v/>
      </c>
      <c r="J945" s="60" t="str">
        <f>IF(G945&lt;&gt;"",VLOOKUP(G945,'nhân viên sale'!$A$2:$B$1595,2,0),"")</f>
        <v/>
      </c>
      <c r="L945" s="31" t="str">
        <f t="shared" si="162"/>
        <v/>
      </c>
      <c r="N945" s="50" t="str">
        <f t="shared" si="165"/>
        <v/>
      </c>
      <c r="Q945" s="32" t="str">
        <f t="shared" si="163"/>
        <v/>
      </c>
      <c r="T945" s="34">
        <f t="shared" si="168"/>
        <v>0</v>
      </c>
      <c r="U945" s="34">
        <f t="shared" si="169"/>
        <v>0</v>
      </c>
      <c r="X945" s="72" t="str">
        <f t="shared" si="166"/>
        <v/>
      </c>
      <c r="Y945" s="35"/>
      <c r="Z945" s="34" t="str">
        <f t="shared" si="167"/>
        <v/>
      </c>
      <c r="AA945" s="80" t="str">
        <f t="shared" si="170"/>
        <v/>
      </c>
    </row>
    <row r="946" spans="2:27" ht="25.5" customHeight="1" x14ac:dyDescent="0.25">
      <c r="B946" s="78" t="str">
        <f t="shared" si="164"/>
        <v/>
      </c>
      <c r="J946" s="60" t="str">
        <f>IF(G946&lt;&gt;"",VLOOKUP(G946,'nhân viên sale'!$A$2:$B$1595,2,0),"")</f>
        <v/>
      </c>
      <c r="L946" s="31" t="str">
        <f t="shared" si="162"/>
        <v/>
      </c>
      <c r="N946" s="50" t="str">
        <f t="shared" si="165"/>
        <v/>
      </c>
      <c r="Q946" s="32" t="str">
        <f t="shared" si="163"/>
        <v/>
      </c>
      <c r="T946" s="34">
        <f t="shared" si="168"/>
        <v>0</v>
      </c>
      <c r="U946" s="34">
        <f t="shared" si="169"/>
        <v>0</v>
      </c>
      <c r="X946" s="72" t="str">
        <f t="shared" si="166"/>
        <v/>
      </c>
      <c r="Y946" s="35"/>
      <c r="Z946" s="34" t="str">
        <f t="shared" si="167"/>
        <v/>
      </c>
      <c r="AA946" s="80" t="str">
        <f t="shared" si="170"/>
        <v/>
      </c>
    </row>
    <row r="947" spans="2:27" ht="25.5" customHeight="1" x14ac:dyDescent="0.25">
      <c r="B947" s="78" t="str">
        <f t="shared" si="164"/>
        <v/>
      </c>
      <c r="J947" s="60" t="str">
        <f>IF(G947&lt;&gt;"",VLOOKUP(G947,'nhân viên sale'!$A$2:$B$1595,2,0),"")</f>
        <v/>
      </c>
      <c r="L947" s="31" t="str">
        <f t="shared" si="162"/>
        <v/>
      </c>
      <c r="N947" s="50" t="str">
        <f t="shared" si="165"/>
        <v/>
      </c>
      <c r="Q947" s="32" t="str">
        <f t="shared" si="163"/>
        <v/>
      </c>
      <c r="T947" s="34">
        <f t="shared" si="168"/>
        <v>0</v>
      </c>
      <c r="U947" s="34">
        <f t="shared" si="169"/>
        <v>0</v>
      </c>
      <c r="X947" s="72" t="str">
        <f t="shared" si="166"/>
        <v/>
      </c>
      <c r="Y947" s="35"/>
      <c r="Z947" s="34" t="str">
        <f t="shared" si="167"/>
        <v/>
      </c>
      <c r="AA947" s="80" t="str">
        <f t="shared" si="170"/>
        <v/>
      </c>
    </row>
    <row r="948" spans="2:27" ht="25.5" customHeight="1" x14ac:dyDescent="0.25">
      <c r="B948" s="78" t="str">
        <f t="shared" si="164"/>
        <v/>
      </c>
      <c r="J948" s="60" t="str">
        <f>IF(G948&lt;&gt;"",VLOOKUP(G948,'nhân viên sale'!$A$2:$B$1595,2,0),"")</f>
        <v/>
      </c>
      <c r="L948" s="31" t="str">
        <f t="shared" si="162"/>
        <v/>
      </c>
      <c r="N948" s="50" t="str">
        <f t="shared" si="165"/>
        <v/>
      </c>
      <c r="Q948" s="32" t="str">
        <f t="shared" si="163"/>
        <v/>
      </c>
      <c r="T948" s="34">
        <f t="shared" si="168"/>
        <v>0</v>
      </c>
      <c r="U948" s="34">
        <f t="shared" si="169"/>
        <v>0</v>
      </c>
      <c r="X948" s="72" t="str">
        <f t="shared" si="166"/>
        <v/>
      </c>
      <c r="Y948" s="35"/>
      <c r="Z948" s="34" t="str">
        <f t="shared" si="167"/>
        <v/>
      </c>
      <c r="AA948" s="80" t="str">
        <f t="shared" si="170"/>
        <v/>
      </c>
    </row>
    <row r="949" spans="2:27" ht="25.5" customHeight="1" x14ac:dyDescent="0.25">
      <c r="B949" s="78" t="str">
        <f t="shared" si="164"/>
        <v/>
      </c>
      <c r="J949" s="60" t="str">
        <f>IF(G949&lt;&gt;"",VLOOKUP(G949,'nhân viên sale'!$A$2:$B$1595,2,0),"")</f>
        <v/>
      </c>
      <c r="L949" s="31" t="str">
        <f t="shared" si="162"/>
        <v/>
      </c>
      <c r="N949" s="50" t="str">
        <f t="shared" si="165"/>
        <v/>
      </c>
      <c r="Q949" s="32" t="str">
        <f t="shared" si="163"/>
        <v/>
      </c>
      <c r="T949" s="34">
        <f t="shared" si="168"/>
        <v>0</v>
      </c>
      <c r="U949" s="34">
        <f t="shared" si="169"/>
        <v>0</v>
      </c>
      <c r="X949" s="72" t="str">
        <f t="shared" si="166"/>
        <v/>
      </c>
      <c r="Y949" s="35"/>
      <c r="Z949" s="34" t="str">
        <f t="shared" si="167"/>
        <v/>
      </c>
      <c r="AA949" s="80" t="str">
        <f t="shared" si="170"/>
        <v/>
      </c>
    </row>
    <row r="950" spans="2:27" ht="25.5" customHeight="1" x14ac:dyDescent="0.25">
      <c r="B950" s="78" t="str">
        <f t="shared" si="164"/>
        <v/>
      </c>
      <c r="J950" s="60" t="str">
        <f>IF(G950&lt;&gt;"",VLOOKUP(G950,'nhân viên sale'!$A$2:$B$1595,2,0),"")</f>
        <v/>
      </c>
      <c r="L950" s="31" t="str">
        <f t="shared" si="162"/>
        <v/>
      </c>
      <c r="N950" s="50" t="str">
        <f t="shared" si="165"/>
        <v/>
      </c>
      <c r="Q950" s="32" t="str">
        <f t="shared" si="163"/>
        <v/>
      </c>
      <c r="T950" s="34">
        <f t="shared" si="168"/>
        <v>0</v>
      </c>
      <c r="U950" s="34">
        <f t="shared" si="169"/>
        <v>0</v>
      </c>
      <c r="X950" s="72" t="str">
        <f t="shared" si="166"/>
        <v/>
      </c>
      <c r="Y950" s="35"/>
      <c r="Z950" s="34" t="str">
        <f t="shared" si="167"/>
        <v/>
      </c>
      <c r="AA950" s="80" t="str">
        <f t="shared" si="170"/>
        <v/>
      </c>
    </row>
    <row r="951" spans="2:27" ht="25.5" customHeight="1" x14ac:dyDescent="0.25">
      <c r="B951" s="78" t="str">
        <f t="shared" si="164"/>
        <v/>
      </c>
      <c r="J951" s="60" t="str">
        <f>IF(G951&lt;&gt;"",VLOOKUP(G951,'nhân viên sale'!$A$2:$B$1595,2,0),"")</f>
        <v/>
      </c>
      <c r="L951" s="31" t="str">
        <f t="shared" si="162"/>
        <v/>
      </c>
      <c r="N951" s="50" t="str">
        <f t="shared" si="165"/>
        <v/>
      </c>
      <c r="Q951" s="32" t="str">
        <f t="shared" si="163"/>
        <v/>
      </c>
      <c r="T951" s="34">
        <f t="shared" si="168"/>
        <v>0</v>
      </c>
      <c r="U951" s="34">
        <f t="shared" si="169"/>
        <v>0</v>
      </c>
      <c r="X951" s="72" t="str">
        <f t="shared" si="166"/>
        <v/>
      </c>
      <c r="Y951" s="35"/>
      <c r="Z951" s="34" t="str">
        <f t="shared" si="167"/>
        <v/>
      </c>
      <c r="AA951" s="80" t="str">
        <f t="shared" si="170"/>
        <v/>
      </c>
    </row>
    <row r="952" spans="2:27" ht="25.5" customHeight="1" x14ac:dyDescent="0.25">
      <c r="B952" s="78" t="str">
        <f t="shared" si="164"/>
        <v/>
      </c>
      <c r="J952" s="60" t="str">
        <f>IF(G952&lt;&gt;"",VLOOKUP(G952,'nhân viên sale'!$A$2:$B$1595,2,0),"")</f>
        <v/>
      </c>
      <c r="L952" s="31" t="str">
        <f t="shared" si="162"/>
        <v/>
      </c>
      <c r="N952" s="50" t="str">
        <f t="shared" si="165"/>
        <v/>
      </c>
      <c r="Q952" s="32" t="str">
        <f t="shared" si="163"/>
        <v/>
      </c>
      <c r="T952" s="34">
        <f t="shared" si="168"/>
        <v>0</v>
      </c>
      <c r="U952" s="34">
        <f t="shared" si="169"/>
        <v>0</v>
      </c>
      <c r="X952" s="72" t="str">
        <f t="shared" si="166"/>
        <v/>
      </c>
      <c r="Y952" s="35"/>
      <c r="Z952" s="34" t="str">
        <f t="shared" si="167"/>
        <v/>
      </c>
      <c r="AA952" s="80" t="str">
        <f t="shared" si="170"/>
        <v/>
      </c>
    </row>
    <row r="953" spans="2:27" ht="25.5" customHeight="1" x14ac:dyDescent="0.25">
      <c r="B953" s="78" t="str">
        <f t="shared" si="164"/>
        <v/>
      </c>
      <c r="J953" s="60" t="str">
        <f>IF(G953&lt;&gt;"",VLOOKUP(G953,'nhân viên sale'!$A$2:$B$1595,2,0),"")</f>
        <v/>
      </c>
      <c r="L953" s="31" t="str">
        <f t="shared" si="162"/>
        <v/>
      </c>
      <c r="N953" s="50" t="str">
        <f t="shared" si="165"/>
        <v/>
      </c>
      <c r="Q953" s="32" t="str">
        <f t="shared" si="163"/>
        <v/>
      </c>
      <c r="T953" s="34">
        <f t="shared" si="168"/>
        <v>0</v>
      </c>
      <c r="U953" s="34">
        <f t="shared" si="169"/>
        <v>0</v>
      </c>
      <c r="X953" s="72" t="str">
        <f t="shared" si="166"/>
        <v/>
      </c>
      <c r="Y953" s="35"/>
      <c r="Z953" s="34" t="str">
        <f t="shared" si="167"/>
        <v/>
      </c>
      <c r="AA953" s="80" t="str">
        <f t="shared" si="170"/>
        <v/>
      </c>
    </row>
    <row r="954" spans="2:27" ht="25.5" customHeight="1" x14ac:dyDescent="0.25">
      <c r="B954" s="78" t="str">
        <f t="shared" si="164"/>
        <v/>
      </c>
      <c r="J954" s="60" t="str">
        <f>IF(G954&lt;&gt;"",VLOOKUP(G954,'nhân viên sale'!$A$2:$B$1595,2,0),"")</f>
        <v/>
      </c>
      <c r="L954" s="31" t="str">
        <f t="shared" si="162"/>
        <v/>
      </c>
      <c r="N954" s="50" t="str">
        <f t="shared" si="165"/>
        <v/>
      </c>
      <c r="Q954" s="32" t="str">
        <f t="shared" si="163"/>
        <v/>
      </c>
      <c r="T954" s="34">
        <f t="shared" si="168"/>
        <v>0</v>
      </c>
      <c r="U954" s="34">
        <f t="shared" si="169"/>
        <v>0</v>
      </c>
      <c r="X954" s="72" t="str">
        <f t="shared" si="166"/>
        <v/>
      </c>
      <c r="Y954" s="35"/>
      <c r="Z954" s="34" t="str">
        <f t="shared" si="167"/>
        <v/>
      </c>
      <c r="AA954" s="80" t="str">
        <f t="shared" si="170"/>
        <v/>
      </c>
    </row>
    <row r="955" spans="2:27" ht="25.5" customHeight="1" x14ac:dyDescent="0.25">
      <c r="B955" s="78" t="str">
        <f t="shared" si="164"/>
        <v/>
      </c>
      <c r="J955" s="60" t="str">
        <f>IF(G955&lt;&gt;"",VLOOKUP(G955,'nhân viên sale'!$A$2:$B$1595,2,0),"")</f>
        <v/>
      </c>
      <c r="L955" s="31" t="str">
        <f t="shared" si="162"/>
        <v/>
      </c>
      <c r="N955" s="50" t="str">
        <f t="shared" si="165"/>
        <v/>
      </c>
      <c r="Q955" s="32" t="str">
        <f t="shared" si="163"/>
        <v/>
      </c>
      <c r="T955" s="34">
        <f t="shared" si="168"/>
        <v>0</v>
      </c>
      <c r="U955" s="34">
        <f t="shared" si="169"/>
        <v>0</v>
      </c>
      <c r="X955" s="72" t="str">
        <f t="shared" si="166"/>
        <v/>
      </c>
      <c r="Y955" s="35"/>
      <c r="Z955" s="34" t="str">
        <f t="shared" si="167"/>
        <v/>
      </c>
      <c r="AA955" s="80" t="str">
        <f t="shared" si="170"/>
        <v/>
      </c>
    </row>
    <row r="956" spans="2:27" ht="25.5" customHeight="1" x14ac:dyDescent="0.25">
      <c r="B956" s="78" t="str">
        <f t="shared" si="164"/>
        <v/>
      </c>
      <c r="J956" s="60" t="str">
        <f>IF(G956&lt;&gt;"",VLOOKUP(G956,'nhân viên sale'!$A$2:$B$1595,2,0),"")</f>
        <v/>
      </c>
      <c r="L956" s="31" t="str">
        <f t="shared" si="162"/>
        <v/>
      </c>
      <c r="N956" s="50" t="str">
        <f t="shared" si="165"/>
        <v/>
      </c>
      <c r="Q956" s="32" t="str">
        <f t="shared" si="163"/>
        <v/>
      </c>
      <c r="T956" s="34">
        <f t="shared" si="168"/>
        <v>0</v>
      </c>
      <c r="U956" s="34">
        <f t="shared" si="169"/>
        <v>0</v>
      </c>
      <c r="X956" s="72" t="str">
        <f t="shared" si="166"/>
        <v/>
      </c>
      <c r="Y956" s="35"/>
      <c r="Z956" s="34" t="str">
        <f t="shared" si="167"/>
        <v/>
      </c>
      <c r="AA956" s="80" t="str">
        <f t="shared" si="170"/>
        <v/>
      </c>
    </row>
    <row r="957" spans="2:27" ht="25.5" customHeight="1" x14ac:dyDescent="0.25">
      <c r="B957" s="78" t="str">
        <f t="shared" si="164"/>
        <v/>
      </c>
      <c r="J957" s="60" t="str">
        <f>IF(G957&lt;&gt;"",VLOOKUP(G957,'nhân viên sale'!$A$2:$B$1595,2,0),"")</f>
        <v/>
      </c>
      <c r="L957" s="31" t="str">
        <f t="shared" si="162"/>
        <v/>
      </c>
      <c r="N957" s="50" t="str">
        <f t="shared" si="165"/>
        <v/>
      </c>
      <c r="Q957" s="32" t="str">
        <f t="shared" si="163"/>
        <v/>
      </c>
      <c r="T957" s="34">
        <f t="shared" si="168"/>
        <v>0</v>
      </c>
      <c r="U957" s="34">
        <f t="shared" si="169"/>
        <v>0</v>
      </c>
      <c r="X957" s="72" t="str">
        <f t="shared" si="166"/>
        <v/>
      </c>
      <c r="Y957" s="35"/>
      <c r="Z957" s="34" t="str">
        <f t="shared" si="167"/>
        <v/>
      </c>
      <c r="AA957" s="80" t="str">
        <f t="shared" si="170"/>
        <v/>
      </c>
    </row>
    <row r="958" spans="2:27" ht="25.5" customHeight="1" x14ac:dyDescent="0.25">
      <c r="B958" s="78" t="str">
        <f t="shared" si="164"/>
        <v/>
      </c>
      <c r="J958" s="60" t="str">
        <f>IF(G958&lt;&gt;"",VLOOKUP(G958,'nhân viên sale'!$A$2:$B$1595,2,0),"")</f>
        <v/>
      </c>
      <c r="L958" s="31" t="str">
        <f t="shared" si="162"/>
        <v/>
      </c>
      <c r="N958" s="50" t="str">
        <f t="shared" si="165"/>
        <v/>
      </c>
      <c r="Q958" s="32" t="str">
        <f t="shared" si="163"/>
        <v/>
      </c>
      <c r="T958" s="34">
        <f t="shared" si="168"/>
        <v>0</v>
      </c>
      <c r="U958" s="34">
        <f t="shared" si="169"/>
        <v>0</v>
      </c>
      <c r="X958" s="72" t="str">
        <f t="shared" si="166"/>
        <v/>
      </c>
      <c r="Y958" s="35"/>
      <c r="Z958" s="34" t="str">
        <f t="shared" si="167"/>
        <v/>
      </c>
      <c r="AA958" s="80" t="str">
        <f t="shared" si="170"/>
        <v/>
      </c>
    </row>
    <row r="959" spans="2:27" ht="25.5" customHeight="1" x14ac:dyDescent="0.25">
      <c r="B959" s="78" t="str">
        <f t="shared" si="164"/>
        <v/>
      </c>
      <c r="J959" s="60" t="str">
        <f>IF(G959&lt;&gt;"",VLOOKUP(G959,'nhân viên sale'!$A$2:$B$1595,2,0),"")</f>
        <v/>
      </c>
      <c r="L959" s="31" t="str">
        <f t="shared" si="162"/>
        <v/>
      </c>
      <c r="N959" s="50" t="str">
        <f t="shared" si="165"/>
        <v/>
      </c>
      <c r="Q959" s="32" t="str">
        <f t="shared" si="163"/>
        <v/>
      </c>
      <c r="T959" s="34">
        <f t="shared" si="168"/>
        <v>0</v>
      </c>
      <c r="U959" s="34">
        <f t="shared" si="169"/>
        <v>0</v>
      </c>
      <c r="X959" s="72" t="str">
        <f t="shared" si="166"/>
        <v/>
      </c>
      <c r="Y959" s="35"/>
      <c r="Z959" s="34" t="str">
        <f t="shared" si="167"/>
        <v/>
      </c>
      <c r="AA959" s="80" t="str">
        <f t="shared" si="170"/>
        <v/>
      </c>
    </row>
    <row r="960" spans="2:27" ht="25.5" customHeight="1" x14ac:dyDescent="0.25">
      <c r="B960" s="78" t="str">
        <f t="shared" si="164"/>
        <v/>
      </c>
      <c r="J960" s="60" t="str">
        <f>IF(G960&lt;&gt;"",VLOOKUP(G960,'nhân viên sale'!$A$2:$B$1595,2,0),"")</f>
        <v/>
      </c>
      <c r="L960" s="31" t="str">
        <f t="shared" si="162"/>
        <v/>
      </c>
      <c r="N960" s="50" t="str">
        <f t="shared" si="165"/>
        <v/>
      </c>
      <c r="Q960" s="32" t="str">
        <f t="shared" si="163"/>
        <v/>
      </c>
      <c r="T960" s="34">
        <f t="shared" si="168"/>
        <v>0</v>
      </c>
      <c r="U960" s="34">
        <f t="shared" si="169"/>
        <v>0</v>
      </c>
      <c r="X960" s="72" t="str">
        <f t="shared" si="166"/>
        <v/>
      </c>
      <c r="Y960" s="35"/>
      <c r="Z960" s="34" t="str">
        <f t="shared" si="167"/>
        <v/>
      </c>
      <c r="AA960" s="80" t="str">
        <f t="shared" si="170"/>
        <v/>
      </c>
    </row>
    <row r="961" spans="2:27" ht="25.5" customHeight="1" x14ac:dyDescent="0.25">
      <c r="B961" s="78" t="str">
        <f t="shared" si="164"/>
        <v/>
      </c>
      <c r="J961" s="60" t="str">
        <f>IF(G961&lt;&gt;"",VLOOKUP(G961,'nhân viên sale'!$A$2:$B$1595,2,0),"")</f>
        <v/>
      </c>
      <c r="L961" s="31" t="str">
        <f t="shared" si="162"/>
        <v/>
      </c>
      <c r="N961" s="50" t="str">
        <f t="shared" si="165"/>
        <v/>
      </c>
      <c r="Q961" s="32" t="str">
        <f t="shared" si="163"/>
        <v/>
      </c>
      <c r="T961" s="34">
        <f t="shared" si="168"/>
        <v>0</v>
      </c>
      <c r="U961" s="34">
        <f t="shared" si="169"/>
        <v>0</v>
      </c>
      <c r="X961" s="72" t="str">
        <f t="shared" si="166"/>
        <v/>
      </c>
      <c r="Y961" s="35"/>
      <c r="Z961" s="34" t="str">
        <f t="shared" si="167"/>
        <v/>
      </c>
      <c r="AA961" s="80" t="str">
        <f t="shared" si="170"/>
        <v/>
      </c>
    </row>
    <row r="962" spans="2:27" ht="25.5" customHeight="1" x14ac:dyDescent="0.25">
      <c r="B962" s="78" t="str">
        <f t="shared" si="164"/>
        <v/>
      </c>
      <c r="J962" s="60" t="str">
        <f>IF(G962&lt;&gt;"",VLOOKUP(G962,'nhân viên sale'!$A$2:$B$1595,2,0),"")</f>
        <v/>
      </c>
      <c r="L962" s="31" t="str">
        <f t="shared" ref="L962:L1025" si="171">IF(K962&lt;&gt;"",VLOOKUP(K962,tenhang,2,0),"")</f>
        <v/>
      </c>
      <c r="N962" s="50" t="str">
        <f t="shared" si="165"/>
        <v/>
      </c>
      <c r="Q962" s="32" t="str">
        <f t="shared" ref="Q962:Q1025" si="172">IF(K962&lt;&gt;"",VLOOKUP(K962,tenhang,3,0),"")</f>
        <v/>
      </c>
      <c r="T962" s="34">
        <f t="shared" si="168"/>
        <v>0</v>
      </c>
      <c r="U962" s="34">
        <f t="shared" si="169"/>
        <v>0</v>
      </c>
      <c r="X962" s="72" t="str">
        <f t="shared" si="166"/>
        <v/>
      </c>
      <c r="Y962" s="35"/>
      <c r="Z962" s="34" t="str">
        <f t="shared" si="167"/>
        <v/>
      </c>
      <c r="AA962" s="80" t="str">
        <f t="shared" si="170"/>
        <v/>
      </c>
    </row>
    <row r="963" spans="2:27" ht="25.5" customHeight="1" x14ac:dyDescent="0.25">
      <c r="B963" s="78" t="str">
        <f t="shared" ref="B963:B1026" si="173">IF(I963&lt;&gt;"",IF(AA963&lt;10,"PO2211/0000"&amp;AA963,IF(AA963&lt;100,"PO2211/000"&amp;AA963,IF(AA963&lt;1000,"PO2211/00"&amp;AA963,IF(AA963&lt;10000,"PO2211/0"&amp;AA963,"PO2211/00"&amp;AA963)))),"")</f>
        <v/>
      </c>
      <c r="J963" s="60" t="str">
        <f>IF(G963&lt;&gt;"",VLOOKUP(G963,'nhân viên sale'!$A$2:$B$1595,2,0),"")</f>
        <v/>
      </c>
      <c r="L963" s="31" t="str">
        <f t="shared" si="171"/>
        <v/>
      </c>
      <c r="N963" s="50" t="str">
        <f t="shared" ref="N963:N1026" si="174">IF(K963&lt;&gt;"","K-C6","")</f>
        <v/>
      </c>
      <c r="Q963" s="32" t="str">
        <f t="shared" si="172"/>
        <v/>
      </c>
      <c r="T963" s="34">
        <f t="shared" si="168"/>
        <v>0</v>
      </c>
      <c r="U963" s="34">
        <f t="shared" si="169"/>
        <v>0</v>
      </c>
      <c r="X963" s="72" t="str">
        <f t="shared" ref="X963:X1026" si="175">IF(K963&lt;&gt;"",8,"")</f>
        <v/>
      </c>
      <c r="Y963" s="35"/>
      <c r="Z963" s="34" t="str">
        <f t="shared" ref="Z963:Z1026" si="176">IF(K963&lt;&gt;"",ROUND(U963*X963*1%,0),"")</f>
        <v/>
      </c>
      <c r="AA963" s="80" t="str">
        <f t="shared" si="170"/>
        <v/>
      </c>
    </row>
    <row r="964" spans="2:27" ht="25.5" customHeight="1" x14ac:dyDescent="0.25">
      <c r="B964" s="78" t="str">
        <f t="shared" si="173"/>
        <v/>
      </c>
      <c r="J964" s="60" t="str">
        <f>IF(G964&lt;&gt;"",VLOOKUP(G964,'nhân viên sale'!$A$2:$B$1595,2,0),"")</f>
        <v/>
      </c>
      <c r="L964" s="31" t="str">
        <f t="shared" si="171"/>
        <v/>
      </c>
      <c r="N964" s="50" t="str">
        <f t="shared" si="174"/>
        <v/>
      </c>
      <c r="Q964" s="32" t="str">
        <f t="shared" si="172"/>
        <v/>
      </c>
      <c r="T964" s="34">
        <f t="shared" ref="T964:T1027" si="177">IF(K964&lt;&gt;"",VLOOKUP(K964,tenhang,4,0),0)</f>
        <v>0</v>
      </c>
      <c r="U964" s="34">
        <f t="shared" ref="U964:U1027" si="178">R964*T964</f>
        <v>0</v>
      </c>
      <c r="X964" s="72" t="str">
        <f t="shared" si="175"/>
        <v/>
      </c>
      <c r="Y964" s="35"/>
      <c r="Z964" s="34" t="str">
        <f t="shared" si="176"/>
        <v/>
      </c>
      <c r="AA964" s="80" t="str">
        <f t="shared" ref="AA964:AA1027" si="179">IF(I964&lt;&gt;"",IF(I964=I963,AA963,AA963+1),"")</f>
        <v/>
      </c>
    </row>
    <row r="965" spans="2:27" ht="25.5" customHeight="1" x14ac:dyDescent="0.25">
      <c r="B965" s="78" t="str">
        <f t="shared" si="173"/>
        <v/>
      </c>
      <c r="J965" s="60" t="str">
        <f>IF(G965&lt;&gt;"",VLOOKUP(G965,'nhân viên sale'!$A$2:$B$1595,2,0),"")</f>
        <v/>
      </c>
      <c r="L965" s="31" t="str">
        <f t="shared" si="171"/>
        <v/>
      </c>
      <c r="N965" s="50" t="str">
        <f t="shared" si="174"/>
        <v/>
      </c>
      <c r="Q965" s="32" t="str">
        <f t="shared" si="172"/>
        <v/>
      </c>
      <c r="T965" s="34">
        <f t="shared" si="177"/>
        <v>0</v>
      </c>
      <c r="U965" s="34">
        <f t="shared" si="178"/>
        <v>0</v>
      </c>
      <c r="X965" s="72" t="str">
        <f t="shared" si="175"/>
        <v/>
      </c>
      <c r="Y965" s="35"/>
      <c r="Z965" s="34" t="str">
        <f t="shared" si="176"/>
        <v/>
      </c>
      <c r="AA965" s="80" t="str">
        <f t="shared" si="179"/>
        <v/>
      </c>
    </row>
    <row r="966" spans="2:27" ht="25.5" customHeight="1" x14ac:dyDescent="0.25">
      <c r="B966" s="78" t="str">
        <f t="shared" si="173"/>
        <v/>
      </c>
      <c r="J966" s="60" t="str">
        <f>IF(G966&lt;&gt;"",VLOOKUP(G966,'nhân viên sale'!$A$2:$B$1595,2,0),"")</f>
        <v/>
      </c>
      <c r="L966" s="31" t="str">
        <f t="shared" si="171"/>
        <v/>
      </c>
      <c r="N966" s="50" t="str">
        <f t="shared" si="174"/>
        <v/>
      </c>
      <c r="Q966" s="32" t="str">
        <f t="shared" si="172"/>
        <v/>
      </c>
      <c r="T966" s="34">
        <f t="shared" si="177"/>
        <v>0</v>
      </c>
      <c r="U966" s="34">
        <f t="shared" si="178"/>
        <v>0</v>
      </c>
      <c r="X966" s="72" t="str">
        <f t="shared" si="175"/>
        <v/>
      </c>
      <c r="Y966" s="35"/>
      <c r="Z966" s="34" t="str">
        <f t="shared" si="176"/>
        <v/>
      </c>
      <c r="AA966" s="80" t="str">
        <f t="shared" si="179"/>
        <v/>
      </c>
    </row>
    <row r="967" spans="2:27" ht="25.5" customHeight="1" x14ac:dyDescent="0.25">
      <c r="B967" s="78" t="str">
        <f t="shared" si="173"/>
        <v/>
      </c>
      <c r="J967" s="60" t="str">
        <f>IF(G967&lt;&gt;"",VLOOKUP(G967,'nhân viên sale'!$A$2:$B$1595,2,0),"")</f>
        <v/>
      </c>
      <c r="L967" s="31" t="str">
        <f t="shared" si="171"/>
        <v/>
      </c>
      <c r="N967" s="50" t="str">
        <f t="shared" si="174"/>
        <v/>
      </c>
      <c r="Q967" s="32" t="str">
        <f t="shared" si="172"/>
        <v/>
      </c>
      <c r="T967" s="34">
        <f t="shared" si="177"/>
        <v>0</v>
      </c>
      <c r="U967" s="34">
        <f t="shared" si="178"/>
        <v>0</v>
      </c>
      <c r="X967" s="72" t="str">
        <f t="shared" si="175"/>
        <v/>
      </c>
      <c r="Y967" s="35"/>
      <c r="Z967" s="34" t="str">
        <f t="shared" si="176"/>
        <v/>
      </c>
      <c r="AA967" s="80" t="str">
        <f t="shared" si="179"/>
        <v/>
      </c>
    </row>
    <row r="968" spans="2:27" ht="25.5" customHeight="1" x14ac:dyDescent="0.25">
      <c r="B968" s="78" t="str">
        <f t="shared" si="173"/>
        <v/>
      </c>
      <c r="J968" s="60" t="str">
        <f>IF(G968&lt;&gt;"",VLOOKUP(G968,'nhân viên sale'!$A$2:$B$1595,2,0),"")</f>
        <v/>
      </c>
      <c r="L968" s="31" t="str">
        <f t="shared" si="171"/>
        <v/>
      </c>
      <c r="N968" s="50" t="str">
        <f t="shared" si="174"/>
        <v/>
      </c>
      <c r="Q968" s="32" t="str">
        <f t="shared" si="172"/>
        <v/>
      </c>
      <c r="T968" s="34">
        <f t="shared" si="177"/>
        <v>0</v>
      </c>
      <c r="U968" s="34">
        <f t="shared" si="178"/>
        <v>0</v>
      </c>
      <c r="X968" s="72" t="str">
        <f t="shared" si="175"/>
        <v/>
      </c>
      <c r="Y968" s="35"/>
      <c r="Z968" s="34" t="str">
        <f t="shared" si="176"/>
        <v/>
      </c>
      <c r="AA968" s="80" t="str">
        <f t="shared" si="179"/>
        <v/>
      </c>
    </row>
    <row r="969" spans="2:27" ht="25.5" customHeight="1" x14ac:dyDescent="0.25">
      <c r="B969" s="78" t="str">
        <f t="shared" si="173"/>
        <v/>
      </c>
      <c r="J969" s="60" t="str">
        <f>IF(G969&lt;&gt;"",VLOOKUP(G969,'nhân viên sale'!$A$2:$B$1595,2,0),"")</f>
        <v/>
      </c>
      <c r="L969" s="31" t="str">
        <f t="shared" si="171"/>
        <v/>
      </c>
      <c r="N969" s="50" t="str">
        <f t="shared" si="174"/>
        <v/>
      </c>
      <c r="Q969" s="32" t="str">
        <f t="shared" si="172"/>
        <v/>
      </c>
      <c r="T969" s="34">
        <f t="shared" si="177"/>
        <v>0</v>
      </c>
      <c r="U969" s="34">
        <f t="shared" si="178"/>
        <v>0</v>
      </c>
      <c r="X969" s="72" t="str">
        <f t="shared" si="175"/>
        <v/>
      </c>
      <c r="Y969" s="35"/>
      <c r="Z969" s="34" t="str">
        <f t="shared" si="176"/>
        <v/>
      </c>
      <c r="AA969" s="80" t="str">
        <f t="shared" si="179"/>
        <v/>
      </c>
    </row>
    <row r="970" spans="2:27" ht="25.5" customHeight="1" x14ac:dyDescent="0.25">
      <c r="B970" s="78" t="str">
        <f t="shared" si="173"/>
        <v/>
      </c>
      <c r="J970" s="60" t="str">
        <f>IF(G970&lt;&gt;"",VLOOKUP(G970,'nhân viên sale'!$A$2:$B$1595,2,0),"")</f>
        <v/>
      </c>
      <c r="L970" s="31" t="str">
        <f t="shared" si="171"/>
        <v/>
      </c>
      <c r="N970" s="50" t="str">
        <f t="shared" si="174"/>
        <v/>
      </c>
      <c r="Q970" s="32" t="str">
        <f t="shared" si="172"/>
        <v/>
      </c>
      <c r="T970" s="34">
        <f t="shared" si="177"/>
        <v>0</v>
      </c>
      <c r="U970" s="34">
        <f t="shared" si="178"/>
        <v>0</v>
      </c>
      <c r="X970" s="72" t="str">
        <f t="shared" si="175"/>
        <v/>
      </c>
      <c r="Y970" s="35"/>
      <c r="Z970" s="34" t="str">
        <f t="shared" si="176"/>
        <v/>
      </c>
      <c r="AA970" s="80" t="str">
        <f t="shared" si="179"/>
        <v/>
      </c>
    </row>
    <row r="971" spans="2:27" ht="25.5" customHeight="1" x14ac:dyDescent="0.25">
      <c r="B971" s="78" t="str">
        <f t="shared" si="173"/>
        <v/>
      </c>
      <c r="J971" s="60" t="str">
        <f>IF(G971&lt;&gt;"",VLOOKUP(G971,'nhân viên sale'!$A$2:$B$1595,2,0),"")</f>
        <v/>
      </c>
      <c r="L971" s="31" t="str">
        <f t="shared" si="171"/>
        <v/>
      </c>
      <c r="N971" s="50" t="str">
        <f t="shared" si="174"/>
        <v/>
      </c>
      <c r="Q971" s="32" t="str">
        <f t="shared" si="172"/>
        <v/>
      </c>
      <c r="T971" s="34">
        <f t="shared" si="177"/>
        <v>0</v>
      </c>
      <c r="U971" s="34">
        <f t="shared" si="178"/>
        <v>0</v>
      </c>
      <c r="X971" s="72" t="str">
        <f t="shared" si="175"/>
        <v/>
      </c>
      <c r="Y971" s="35"/>
      <c r="Z971" s="34" t="str">
        <f t="shared" si="176"/>
        <v/>
      </c>
      <c r="AA971" s="80" t="str">
        <f t="shared" si="179"/>
        <v/>
      </c>
    </row>
    <row r="972" spans="2:27" ht="25.5" customHeight="1" x14ac:dyDescent="0.25">
      <c r="B972" s="78" t="str">
        <f t="shared" si="173"/>
        <v/>
      </c>
      <c r="J972" s="60" t="str">
        <f>IF(G972&lt;&gt;"",VLOOKUP(G972,'nhân viên sale'!$A$2:$B$1595,2,0),"")</f>
        <v/>
      </c>
      <c r="L972" s="31" t="str">
        <f t="shared" si="171"/>
        <v/>
      </c>
      <c r="N972" s="50" t="str">
        <f t="shared" si="174"/>
        <v/>
      </c>
      <c r="Q972" s="32" t="str">
        <f t="shared" si="172"/>
        <v/>
      </c>
      <c r="T972" s="34">
        <f t="shared" si="177"/>
        <v>0</v>
      </c>
      <c r="U972" s="34">
        <f t="shared" si="178"/>
        <v>0</v>
      </c>
      <c r="X972" s="72" t="str">
        <f t="shared" si="175"/>
        <v/>
      </c>
      <c r="Y972" s="35"/>
      <c r="Z972" s="34" t="str">
        <f t="shared" si="176"/>
        <v/>
      </c>
      <c r="AA972" s="80" t="str">
        <f t="shared" si="179"/>
        <v/>
      </c>
    </row>
    <row r="973" spans="2:27" ht="25.5" customHeight="1" x14ac:dyDescent="0.25">
      <c r="B973" s="78" t="str">
        <f t="shared" si="173"/>
        <v/>
      </c>
      <c r="J973" s="60" t="str">
        <f>IF(G973&lt;&gt;"",VLOOKUP(G973,'nhân viên sale'!$A$2:$B$1595,2,0),"")</f>
        <v/>
      </c>
      <c r="L973" s="31" t="str">
        <f t="shared" si="171"/>
        <v/>
      </c>
      <c r="N973" s="50" t="str">
        <f t="shared" si="174"/>
        <v/>
      </c>
      <c r="Q973" s="32" t="str">
        <f t="shared" si="172"/>
        <v/>
      </c>
      <c r="T973" s="34">
        <f t="shared" si="177"/>
        <v>0</v>
      </c>
      <c r="U973" s="34">
        <f t="shared" si="178"/>
        <v>0</v>
      </c>
      <c r="X973" s="72" t="str">
        <f t="shared" si="175"/>
        <v/>
      </c>
      <c r="Y973" s="35"/>
      <c r="Z973" s="34" t="str">
        <f t="shared" si="176"/>
        <v/>
      </c>
      <c r="AA973" s="80" t="str">
        <f t="shared" si="179"/>
        <v/>
      </c>
    </row>
    <row r="974" spans="2:27" ht="25.5" customHeight="1" x14ac:dyDescent="0.25">
      <c r="B974" s="78" t="str">
        <f t="shared" si="173"/>
        <v/>
      </c>
      <c r="J974" s="60" t="str">
        <f>IF(G974&lt;&gt;"",VLOOKUP(G974,'nhân viên sale'!$A$2:$B$1595,2,0),"")</f>
        <v/>
      </c>
      <c r="L974" s="31" t="str">
        <f t="shared" si="171"/>
        <v/>
      </c>
      <c r="N974" s="50" t="str">
        <f t="shared" si="174"/>
        <v/>
      </c>
      <c r="Q974" s="32" t="str">
        <f t="shared" si="172"/>
        <v/>
      </c>
      <c r="T974" s="34">
        <f t="shared" si="177"/>
        <v>0</v>
      </c>
      <c r="U974" s="34">
        <f t="shared" si="178"/>
        <v>0</v>
      </c>
      <c r="X974" s="72" t="str">
        <f t="shared" si="175"/>
        <v/>
      </c>
      <c r="Y974" s="35"/>
      <c r="Z974" s="34" t="str">
        <f t="shared" si="176"/>
        <v/>
      </c>
      <c r="AA974" s="80" t="str">
        <f t="shared" si="179"/>
        <v/>
      </c>
    </row>
    <row r="975" spans="2:27" ht="25.5" customHeight="1" x14ac:dyDescent="0.25">
      <c r="B975" s="78" t="str">
        <f t="shared" si="173"/>
        <v/>
      </c>
      <c r="J975" s="60" t="str">
        <f>IF(G975&lt;&gt;"",VLOOKUP(G975,'nhân viên sale'!$A$2:$B$1595,2,0),"")</f>
        <v/>
      </c>
      <c r="L975" s="31" t="str">
        <f t="shared" si="171"/>
        <v/>
      </c>
      <c r="N975" s="50" t="str">
        <f t="shared" si="174"/>
        <v/>
      </c>
      <c r="Q975" s="32" t="str">
        <f t="shared" si="172"/>
        <v/>
      </c>
      <c r="T975" s="34">
        <f t="shared" si="177"/>
        <v>0</v>
      </c>
      <c r="U975" s="34">
        <f t="shared" si="178"/>
        <v>0</v>
      </c>
      <c r="X975" s="72" t="str">
        <f t="shared" si="175"/>
        <v/>
      </c>
      <c r="Y975" s="35"/>
      <c r="Z975" s="34" t="str">
        <f t="shared" si="176"/>
        <v/>
      </c>
      <c r="AA975" s="80" t="str">
        <f t="shared" si="179"/>
        <v/>
      </c>
    </row>
    <row r="976" spans="2:27" ht="25.5" customHeight="1" x14ac:dyDescent="0.25">
      <c r="B976" s="78" t="str">
        <f t="shared" si="173"/>
        <v/>
      </c>
      <c r="J976" s="60" t="str">
        <f>IF(G976&lt;&gt;"",VLOOKUP(G976,'nhân viên sale'!$A$2:$B$1595,2,0),"")</f>
        <v/>
      </c>
      <c r="L976" s="31" t="str">
        <f t="shared" si="171"/>
        <v/>
      </c>
      <c r="N976" s="50" t="str">
        <f t="shared" si="174"/>
        <v/>
      </c>
      <c r="Q976" s="32" t="str">
        <f t="shared" si="172"/>
        <v/>
      </c>
      <c r="T976" s="34">
        <f t="shared" si="177"/>
        <v>0</v>
      </c>
      <c r="U976" s="34">
        <f t="shared" si="178"/>
        <v>0</v>
      </c>
      <c r="X976" s="72" t="str">
        <f t="shared" si="175"/>
        <v/>
      </c>
      <c r="Y976" s="35"/>
      <c r="Z976" s="34" t="str">
        <f t="shared" si="176"/>
        <v/>
      </c>
      <c r="AA976" s="80" t="str">
        <f t="shared" si="179"/>
        <v/>
      </c>
    </row>
    <row r="977" spans="2:27" ht="25.5" customHeight="1" x14ac:dyDescent="0.25">
      <c r="B977" s="78" t="str">
        <f t="shared" si="173"/>
        <v/>
      </c>
      <c r="J977" s="60" t="str">
        <f>IF(G977&lt;&gt;"",VLOOKUP(G977,'nhân viên sale'!$A$2:$B$1595,2,0),"")</f>
        <v/>
      </c>
      <c r="L977" s="31" t="str">
        <f t="shared" si="171"/>
        <v/>
      </c>
      <c r="N977" s="50" t="str">
        <f t="shared" si="174"/>
        <v/>
      </c>
      <c r="Q977" s="32" t="str">
        <f t="shared" si="172"/>
        <v/>
      </c>
      <c r="T977" s="34">
        <f t="shared" si="177"/>
        <v>0</v>
      </c>
      <c r="U977" s="34">
        <f t="shared" si="178"/>
        <v>0</v>
      </c>
      <c r="X977" s="72" t="str">
        <f t="shared" si="175"/>
        <v/>
      </c>
      <c r="Y977" s="35"/>
      <c r="Z977" s="34" t="str">
        <f t="shared" si="176"/>
        <v/>
      </c>
      <c r="AA977" s="80" t="str">
        <f t="shared" si="179"/>
        <v/>
      </c>
    </row>
    <row r="978" spans="2:27" ht="25.5" customHeight="1" x14ac:dyDescent="0.25">
      <c r="B978" s="78" t="str">
        <f t="shared" si="173"/>
        <v/>
      </c>
      <c r="J978" s="60" t="str">
        <f>IF(G978&lt;&gt;"",VLOOKUP(G978,'nhân viên sale'!$A$2:$B$1595,2,0),"")</f>
        <v/>
      </c>
      <c r="L978" s="31" t="str">
        <f t="shared" si="171"/>
        <v/>
      </c>
      <c r="N978" s="50" t="str">
        <f t="shared" si="174"/>
        <v/>
      </c>
      <c r="Q978" s="32" t="str">
        <f t="shared" si="172"/>
        <v/>
      </c>
      <c r="T978" s="34">
        <f t="shared" si="177"/>
        <v>0</v>
      </c>
      <c r="U978" s="34">
        <f t="shared" si="178"/>
        <v>0</v>
      </c>
      <c r="X978" s="72" t="str">
        <f t="shared" si="175"/>
        <v/>
      </c>
      <c r="Y978" s="35"/>
      <c r="Z978" s="34" t="str">
        <f t="shared" si="176"/>
        <v/>
      </c>
      <c r="AA978" s="80" t="str">
        <f t="shared" si="179"/>
        <v/>
      </c>
    </row>
    <row r="979" spans="2:27" ht="25.5" customHeight="1" x14ac:dyDescent="0.25">
      <c r="B979" s="78" t="str">
        <f t="shared" si="173"/>
        <v/>
      </c>
      <c r="J979" s="60" t="str">
        <f>IF(G979&lt;&gt;"",VLOOKUP(G979,'nhân viên sale'!$A$2:$B$1595,2,0),"")</f>
        <v/>
      </c>
      <c r="L979" s="31" t="str">
        <f t="shared" si="171"/>
        <v/>
      </c>
      <c r="N979" s="50" t="str">
        <f t="shared" si="174"/>
        <v/>
      </c>
      <c r="Q979" s="32" t="str">
        <f t="shared" si="172"/>
        <v/>
      </c>
      <c r="T979" s="34">
        <f t="shared" si="177"/>
        <v>0</v>
      </c>
      <c r="U979" s="34">
        <f t="shared" si="178"/>
        <v>0</v>
      </c>
      <c r="X979" s="72" t="str">
        <f t="shared" si="175"/>
        <v/>
      </c>
      <c r="Y979" s="35"/>
      <c r="Z979" s="34" t="str">
        <f t="shared" si="176"/>
        <v/>
      </c>
      <c r="AA979" s="80" t="str">
        <f t="shared" si="179"/>
        <v/>
      </c>
    </row>
    <row r="980" spans="2:27" ht="25.5" customHeight="1" x14ac:dyDescent="0.25">
      <c r="B980" s="78" t="str">
        <f t="shared" si="173"/>
        <v/>
      </c>
      <c r="J980" s="60" t="str">
        <f>IF(G980&lt;&gt;"",VLOOKUP(G980,'nhân viên sale'!$A$2:$B$1595,2,0),"")</f>
        <v/>
      </c>
      <c r="L980" s="31" t="str">
        <f t="shared" si="171"/>
        <v/>
      </c>
      <c r="N980" s="50" t="str">
        <f t="shared" si="174"/>
        <v/>
      </c>
      <c r="Q980" s="32" t="str">
        <f t="shared" si="172"/>
        <v/>
      </c>
      <c r="T980" s="34">
        <f t="shared" si="177"/>
        <v>0</v>
      </c>
      <c r="U980" s="34">
        <f t="shared" si="178"/>
        <v>0</v>
      </c>
      <c r="X980" s="72" t="str">
        <f t="shared" si="175"/>
        <v/>
      </c>
      <c r="Y980" s="35"/>
      <c r="Z980" s="34" t="str">
        <f t="shared" si="176"/>
        <v/>
      </c>
      <c r="AA980" s="80" t="str">
        <f t="shared" si="179"/>
        <v/>
      </c>
    </row>
    <row r="981" spans="2:27" ht="25.5" customHeight="1" x14ac:dyDescent="0.25">
      <c r="B981" s="78" t="str">
        <f t="shared" si="173"/>
        <v/>
      </c>
      <c r="J981" s="60" t="str">
        <f>IF(G981&lt;&gt;"",VLOOKUP(G981,'nhân viên sale'!$A$2:$B$1595,2,0),"")</f>
        <v/>
      </c>
      <c r="L981" s="31" t="str">
        <f t="shared" si="171"/>
        <v/>
      </c>
      <c r="N981" s="50" t="str">
        <f t="shared" si="174"/>
        <v/>
      </c>
      <c r="Q981" s="32" t="str">
        <f t="shared" si="172"/>
        <v/>
      </c>
      <c r="T981" s="34">
        <f t="shared" si="177"/>
        <v>0</v>
      </c>
      <c r="U981" s="34">
        <f t="shared" si="178"/>
        <v>0</v>
      </c>
      <c r="X981" s="72" t="str">
        <f t="shared" si="175"/>
        <v/>
      </c>
      <c r="Y981" s="35"/>
      <c r="Z981" s="34" t="str">
        <f t="shared" si="176"/>
        <v/>
      </c>
      <c r="AA981" s="80" t="str">
        <f t="shared" si="179"/>
        <v/>
      </c>
    </row>
    <row r="982" spans="2:27" ht="25.5" customHeight="1" x14ac:dyDescent="0.25">
      <c r="B982" s="78" t="str">
        <f t="shared" si="173"/>
        <v/>
      </c>
      <c r="J982" s="60" t="str">
        <f>IF(G982&lt;&gt;"",VLOOKUP(G982,'nhân viên sale'!$A$2:$B$1595,2,0),"")</f>
        <v/>
      </c>
      <c r="L982" s="31" t="str">
        <f t="shared" si="171"/>
        <v/>
      </c>
      <c r="N982" s="50" t="str">
        <f t="shared" si="174"/>
        <v/>
      </c>
      <c r="Q982" s="32" t="str">
        <f t="shared" si="172"/>
        <v/>
      </c>
      <c r="T982" s="34">
        <f t="shared" si="177"/>
        <v>0</v>
      </c>
      <c r="U982" s="34">
        <f t="shared" si="178"/>
        <v>0</v>
      </c>
      <c r="X982" s="72" t="str">
        <f t="shared" si="175"/>
        <v/>
      </c>
      <c r="Y982" s="35"/>
      <c r="Z982" s="34" t="str">
        <f t="shared" si="176"/>
        <v/>
      </c>
      <c r="AA982" s="80" t="str">
        <f t="shared" si="179"/>
        <v/>
      </c>
    </row>
    <row r="983" spans="2:27" ht="25.5" customHeight="1" x14ac:dyDescent="0.25">
      <c r="B983" s="78" t="str">
        <f t="shared" si="173"/>
        <v/>
      </c>
      <c r="J983" s="60" t="str">
        <f>IF(G983&lt;&gt;"",VLOOKUP(G983,'nhân viên sale'!$A$2:$B$1595,2,0),"")</f>
        <v/>
      </c>
      <c r="L983" s="31" t="str">
        <f t="shared" si="171"/>
        <v/>
      </c>
      <c r="N983" s="50" t="str">
        <f t="shared" si="174"/>
        <v/>
      </c>
      <c r="Q983" s="32" t="str">
        <f t="shared" si="172"/>
        <v/>
      </c>
      <c r="T983" s="34">
        <f t="shared" si="177"/>
        <v>0</v>
      </c>
      <c r="U983" s="34">
        <f t="shared" si="178"/>
        <v>0</v>
      </c>
      <c r="X983" s="72" t="str">
        <f t="shared" si="175"/>
        <v/>
      </c>
      <c r="Y983" s="35"/>
      <c r="Z983" s="34" t="str">
        <f t="shared" si="176"/>
        <v/>
      </c>
      <c r="AA983" s="80" t="str">
        <f t="shared" si="179"/>
        <v/>
      </c>
    </row>
    <row r="984" spans="2:27" ht="25.5" customHeight="1" x14ac:dyDescent="0.25">
      <c r="B984" s="78" t="str">
        <f t="shared" si="173"/>
        <v/>
      </c>
      <c r="J984" s="60" t="str">
        <f>IF(G984&lt;&gt;"",VLOOKUP(G984,'nhân viên sale'!$A$2:$B$1595,2,0),"")</f>
        <v/>
      </c>
      <c r="L984" s="31" t="str">
        <f t="shared" si="171"/>
        <v/>
      </c>
      <c r="N984" s="50" t="str">
        <f t="shared" si="174"/>
        <v/>
      </c>
      <c r="Q984" s="32" t="str">
        <f t="shared" si="172"/>
        <v/>
      </c>
      <c r="T984" s="34">
        <f t="shared" si="177"/>
        <v>0</v>
      </c>
      <c r="U984" s="34">
        <f t="shared" si="178"/>
        <v>0</v>
      </c>
      <c r="X984" s="72" t="str">
        <f t="shared" si="175"/>
        <v/>
      </c>
      <c r="Y984" s="35"/>
      <c r="Z984" s="34" t="str">
        <f t="shared" si="176"/>
        <v/>
      </c>
      <c r="AA984" s="80" t="str">
        <f t="shared" si="179"/>
        <v/>
      </c>
    </row>
    <row r="985" spans="2:27" ht="25.5" customHeight="1" x14ac:dyDescent="0.25">
      <c r="B985" s="78" t="str">
        <f t="shared" si="173"/>
        <v/>
      </c>
      <c r="J985" s="60" t="str">
        <f>IF(G985&lt;&gt;"",VLOOKUP(G985,'nhân viên sale'!$A$2:$B$1595,2,0),"")</f>
        <v/>
      </c>
      <c r="L985" s="31" t="str">
        <f t="shared" si="171"/>
        <v/>
      </c>
      <c r="N985" s="50" t="str">
        <f t="shared" si="174"/>
        <v/>
      </c>
      <c r="Q985" s="32" t="str">
        <f t="shared" si="172"/>
        <v/>
      </c>
      <c r="T985" s="34">
        <f t="shared" si="177"/>
        <v>0</v>
      </c>
      <c r="U985" s="34">
        <f t="shared" si="178"/>
        <v>0</v>
      </c>
      <c r="X985" s="72" t="str">
        <f t="shared" si="175"/>
        <v/>
      </c>
      <c r="Y985" s="35"/>
      <c r="Z985" s="34" t="str">
        <f t="shared" si="176"/>
        <v/>
      </c>
      <c r="AA985" s="80" t="str">
        <f t="shared" si="179"/>
        <v/>
      </c>
    </row>
    <row r="986" spans="2:27" ht="25.5" customHeight="1" x14ac:dyDescent="0.25">
      <c r="B986" s="78" t="str">
        <f t="shared" si="173"/>
        <v/>
      </c>
      <c r="J986" s="60" t="str">
        <f>IF(G986&lt;&gt;"",VLOOKUP(G986,'nhân viên sale'!$A$2:$B$1595,2,0),"")</f>
        <v/>
      </c>
      <c r="L986" s="31" t="str">
        <f t="shared" si="171"/>
        <v/>
      </c>
      <c r="N986" s="50" t="str">
        <f t="shared" si="174"/>
        <v/>
      </c>
      <c r="Q986" s="32" t="str">
        <f t="shared" si="172"/>
        <v/>
      </c>
      <c r="T986" s="34">
        <f t="shared" si="177"/>
        <v>0</v>
      </c>
      <c r="U986" s="34">
        <f t="shared" si="178"/>
        <v>0</v>
      </c>
      <c r="X986" s="72" t="str">
        <f t="shared" si="175"/>
        <v/>
      </c>
      <c r="Y986" s="35"/>
      <c r="Z986" s="34" t="str">
        <f t="shared" si="176"/>
        <v/>
      </c>
      <c r="AA986" s="80" t="str">
        <f t="shared" si="179"/>
        <v/>
      </c>
    </row>
    <row r="987" spans="2:27" ht="25.5" customHeight="1" x14ac:dyDescent="0.25">
      <c r="B987" s="78" t="str">
        <f t="shared" si="173"/>
        <v/>
      </c>
      <c r="J987" s="60" t="str">
        <f>IF(G987&lt;&gt;"",VLOOKUP(G987,'nhân viên sale'!$A$2:$B$1595,2,0),"")</f>
        <v/>
      </c>
      <c r="L987" s="31" t="str">
        <f t="shared" si="171"/>
        <v/>
      </c>
      <c r="N987" s="50" t="str">
        <f t="shared" si="174"/>
        <v/>
      </c>
      <c r="Q987" s="32" t="str">
        <f t="shared" si="172"/>
        <v/>
      </c>
      <c r="T987" s="34">
        <f t="shared" si="177"/>
        <v>0</v>
      </c>
      <c r="U987" s="34">
        <f t="shared" si="178"/>
        <v>0</v>
      </c>
      <c r="X987" s="72" t="str">
        <f t="shared" si="175"/>
        <v/>
      </c>
      <c r="Y987" s="35"/>
      <c r="Z987" s="34" t="str">
        <f t="shared" si="176"/>
        <v/>
      </c>
      <c r="AA987" s="80" t="str">
        <f t="shared" si="179"/>
        <v/>
      </c>
    </row>
    <row r="988" spans="2:27" ht="25.5" customHeight="1" x14ac:dyDescent="0.25">
      <c r="B988" s="78" t="str">
        <f t="shared" si="173"/>
        <v/>
      </c>
      <c r="J988" s="60" t="str">
        <f>IF(G988&lt;&gt;"",VLOOKUP(G988,'nhân viên sale'!$A$2:$B$1595,2,0),"")</f>
        <v/>
      </c>
      <c r="L988" s="31" t="str">
        <f t="shared" si="171"/>
        <v/>
      </c>
      <c r="N988" s="50" t="str">
        <f t="shared" si="174"/>
        <v/>
      </c>
      <c r="Q988" s="32" t="str">
        <f t="shared" si="172"/>
        <v/>
      </c>
      <c r="T988" s="34">
        <f t="shared" si="177"/>
        <v>0</v>
      </c>
      <c r="U988" s="34">
        <f t="shared" si="178"/>
        <v>0</v>
      </c>
      <c r="X988" s="72" t="str">
        <f t="shared" si="175"/>
        <v/>
      </c>
      <c r="Y988" s="35"/>
      <c r="Z988" s="34" t="str">
        <f t="shared" si="176"/>
        <v/>
      </c>
      <c r="AA988" s="80" t="str">
        <f t="shared" si="179"/>
        <v/>
      </c>
    </row>
    <row r="989" spans="2:27" ht="25.5" customHeight="1" x14ac:dyDescent="0.25">
      <c r="B989" s="78" t="str">
        <f t="shared" si="173"/>
        <v/>
      </c>
      <c r="J989" s="60" t="str">
        <f>IF(G989&lt;&gt;"",VLOOKUP(G989,'nhân viên sale'!$A$2:$B$1595,2,0),"")</f>
        <v/>
      </c>
      <c r="L989" s="31" t="str">
        <f t="shared" si="171"/>
        <v/>
      </c>
      <c r="N989" s="50" t="str">
        <f t="shared" si="174"/>
        <v/>
      </c>
      <c r="Q989" s="32" t="str">
        <f t="shared" si="172"/>
        <v/>
      </c>
      <c r="T989" s="34">
        <f t="shared" si="177"/>
        <v>0</v>
      </c>
      <c r="U989" s="34">
        <f t="shared" si="178"/>
        <v>0</v>
      </c>
      <c r="X989" s="72" t="str">
        <f t="shared" si="175"/>
        <v/>
      </c>
      <c r="Y989" s="35"/>
      <c r="Z989" s="34" t="str">
        <f t="shared" si="176"/>
        <v/>
      </c>
      <c r="AA989" s="80" t="str">
        <f t="shared" si="179"/>
        <v/>
      </c>
    </row>
    <row r="990" spans="2:27" ht="25.5" customHeight="1" x14ac:dyDescent="0.25">
      <c r="B990" s="78" t="str">
        <f t="shared" si="173"/>
        <v/>
      </c>
      <c r="J990" s="60" t="str">
        <f>IF(G990&lt;&gt;"",VLOOKUP(G990,'nhân viên sale'!$A$2:$B$1595,2,0),"")</f>
        <v/>
      </c>
      <c r="L990" s="31" t="str">
        <f t="shared" si="171"/>
        <v/>
      </c>
      <c r="N990" s="50" t="str">
        <f t="shared" si="174"/>
        <v/>
      </c>
      <c r="Q990" s="32" t="str">
        <f t="shared" si="172"/>
        <v/>
      </c>
      <c r="T990" s="34">
        <f t="shared" si="177"/>
        <v>0</v>
      </c>
      <c r="U990" s="34">
        <f t="shared" si="178"/>
        <v>0</v>
      </c>
      <c r="X990" s="72" t="str">
        <f t="shared" si="175"/>
        <v/>
      </c>
      <c r="Y990" s="35"/>
      <c r="Z990" s="34" t="str">
        <f t="shared" si="176"/>
        <v/>
      </c>
      <c r="AA990" s="80" t="str">
        <f t="shared" si="179"/>
        <v/>
      </c>
    </row>
    <row r="991" spans="2:27" ht="25.5" customHeight="1" x14ac:dyDescent="0.25">
      <c r="B991" s="78" t="str">
        <f t="shared" si="173"/>
        <v/>
      </c>
      <c r="J991" s="60" t="str">
        <f>IF(G991&lt;&gt;"",VLOOKUP(G991,'nhân viên sale'!$A$2:$B$1595,2,0),"")</f>
        <v/>
      </c>
      <c r="L991" s="31" t="str">
        <f t="shared" si="171"/>
        <v/>
      </c>
      <c r="N991" s="50" t="str">
        <f t="shared" si="174"/>
        <v/>
      </c>
      <c r="Q991" s="32" t="str">
        <f t="shared" si="172"/>
        <v/>
      </c>
      <c r="T991" s="34">
        <f t="shared" si="177"/>
        <v>0</v>
      </c>
      <c r="U991" s="34">
        <f t="shared" si="178"/>
        <v>0</v>
      </c>
      <c r="X991" s="72" t="str">
        <f t="shared" si="175"/>
        <v/>
      </c>
      <c r="Y991" s="35"/>
      <c r="Z991" s="34" t="str">
        <f t="shared" si="176"/>
        <v/>
      </c>
      <c r="AA991" s="80" t="str">
        <f t="shared" si="179"/>
        <v/>
      </c>
    </row>
    <row r="992" spans="2:27" ht="25.5" customHeight="1" x14ac:dyDescent="0.25">
      <c r="B992" s="78" t="str">
        <f t="shared" si="173"/>
        <v/>
      </c>
      <c r="J992" s="60" t="str">
        <f>IF(G992&lt;&gt;"",VLOOKUP(G992,'nhân viên sale'!$A$2:$B$1595,2,0),"")</f>
        <v/>
      </c>
      <c r="L992" s="31" t="str">
        <f t="shared" si="171"/>
        <v/>
      </c>
      <c r="N992" s="50" t="str">
        <f t="shared" si="174"/>
        <v/>
      </c>
      <c r="Q992" s="32" t="str">
        <f t="shared" si="172"/>
        <v/>
      </c>
      <c r="T992" s="34">
        <f t="shared" si="177"/>
        <v>0</v>
      </c>
      <c r="U992" s="34">
        <f t="shared" si="178"/>
        <v>0</v>
      </c>
      <c r="X992" s="72" t="str">
        <f t="shared" si="175"/>
        <v/>
      </c>
      <c r="Y992" s="35"/>
      <c r="Z992" s="34" t="str">
        <f t="shared" si="176"/>
        <v/>
      </c>
      <c r="AA992" s="80" t="str">
        <f t="shared" si="179"/>
        <v/>
      </c>
    </row>
    <row r="993" spans="2:27" ht="25.5" customHeight="1" x14ac:dyDescent="0.25">
      <c r="B993" s="78" t="str">
        <f t="shared" si="173"/>
        <v/>
      </c>
      <c r="J993" s="60" t="str">
        <f>IF(G993&lt;&gt;"",VLOOKUP(G993,'nhân viên sale'!$A$2:$B$1595,2,0),"")</f>
        <v/>
      </c>
      <c r="L993" s="31" t="str">
        <f t="shared" si="171"/>
        <v/>
      </c>
      <c r="N993" s="50" t="str">
        <f t="shared" si="174"/>
        <v/>
      </c>
      <c r="Q993" s="32" t="str">
        <f t="shared" si="172"/>
        <v/>
      </c>
      <c r="T993" s="34">
        <f t="shared" si="177"/>
        <v>0</v>
      </c>
      <c r="U993" s="34">
        <f t="shared" si="178"/>
        <v>0</v>
      </c>
      <c r="X993" s="72" t="str">
        <f t="shared" si="175"/>
        <v/>
      </c>
      <c r="Y993" s="35"/>
      <c r="Z993" s="34" t="str">
        <f t="shared" si="176"/>
        <v/>
      </c>
      <c r="AA993" s="80" t="str">
        <f t="shared" si="179"/>
        <v/>
      </c>
    </row>
    <row r="994" spans="2:27" ht="25.5" customHeight="1" x14ac:dyDescent="0.25">
      <c r="B994" s="78" t="str">
        <f t="shared" si="173"/>
        <v/>
      </c>
      <c r="J994" s="60" t="str">
        <f>IF(G994&lt;&gt;"",VLOOKUP(G994,'nhân viên sale'!$A$2:$B$1595,2,0),"")</f>
        <v/>
      </c>
      <c r="L994" s="31" t="str">
        <f t="shared" si="171"/>
        <v/>
      </c>
      <c r="N994" s="50" t="str">
        <f t="shared" si="174"/>
        <v/>
      </c>
      <c r="Q994" s="32" t="str">
        <f t="shared" si="172"/>
        <v/>
      </c>
      <c r="T994" s="34">
        <f t="shared" si="177"/>
        <v>0</v>
      </c>
      <c r="U994" s="34">
        <f t="shared" si="178"/>
        <v>0</v>
      </c>
      <c r="X994" s="72" t="str">
        <f t="shared" si="175"/>
        <v/>
      </c>
      <c r="Y994" s="35"/>
      <c r="Z994" s="34" t="str">
        <f t="shared" si="176"/>
        <v/>
      </c>
      <c r="AA994" s="80" t="str">
        <f t="shared" si="179"/>
        <v/>
      </c>
    </row>
    <row r="995" spans="2:27" ht="25.5" customHeight="1" x14ac:dyDescent="0.25">
      <c r="B995" s="78" t="str">
        <f t="shared" si="173"/>
        <v/>
      </c>
      <c r="J995" s="60" t="str">
        <f>IF(G995&lt;&gt;"",VLOOKUP(G995,'nhân viên sale'!$A$2:$B$1595,2,0),"")</f>
        <v/>
      </c>
      <c r="L995" s="31" t="str">
        <f t="shared" si="171"/>
        <v/>
      </c>
      <c r="N995" s="50" t="str">
        <f t="shared" si="174"/>
        <v/>
      </c>
      <c r="Q995" s="32" t="str">
        <f t="shared" si="172"/>
        <v/>
      </c>
      <c r="T995" s="34">
        <f t="shared" si="177"/>
        <v>0</v>
      </c>
      <c r="U995" s="34">
        <f t="shared" si="178"/>
        <v>0</v>
      </c>
      <c r="X995" s="72" t="str">
        <f t="shared" si="175"/>
        <v/>
      </c>
      <c r="Y995" s="35"/>
      <c r="Z995" s="34" t="str">
        <f t="shared" si="176"/>
        <v/>
      </c>
      <c r="AA995" s="80" t="str">
        <f t="shared" si="179"/>
        <v/>
      </c>
    </row>
    <row r="996" spans="2:27" ht="25.5" customHeight="1" x14ac:dyDescent="0.25">
      <c r="B996" s="78" t="str">
        <f t="shared" si="173"/>
        <v/>
      </c>
      <c r="J996" s="60" t="str">
        <f>IF(G996&lt;&gt;"",VLOOKUP(G996,'nhân viên sale'!$A$2:$B$1595,2,0),"")</f>
        <v/>
      </c>
      <c r="L996" s="31" t="str">
        <f t="shared" si="171"/>
        <v/>
      </c>
      <c r="N996" s="50" t="str">
        <f t="shared" si="174"/>
        <v/>
      </c>
      <c r="Q996" s="32" t="str">
        <f t="shared" si="172"/>
        <v/>
      </c>
      <c r="T996" s="34">
        <f t="shared" si="177"/>
        <v>0</v>
      </c>
      <c r="U996" s="34">
        <f t="shared" si="178"/>
        <v>0</v>
      </c>
      <c r="X996" s="72" t="str">
        <f t="shared" si="175"/>
        <v/>
      </c>
      <c r="Y996" s="35"/>
      <c r="Z996" s="34" t="str">
        <f t="shared" si="176"/>
        <v/>
      </c>
      <c r="AA996" s="80" t="str">
        <f t="shared" si="179"/>
        <v/>
      </c>
    </row>
    <row r="997" spans="2:27" ht="25.5" customHeight="1" x14ac:dyDescent="0.25">
      <c r="B997" s="78" t="str">
        <f t="shared" si="173"/>
        <v/>
      </c>
      <c r="J997" s="60" t="str">
        <f>IF(G997&lt;&gt;"",VLOOKUP(G997,'nhân viên sale'!$A$2:$B$1595,2,0),"")</f>
        <v/>
      </c>
      <c r="L997" s="31" t="str">
        <f t="shared" si="171"/>
        <v/>
      </c>
      <c r="N997" s="50" t="str">
        <f t="shared" si="174"/>
        <v/>
      </c>
      <c r="Q997" s="32" t="str">
        <f t="shared" si="172"/>
        <v/>
      </c>
      <c r="T997" s="34">
        <f t="shared" si="177"/>
        <v>0</v>
      </c>
      <c r="U997" s="34">
        <f t="shared" si="178"/>
        <v>0</v>
      </c>
      <c r="X997" s="72" t="str">
        <f t="shared" si="175"/>
        <v/>
      </c>
      <c r="Y997" s="35"/>
      <c r="Z997" s="34" t="str">
        <f t="shared" si="176"/>
        <v/>
      </c>
      <c r="AA997" s="80" t="str">
        <f t="shared" si="179"/>
        <v/>
      </c>
    </row>
    <row r="998" spans="2:27" ht="25.5" customHeight="1" x14ac:dyDescent="0.25">
      <c r="B998" s="78" t="str">
        <f t="shared" si="173"/>
        <v/>
      </c>
      <c r="J998" s="60" t="str">
        <f>IF(G998&lt;&gt;"",VLOOKUP(G998,'nhân viên sale'!$A$2:$B$1595,2,0),"")</f>
        <v/>
      </c>
      <c r="L998" s="31" t="str">
        <f t="shared" si="171"/>
        <v/>
      </c>
      <c r="N998" s="50" t="str">
        <f t="shared" si="174"/>
        <v/>
      </c>
      <c r="Q998" s="32" t="str">
        <f t="shared" si="172"/>
        <v/>
      </c>
      <c r="T998" s="34">
        <f t="shared" si="177"/>
        <v>0</v>
      </c>
      <c r="U998" s="34">
        <f t="shared" si="178"/>
        <v>0</v>
      </c>
      <c r="X998" s="72" t="str">
        <f t="shared" si="175"/>
        <v/>
      </c>
      <c r="Y998" s="35"/>
      <c r="Z998" s="34" t="str">
        <f t="shared" si="176"/>
        <v/>
      </c>
      <c r="AA998" s="80" t="str">
        <f t="shared" si="179"/>
        <v/>
      </c>
    </row>
    <row r="999" spans="2:27" ht="25.5" customHeight="1" x14ac:dyDescent="0.25">
      <c r="B999" s="78" t="str">
        <f t="shared" si="173"/>
        <v/>
      </c>
      <c r="J999" s="60" t="str">
        <f>IF(G999&lt;&gt;"",VLOOKUP(G999,'nhân viên sale'!$A$2:$B$1595,2,0),"")</f>
        <v/>
      </c>
      <c r="L999" s="31" t="str">
        <f t="shared" si="171"/>
        <v/>
      </c>
      <c r="N999" s="50" t="str">
        <f t="shared" si="174"/>
        <v/>
      </c>
      <c r="Q999" s="32" t="str">
        <f t="shared" si="172"/>
        <v/>
      </c>
      <c r="T999" s="34">
        <f t="shared" si="177"/>
        <v>0</v>
      </c>
      <c r="U999" s="34">
        <f t="shared" si="178"/>
        <v>0</v>
      </c>
      <c r="X999" s="72" t="str">
        <f t="shared" si="175"/>
        <v/>
      </c>
      <c r="Y999" s="35"/>
      <c r="Z999" s="34" t="str">
        <f t="shared" si="176"/>
        <v/>
      </c>
      <c r="AA999" s="80" t="str">
        <f t="shared" si="179"/>
        <v/>
      </c>
    </row>
    <row r="1000" spans="2:27" ht="25.5" customHeight="1" x14ac:dyDescent="0.25">
      <c r="B1000" s="78" t="str">
        <f t="shared" si="173"/>
        <v/>
      </c>
      <c r="J1000" s="60" t="str">
        <f>IF(G1000&lt;&gt;"",VLOOKUP(G1000,'nhân viên sale'!$A$2:$B$1595,2,0),"")</f>
        <v/>
      </c>
      <c r="L1000" s="31" t="str">
        <f t="shared" si="171"/>
        <v/>
      </c>
      <c r="N1000" s="50" t="str">
        <f t="shared" si="174"/>
        <v/>
      </c>
      <c r="Q1000" s="32" t="str">
        <f t="shared" si="172"/>
        <v/>
      </c>
      <c r="T1000" s="34">
        <f t="shared" si="177"/>
        <v>0</v>
      </c>
      <c r="U1000" s="34">
        <f t="shared" si="178"/>
        <v>0</v>
      </c>
      <c r="X1000" s="72" t="str">
        <f t="shared" si="175"/>
        <v/>
      </c>
      <c r="Y1000" s="35"/>
      <c r="Z1000" s="34" t="str">
        <f t="shared" si="176"/>
        <v/>
      </c>
      <c r="AA1000" s="80" t="str">
        <f t="shared" si="179"/>
        <v/>
      </c>
    </row>
    <row r="1001" spans="2:27" ht="25.5" customHeight="1" x14ac:dyDescent="0.25">
      <c r="B1001" s="78" t="str">
        <f t="shared" si="173"/>
        <v/>
      </c>
      <c r="J1001" s="60" t="str">
        <f>IF(G1001&lt;&gt;"",VLOOKUP(G1001,'nhân viên sale'!$A$2:$B$1595,2,0),"")</f>
        <v/>
      </c>
      <c r="L1001" s="31" t="str">
        <f t="shared" si="171"/>
        <v/>
      </c>
      <c r="N1001" s="50" t="str">
        <f t="shared" si="174"/>
        <v/>
      </c>
      <c r="Q1001" s="32" t="str">
        <f t="shared" si="172"/>
        <v/>
      </c>
      <c r="T1001" s="34">
        <f t="shared" si="177"/>
        <v>0</v>
      </c>
      <c r="U1001" s="34">
        <f t="shared" si="178"/>
        <v>0</v>
      </c>
      <c r="X1001" s="72" t="str">
        <f t="shared" si="175"/>
        <v/>
      </c>
      <c r="Y1001" s="35"/>
      <c r="Z1001" s="34" t="str">
        <f t="shared" si="176"/>
        <v/>
      </c>
      <c r="AA1001" s="80" t="str">
        <f t="shared" si="179"/>
        <v/>
      </c>
    </row>
    <row r="1002" spans="2:27" ht="25.5" customHeight="1" x14ac:dyDescent="0.25">
      <c r="B1002" s="78" t="str">
        <f t="shared" si="173"/>
        <v/>
      </c>
      <c r="J1002" s="60" t="str">
        <f>IF(G1002&lt;&gt;"",VLOOKUP(G1002,'nhân viên sale'!$A$2:$B$1595,2,0),"")</f>
        <v/>
      </c>
      <c r="L1002" s="31" t="str">
        <f t="shared" si="171"/>
        <v/>
      </c>
      <c r="N1002" s="50" t="str">
        <f t="shared" si="174"/>
        <v/>
      </c>
      <c r="Q1002" s="32" t="str">
        <f t="shared" si="172"/>
        <v/>
      </c>
      <c r="T1002" s="34">
        <f t="shared" si="177"/>
        <v>0</v>
      </c>
      <c r="U1002" s="34">
        <f t="shared" si="178"/>
        <v>0</v>
      </c>
      <c r="X1002" s="72" t="str">
        <f t="shared" si="175"/>
        <v/>
      </c>
      <c r="Y1002" s="35"/>
      <c r="Z1002" s="34" t="str">
        <f t="shared" si="176"/>
        <v/>
      </c>
      <c r="AA1002" s="80" t="str">
        <f t="shared" si="179"/>
        <v/>
      </c>
    </row>
    <row r="1003" spans="2:27" ht="25.5" customHeight="1" x14ac:dyDescent="0.25">
      <c r="B1003" s="78" t="str">
        <f t="shared" si="173"/>
        <v/>
      </c>
      <c r="J1003" s="60" t="str">
        <f>IF(G1003&lt;&gt;"",VLOOKUP(G1003,'nhân viên sale'!$A$2:$B$1595,2,0),"")</f>
        <v/>
      </c>
      <c r="L1003" s="31" t="str">
        <f t="shared" si="171"/>
        <v/>
      </c>
      <c r="N1003" s="50" t="str">
        <f t="shared" si="174"/>
        <v/>
      </c>
      <c r="Q1003" s="32" t="str">
        <f t="shared" si="172"/>
        <v/>
      </c>
      <c r="T1003" s="34">
        <f t="shared" si="177"/>
        <v>0</v>
      </c>
      <c r="U1003" s="34">
        <f t="shared" si="178"/>
        <v>0</v>
      </c>
      <c r="X1003" s="72" t="str">
        <f t="shared" si="175"/>
        <v/>
      </c>
      <c r="Y1003" s="35"/>
      <c r="Z1003" s="34" t="str">
        <f t="shared" si="176"/>
        <v/>
      </c>
      <c r="AA1003" s="80" t="str">
        <f t="shared" si="179"/>
        <v/>
      </c>
    </row>
    <row r="1004" spans="2:27" ht="25.5" customHeight="1" x14ac:dyDescent="0.25">
      <c r="B1004" s="78" t="str">
        <f t="shared" si="173"/>
        <v/>
      </c>
      <c r="J1004" s="60" t="str">
        <f>IF(G1004&lt;&gt;"",VLOOKUP(G1004,'nhân viên sale'!$A$2:$B$1595,2,0),"")</f>
        <v/>
      </c>
      <c r="L1004" s="31" t="str">
        <f t="shared" si="171"/>
        <v/>
      </c>
      <c r="N1004" s="50" t="str">
        <f t="shared" si="174"/>
        <v/>
      </c>
      <c r="Q1004" s="32" t="str">
        <f t="shared" si="172"/>
        <v/>
      </c>
      <c r="T1004" s="34">
        <f t="shared" si="177"/>
        <v>0</v>
      </c>
      <c r="U1004" s="34">
        <f t="shared" si="178"/>
        <v>0</v>
      </c>
      <c r="X1004" s="72" t="str">
        <f t="shared" si="175"/>
        <v/>
      </c>
      <c r="Y1004" s="35"/>
      <c r="Z1004" s="34" t="str">
        <f t="shared" si="176"/>
        <v/>
      </c>
      <c r="AA1004" s="80" t="str">
        <f t="shared" si="179"/>
        <v/>
      </c>
    </row>
    <row r="1005" spans="2:27" ht="25.5" customHeight="1" x14ac:dyDescent="0.25">
      <c r="B1005" s="78" t="str">
        <f t="shared" si="173"/>
        <v/>
      </c>
      <c r="J1005" s="60" t="str">
        <f>IF(G1005&lt;&gt;"",VLOOKUP(G1005,'nhân viên sale'!$A$2:$B$1595,2,0),"")</f>
        <v/>
      </c>
      <c r="L1005" s="31" t="str">
        <f t="shared" si="171"/>
        <v/>
      </c>
      <c r="N1005" s="50" t="str">
        <f t="shared" si="174"/>
        <v/>
      </c>
      <c r="Q1005" s="32" t="str">
        <f t="shared" si="172"/>
        <v/>
      </c>
      <c r="T1005" s="34">
        <f t="shared" si="177"/>
        <v>0</v>
      </c>
      <c r="U1005" s="34">
        <f t="shared" si="178"/>
        <v>0</v>
      </c>
      <c r="X1005" s="72" t="str">
        <f t="shared" si="175"/>
        <v/>
      </c>
      <c r="Y1005" s="35"/>
      <c r="Z1005" s="34" t="str">
        <f t="shared" si="176"/>
        <v/>
      </c>
      <c r="AA1005" s="80" t="str">
        <f t="shared" si="179"/>
        <v/>
      </c>
    </row>
    <row r="1006" spans="2:27" ht="25.5" customHeight="1" x14ac:dyDescent="0.25">
      <c r="B1006" s="78" t="str">
        <f t="shared" si="173"/>
        <v/>
      </c>
      <c r="J1006" s="60" t="str">
        <f>IF(G1006&lt;&gt;"",VLOOKUP(G1006,'nhân viên sale'!$A$2:$B$1595,2,0),"")</f>
        <v/>
      </c>
      <c r="L1006" s="31" t="str">
        <f t="shared" si="171"/>
        <v/>
      </c>
      <c r="N1006" s="50" t="str">
        <f t="shared" si="174"/>
        <v/>
      </c>
      <c r="Q1006" s="32" t="str">
        <f t="shared" si="172"/>
        <v/>
      </c>
      <c r="T1006" s="34">
        <f t="shared" si="177"/>
        <v>0</v>
      </c>
      <c r="U1006" s="34">
        <f t="shared" si="178"/>
        <v>0</v>
      </c>
      <c r="X1006" s="72" t="str">
        <f t="shared" si="175"/>
        <v/>
      </c>
      <c r="Y1006" s="35"/>
      <c r="Z1006" s="34" t="str">
        <f t="shared" si="176"/>
        <v/>
      </c>
      <c r="AA1006" s="80" t="str">
        <f t="shared" si="179"/>
        <v/>
      </c>
    </row>
    <row r="1007" spans="2:27" ht="25.5" customHeight="1" x14ac:dyDescent="0.25">
      <c r="B1007" s="78" t="str">
        <f t="shared" si="173"/>
        <v/>
      </c>
      <c r="J1007" s="60" t="str">
        <f>IF(G1007&lt;&gt;"",VLOOKUP(G1007,'nhân viên sale'!$A$2:$B$1595,2,0),"")</f>
        <v/>
      </c>
      <c r="L1007" s="31" t="str">
        <f t="shared" si="171"/>
        <v/>
      </c>
      <c r="N1007" s="50" t="str">
        <f t="shared" si="174"/>
        <v/>
      </c>
      <c r="Q1007" s="32" t="str">
        <f t="shared" si="172"/>
        <v/>
      </c>
      <c r="T1007" s="34">
        <f t="shared" si="177"/>
        <v>0</v>
      </c>
      <c r="U1007" s="34">
        <f t="shared" si="178"/>
        <v>0</v>
      </c>
      <c r="X1007" s="72" t="str">
        <f t="shared" si="175"/>
        <v/>
      </c>
      <c r="Y1007" s="35"/>
      <c r="Z1007" s="34" t="str">
        <f t="shared" si="176"/>
        <v/>
      </c>
      <c r="AA1007" s="80" t="str">
        <f t="shared" si="179"/>
        <v/>
      </c>
    </row>
    <row r="1008" spans="2:27" ht="25.5" customHeight="1" x14ac:dyDescent="0.25">
      <c r="B1008" s="78" t="str">
        <f t="shared" si="173"/>
        <v/>
      </c>
      <c r="J1008" s="60" t="str">
        <f>IF(G1008&lt;&gt;"",VLOOKUP(G1008,'nhân viên sale'!$A$2:$B$1595,2,0),"")</f>
        <v/>
      </c>
      <c r="L1008" s="31" t="str">
        <f t="shared" si="171"/>
        <v/>
      </c>
      <c r="N1008" s="50" t="str">
        <f t="shared" si="174"/>
        <v/>
      </c>
      <c r="Q1008" s="32" t="str">
        <f t="shared" si="172"/>
        <v/>
      </c>
      <c r="T1008" s="34">
        <f t="shared" si="177"/>
        <v>0</v>
      </c>
      <c r="U1008" s="34">
        <f t="shared" si="178"/>
        <v>0</v>
      </c>
      <c r="X1008" s="72" t="str">
        <f t="shared" si="175"/>
        <v/>
      </c>
      <c r="Y1008" s="35"/>
      <c r="Z1008" s="34" t="str">
        <f t="shared" si="176"/>
        <v/>
      </c>
      <c r="AA1008" s="80" t="str">
        <f t="shared" si="179"/>
        <v/>
      </c>
    </row>
    <row r="1009" spans="2:27" ht="25.5" customHeight="1" x14ac:dyDescent="0.25">
      <c r="B1009" s="78" t="str">
        <f t="shared" si="173"/>
        <v/>
      </c>
      <c r="J1009" s="60" t="str">
        <f>IF(G1009&lt;&gt;"",VLOOKUP(G1009,'nhân viên sale'!$A$2:$B$1595,2,0),"")</f>
        <v/>
      </c>
      <c r="L1009" s="31" t="str">
        <f t="shared" si="171"/>
        <v/>
      </c>
      <c r="N1009" s="50" t="str">
        <f t="shared" si="174"/>
        <v/>
      </c>
      <c r="Q1009" s="32" t="str">
        <f t="shared" si="172"/>
        <v/>
      </c>
      <c r="T1009" s="34">
        <f t="shared" si="177"/>
        <v>0</v>
      </c>
      <c r="U1009" s="34">
        <f t="shared" si="178"/>
        <v>0</v>
      </c>
      <c r="X1009" s="72" t="str">
        <f t="shared" si="175"/>
        <v/>
      </c>
      <c r="Y1009" s="35"/>
      <c r="Z1009" s="34" t="str">
        <f t="shared" si="176"/>
        <v/>
      </c>
      <c r="AA1009" s="80" t="str">
        <f t="shared" si="179"/>
        <v/>
      </c>
    </row>
    <row r="1010" spans="2:27" ht="25.5" customHeight="1" x14ac:dyDescent="0.25">
      <c r="B1010" s="78" t="str">
        <f t="shared" si="173"/>
        <v/>
      </c>
      <c r="J1010" s="60" t="str">
        <f>IF(G1010&lt;&gt;"",VLOOKUP(G1010,'nhân viên sale'!$A$2:$B$1595,2,0),"")</f>
        <v/>
      </c>
      <c r="L1010" s="31" t="str">
        <f t="shared" si="171"/>
        <v/>
      </c>
      <c r="N1010" s="50" t="str">
        <f t="shared" si="174"/>
        <v/>
      </c>
      <c r="Q1010" s="32" t="str">
        <f t="shared" si="172"/>
        <v/>
      </c>
      <c r="T1010" s="34">
        <f t="shared" si="177"/>
        <v>0</v>
      </c>
      <c r="U1010" s="34">
        <f t="shared" si="178"/>
        <v>0</v>
      </c>
      <c r="X1010" s="72" t="str">
        <f t="shared" si="175"/>
        <v/>
      </c>
      <c r="Y1010" s="35"/>
      <c r="Z1010" s="34" t="str">
        <f t="shared" si="176"/>
        <v/>
      </c>
      <c r="AA1010" s="80" t="str">
        <f t="shared" si="179"/>
        <v/>
      </c>
    </row>
    <row r="1011" spans="2:27" ht="25.5" customHeight="1" x14ac:dyDescent="0.25">
      <c r="B1011" s="78" t="str">
        <f t="shared" si="173"/>
        <v/>
      </c>
      <c r="J1011" s="60" t="str">
        <f>IF(G1011&lt;&gt;"",VLOOKUP(G1011,'nhân viên sale'!$A$2:$B$1595,2,0),"")</f>
        <v/>
      </c>
      <c r="L1011" s="31" t="str">
        <f t="shared" si="171"/>
        <v/>
      </c>
      <c r="N1011" s="50" t="str">
        <f t="shared" si="174"/>
        <v/>
      </c>
      <c r="Q1011" s="32" t="str">
        <f t="shared" si="172"/>
        <v/>
      </c>
      <c r="T1011" s="34">
        <f t="shared" si="177"/>
        <v>0</v>
      </c>
      <c r="U1011" s="34">
        <f t="shared" si="178"/>
        <v>0</v>
      </c>
      <c r="X1011" s="72" t="str">
        <f t="shared" si="175"/>
        <v/>
      </c>
      <c r="Y1011" s="35"/>
      <c r="Z1011" s="34" t="str">
        <f t="shared" si="176"/>
        <v/>
      </c>
      <c r="AA1011" s="80" t="str">
        <f t="shared" si="179"/>
        <v/>
      </c>
    </row>
    <row r="1012" spans="2:27" ht="25.5" customHeight="1" x14ac:dyDescent="0.25">
      <c r="B1012" s="78" t="str">
        <f t="shared" si="173"/>
        <v/>
      </c>
      <c r="J1012" s="60" t="str">
        <f>IF(G1012&lt;&gt;"",VLOOKUP(G1012,'nhân viên sale'!$A$2:$B$1595,2,0),"")</f>
        <v/>
      </c>
      <c r="L1012" s="31" t="str">
        <f t="shared" si="171"/>
        <v/>
      </c>
      <c r="N1012" s="50" t="str">
        <f t="shared" si="174"/>
        <v/>
      </c>
      <c r="Q1012" s="32" t="str">
        <f t="shared" si="172"/>
        <v/>
      </c>
      <c r="T1012" s="34">
        <f t="shared" si="177"/>
        <v>0</v>
      </c>
      <c r="U1012" s="34">
        <f t="shared" si="178"/>
        <v>0</v>
      </c>
      <c r="X1012" s="72" t="str">
        <f t="shared" si="175"/>
        <v/>
      </c>
      <c r="Y1012" s="35"/>
      <c r="Z1012" s="34" t="str">
        <f t="shared" si="176"/>
        <v/>
      </c>
      <c r="AA1012" s="80" t="str">
        <f t="shared" si="179"/>
        <v/>
      </c>
    </row>
    <row r="1013" spans="2:27" ht="25.5" customHeight="1" x14ac:dyDescent="0.25">
      <c r="B1013" s="78" t="str">
        <f t="shared" si="173"/>
        <v/>
      </c>
      <c r="J1013" s="60" t="str">
        <f>IF(G1013&lt;&gt;"",VLOOKUP(G1013,'nhân viên sale'!$A$2:$B$1595,2,0),"")</f>
        <v/>
      </c>
      <c r="L1013" s="31" t="str">
        <f t="shared" si="171"/>
        <v/>
      </c>
      <c r="N1013" s="50" t="str">
        <f t="shared" si="174"/>
        <v/>
      </c>
      <c r="Q1013" s="32" t="str">
        <f t="shared" si="172"/>
        <v/>
      </c>
      <c r="T1013" s="34">
        <f t="shared" si="177"/>
        <v>0</v>
      </c>
      <c r="U1013" s="34">
        <f t="shared" si="178"/>
        <v>0</v>
      </c>
      <c r="X1013" s="72" t="str">
        <f t="shared" si="175"/>
        <v/>
      </c>
      <c r="Y1013" s="35"/>
      <c r="Z1013" s="34" t="str">
        <f t="shared" si="176"/>
        <v/>
      </c>
      <c r="AA1013" s="80" t="str">
        <f t="shared" si="179"/>
        <v/>
      </c>
    </row>
    <row r="1014" spans="2:27" ht="25.5" customHeight="1" x14ac:dyDescent="0.25">
      <c r="B1014" s="78" t="str">
        <f t="shared" si="173"/>
        <v/>
      </c>
      <c r="J1014" s="60" t="str">
        <f>IF(G1014&lt;&gt;"",VLOOKUP(G1014,'nhân viên sale'!$A$2:$B$1595,2,0),"")</f>
        <v/>
      </c>
      <c r="L1014" s="31" t="str">
        <f t="shared" si="171"/>
        <v/>
      </c>
      <c r="N1014" s="50" t="str">
        <f t="shared" si="174"/>
        <v/>
      </c>
      <c r="Q1014" s="32" t="str">
        <f t="shared" si="172"/>
        <v/>
      </c>
      <c r="T1014" s="34">
        <f t="shared" si="177"/>
        <v>0</v>
      </c>
      <c r="U1014" s="34">
        <f t="shared" si="178"/>
        <v>0</v>
      </c>
      <c r="X1014" s="72" t="str">
        <f t="shared" si="175"/>
        <v/>
      </c>
      <c r="Y1014" s="35"/>
      <c r="Z1014" s="34" t="str">
        <f t="shared" si="176"/>
        <v/>
      </c>
      <c r="AA1014" s="80" t="str">
        <f t="shared" si="179"/>
        <v/>
      </c>
    </row>
    <row r="1015" spans="2:27" ht="25.5" customHeight="1" x14ac:dyDescent="0.25">
      <c r="B1015" s="78" t="str">
        <f t="shared" si="173"/>
        <v/>
      </c>
      <c r="J1015" s="60" t="str">
        <f>IF(G1015&lt;&gt;"",VLOOKUP(G1015,'nhân viên sale'!$A$2:$B$1595,2,0),"")</f>
        <v/>
      </c>
      <c r="L1015" s="31" t="str">
        <f t="shared" si="171"/>
        <v/>
      </c>
      <c r="N1015" s="50" t="str">
        <f t="shared" si="174"/>
        <v/>
      </c>
      <c r="Q1015" s="32" t="str">
        <f t="shared" si="172"/>
        <v/>
      </c>
      <c r="T1015" s="34">
        <f t="shared" si="177"/>
        <v>0</v>
      </c>
      <c r="U1015" s="34">
        <f t="shared" si="178"/>
        <v>0</v>
      </c>
      <c r="X1015" s="72" t="str">
        <f t="shared" si="175"/>
        <v/>
      </c>
      <c r="Y1015" s="35"/>
      <c r="Z1015" s="34" t="str">
        <f t="shared" si="176"/>
        <v/>
      </c>
      <c r="AA1015" s="80" t="str">
        <f t="shared" si="179"/>
        <v/>
      </c>
    </row>
    <row r="1016" spans="2:27" ht="25.5" customHeight="1" x14ac:dyDescent="0.25">
      <c r="B1016" s="78" t="str">
        <f t="shared" si="173"/>
        <v/>
      </c>
      <c r="J1016" s="60" t="str">
        <f>IF(G1016&lt;&gt;"",VLOOKUP(G1016,'nhân viên sale'!$A$2:$B$1595,2,0),"")</f>
        <v/>
      </c>
      <c r="L1016" s="31" t="str">
        <f t="shared" si="171"/>
        <v/>
      </c>
      <c r="N1016" s="50" t="str">
        <f t="shared" si="174"/>
        <v/>
      </c>
      <c r="Q1016" s="32" t="str">
        <f t="shared" si="172"/>
        <v/>
      </c>
      <c r="T1016" s="34">
        <f t="shared" si="177"/>
        <v>0</v>
      </c>
      <c r="U1016" s="34">
        <f t="shared" si="178"/>
        <v>0</v>
      </c>
      <c r="X1016" s="72" t="str">
        <f t="shared" si="175"/>
        <v/>
      </c>
      <c r="Y1016" s="35"/>
      <c r="Z1016" s="34" t="str">
        <f t="shared" si="176"/>
        <v/>
      </c>
      <c r="AA1016" s="80" t="str">
        <f t="shared" si="179"/>
        <v/>
      </c>
    </row>
    <row r="1017" spans="2:27" ht="25.5" customHeight="1" x14ac:dyDescent="0.25">
      <c r="B1017" s="78" t="str">
        <f t="shared" si="173"/>
        <v/>
      </c>
      <c r="J1017" s="60" t="str">
        <f>IF(G1017&lt;&gt;"",VLOOKUP(G1017,'nhân viên sale'!$A$2:$B$1595,2,0),"")</f>
        <v/>
      </c>
      <c r="L1017" s="31" t="str">
        <f t="shared" si="171"/>
        <v/>
      </c>
      <c r="N1017" s="50" t="str">
        <f t="shared" si="174"/>
        <v/>
      </c>
      <c r="Q1017" s="32" t="str">
        <f t="shared" si="172"/>
        <v/>
      </c>
      <c r="T1017" s="34">
        <f t="shared" si="177"/>
        <v>0</v>
      </c>
      <c r="U1017" s="34">
        <f t="shared" si="178"/>
        <v>0</v>
      </c>
      <c r="X1017" s="72" t="str">
        <f t="shared" si="175"/>
        <v/>
      </c>
      <c r="Y1017" s="35"/>
      <c r="Z1017" s="34" t="str">
        <f t="shared" si="176"/>
        <v/>
      </c>
      <c r="AA1017" s="80" t="str">
        <f t="shared" si="179"/>
        <v/>
      </c>
    </row>
    <row r="1018" spans="2:27" ht="25.5" customHeight="1" x14ac:dyDescent="0.25">
      <c r="B1018" s="78" t="str">
        <f t="shared" si="173"/>
        <v/>
      </c>
      <c r="J1018" s="60" t="str">
        <f>IF(G1018&lt;&gt;"",VLOOKUP(G1018,'nhân viên sale'!$A$2:$B$1595,2,0),"")</f>
        <v/>
      </c>
      <c r="L1018" s="31" t="str">
        <f t="shared" si="171"/>
        <v/>
      </c>
      <c r="N1018" s="50" t="str">
        <f t="shared" si="174"/>
        <v/>
      </c>
      <c r="Q1018" s="32" t="str">
        <f t="shared" si="172"/>
        <v/>
      </c>
      <c r="T1018" s="34">
        <f t="shared" si="177"/>
        <v>0</v>
      </c>
      <c r="U1018" s="34">
        <f t="shared" si="178"/>
        <v>0</v>
      </c>
      <c r="X1018" s="72" t="str">
        <f t="shared" si="175"/>
        <v/>
      </c>
      <c r="Y1018" s="35"/>
      <c r="Z1018" s="34" t="str">
        <f t="shared" si="176"/>
        <v/>
      </c>
      <c r="AA1018" s="80" t="str">
        <f t="shared" si="179"/>
        <v/>
      </c>
    </row>
    <row r="1019" spans="2:27" ht="25.5" customHeight="1" x14ac:dyDescent="0.25">
      <c r="B1019" s="78" t="str">
        <f t="shared" si="173"/>
        <v/>
      </c>
      <c r="J1019" s="60" t="str">
        <f>IF(G1019&lt;&gt;"",VLOOKUP(G1019,'nhân viên sale'!$A$2:$B$1595,2,0),"")</f>
        <v/>
      </c>
      <c r="L1019" s="31" t="str">
        <f t="shared" si="171"/>
        <v/>
      </c>
      <c r="N1019" s="50" t="str">
        <f t="shared" si="174"/>
        <v/>
      </c>
      <c r="Q1019" s="32" t="str">
        <f t="shared" si="172"/>
        <v/>
      </c>
      <c r="T1019" s="34">
        <f t="shared" si="177"/>
        <v>0</v>
      </c>
      <c r="U1019" s="34">
        <f t="shared" si="178"/>
        <v>0</v>
      </c>
      <c r="X1019" s="72" t="str">
        <f t="shared" si="175"/>
        <v/>
      </c>
      <c r="Y1019" s="35"/>
      <c r="Z1019" s="34" t="str">
        <f t="shared" si="176"/>
        <v/>
      </c>
      <c r="AA1019" s="80" t="str">
        <f t="shared" si="179"/>
        <v/>
      </c>
    </row>
    <row r="1020" spans="2:27" ht="25.5" customHeight="1" x14ac:dyDescent="0.25">
      <c r="B1020" s="78" t="str">
        <f t="shared" si="173"/>
        <v/>
      </c>
      <c r="J1020" s="60" t="str">
        <f>IF(G1020&lt;&gt;"",VLOOKUP(G1020,'nhân viên sale'!$A$2:$B$1595,2,0),"")</f>
        <v/>
      </c>
      <c r="L1020" s="31" t="str">
        <f t="shared" si="171"/>
        <v/>
      </c>
      <c r="N1020" s="50" t="str">
        <f t="shared" si="174"/>
        <v/>
      </c>
      <c r="Q1020" s="32" t="str">
        <f t="shared" si="172"/>
        <v/>
      </c>
      <c r="T1020" s="34">
        <f t="shared" si="177"/>
        <v>0</v>
      </c>
      <c r="U1020" s="34">
        <f t="shared" si="178"/>
        <v>0</v>
      </c>
      <c r="X1020" s="72" t="str">
        <f t="shared" si="175"/>
        <v/>
      </c>
      <c r="Y1020" s="35"/>
      <c r="Z1020" s="34" t="str">
        <f t="shared" si="176"/>
        <v/>
      </c>
      <c r="AA1020" s="80" t="str">
        <f t="shared" si="179"/>
        <v/>
      </c>
    </row>
    <row r="1021" spans="2:27" ht="25.5" customHeight="1" x14ac:dyDescent="0.25">
      <c r="B1021" s="78" t="str">
        <f t="shared" si="173"/>
        <v/>
      </c>
      <c r="J1021" s="60" t="str">
        <f>IF(G1021&lt;&gt;"",VLOOKUP(G1021,'nhân viên sale'!$A$2:$B$1595,2,0),"")</f>
        <v/>
      </c>
      <c r="L1021" s="31" t="str">
        <f t="shared" si="171"/>
        <v/>
      </c>
      <c r="N1021" s="50" t="str">
        <f t="shared" si="174"/>
        <v/>
      </c>
      <c r="Q1021" s="32" t="str">
        <f t="shared" si="172"/>
        <v/>
      </c>
      <c r="T1021" s="34">
        <f t="shared" si="177"/>
        <v>0</v>
      </c>
      <c r="U1021" s="34">
        <f t="shared" si="178"/>
        <v>0</v>
      </c>
      <c r="X1021" s="72" t="str">
        <f t="shared" si="175"/>
        <v/>
      </c>
      <c r="Y1021" s="35"/>
      <c r="Z1021" s="34" t="str">
        <f t="shared" si="176"/>
        <v/>
      </c>
      <c r="AA1021" s="80" t="str">
        <f t="shared" si="179"/>
        <v/>
      </c>
    </row>
    <row r="1022" spans="2:27" ht="25.5" customHeight="1" x14ac:dyDescent="0.25">
      <c r="B1022" s="78" t="str">
        <f t="shared" si="173"/>
        <v/>
      </c>
      <c r="J1022" s="60" t="str">
        <f>IF(G1022&lt;&gt;"",VLOOKUP(G1022,'nhân viên sale'!$A$2:$B$1595,2,0),"")</f>
        <v/>
      </c>
      <c r="L1022" s="31" t="str">
        <f t="shared" si="171"/>
        <v/>
      </c>
      <c r="N1022" s="50" t="str">
        <f t="shared" si="174"/>
        <v/>
      </c>
      <c r="Q1022" s="32" t="str">
        <f t="shared" si="172"/>
        <v/>
      </c>
      <c r="T1022" s="34">
        <f t="shared" si="177"/>
        <v>0</v>
      </c>
      <c r="U1022" s="34">
        <f t="shared" si="178"/>
        <v>0</v>
      </c>
      <c r="X1022" s="72" t="str">
        <f t="shared" si="175"/>
        <v/>
      </c>
      <c r="Y1022" s="35"/>
      <c r="Z1022" s="34" t="str">
        <f t="shared" si="176"/>
        <v/>
      </c>
      <c r="AA1022" s="80" t="str">
        <f t="shared" si="179"/>
        <v/>
      </c>
    </row>
    <row r="1023" spans="2:27" ht="25.5" customHeight="1" x14ac:dyDescent="0.25">
      <c r="B1023" s="78" t="str">
        <f t="shared" si="173"/>
        <v/>
      </c>
      <c r="J1023" s="60" t="str">
        <f>IF(G1023&lt;&gt;"",VLOOKUP(G1023,'nhân viên sale'!$A$2:$B$1595,2,0),"")</f>
        <v/>
      </c>
      <c r="L1023" s="31" t="str">
        <f t="shared" si="171"/>
        <v/>
      </c>
      <c r="N1023" s="50" t="str">
        <f t="shared" si="174"/>
        <v/>
      </c>
      <c r="Q1023" s="32" t="str">
        <f t="shared" si="172"/>
        <v/>
      </c>
      <c r="T1023" s="34">
        <f t="shared" si="177"/>
        <v>0</v>
      </c>
      <c r="U1023" s="34">
        <f t="shared" si="178"/>
        <v>0</v>
      </c>
      <c r="X1023" s="72" t="str">
        <f t="shared" si="175"/>
        <v/>
      </c>
      <c r="Y1023" s="35"/>
      <c r="Z1023" s="34" t="str">
        <f t="shared" si="176"/>
        <v/>
      </c>
      <c r="AA1023" s="80" t="str">
        <f t="shared" si="179"/>
        <v/>
      </c>
    </row>
    <row r="1024" spans="2:27" ht="25.5" customHeight="1" x14ac:dyDescent="0.25">
      <c r="B1024" s="78" t="str">
        <f t="shared" si="173"/>
        <v/>
      </c>
      <c r="J1024" s="60" t="str">
        <f>IF(G1024&lt;&gt;"",VLOOKUP(G1024,'nhân viên sale'!$A$2:$B$1595,2,0),"")</f>
        <v/>
      </c>
      <c r="L1024" s="31" t="str">
        <f t="shared" si="171"/>
        <v/>
      </c>
      <c r="N1024" s="50" t="str">
        <f t="shared" si="174"/>
        <v/>
      </c>
      <c r="Q1024" s="32" t="str">
        <f t="shared" si="172"/>
        <v/>
      </c>
      <c r="T1024" s="34">
        <f t="shared" si="177"/>
        <v>0</v>
      </c>
      <c r="U1024" s="34">
        <f t="shared" si="178"/>
        <v>0</v>
      </c>
      <c r="X1024" s="72" t="str">
        <f t="shared" si="175"/>
        <v/>
      </c>
      <c r="Y1024" s="35"/>
      <c r="Z1024" s="34" t="str">
        <f t="shared" si="176"/>
        <v/>
      </c>
      <c r="AA1024" s="80" t="str">
        <f t="shared" si="179"/>
        <v/>
      </c>
    </row>
    <row r="1025" spans="2:27" ht="25.5" customHeight="1" x14ac:dyDescent="0.25">
      <c r="B1025" s="78" t="str">
        <f t="shared" si="173"/>
        <v/>
      </c>
      <c r="J1025" s="60" t="str">
        <f>IF(G1025&lt;&gt;"",VLOOKUP(G1025,'nhân viên sale'!$A$2:$B$1595,2,0),"")</f>
        <v/>
      </c>
      <c r="L1025" s="31" t="str">
        <f t="shared" si="171"/>
        <v/>
      </c>
      <c r="N1025" s="50" t="str">
        <f t="shared" si="174"/>
        <v/>
      </c>
      <c r="Q1025" s="32" t="str">
        <f t="shared" si="172"/>
        <v/>
      </c>
      <c r="T1025" s="34">
        <f t="shared" si="177"/>
        <v>0</v>
      </c>
      <c r="U1025" s="34">
        <f t="shared" si="178"/>
        <v>0</v>
      </c>
      <c r="X1025" s="72" t="str">
        <f t="shared" si="175"/>
        <v/>
      </c>
      <c r="Y1025" s="35"/>
      <c r="Z1025" s="34" t="str">
        <f t="shared" si="176"/>
        <v/>
      </c>
      <c r="AA1025" s="80" t="str">
        <f t="shared" si="179"/>
        <v/>
      </c>
    </row>
    <row r="1026" spans="2:27" ht="25.5" customHeight="1" x14ac:dyDescent="0.25">
      <c r="B1026" s="78" t="str">
        <f t="shared" si="173"/>
        <v/>
      </c>
      <c r="J1026" s="60" t="str">
        <f>IF(G1026&lt;&gt;"",VLOOKUP(G1026,'nhân viên sale'!$A$2:$B$1595,2,0),"")</f>
        <v/>
      </c>
      <c r="L1026" s="31" t="str">
        <f t="shared" ref="L1026:L1089" si="180">IF(K1026&lt;&gt;"",VLOOKUP(K1026,tenhang,2,0),"")</f>
        <v/>
      </c>
      <c r="N1026" s="50" t="str">
        <f t="shared" si="174"/>
        <v/>
      </c>
      <c r="Q1026" s="32" t="str">
        <f t="shared" ref="Q1026:Q1089" si="181">IF(K1026&lt;&gt;"",VLOOKUP(K1026,tenhang,3,0),"")</f>
        <v/>
      </c>
      <c r="T1026" s="34">
        <f t="shared" si="177"/>
        <v>0</v>
      </c>
      <c r="U1026" s="34">
        <f t="shared" si="178"/>
        <v>0</v>
      </c>
      <c r="X1026" s="72" t="str">
        <f t="shared" si="175"/>
        <v/>
      </c>
      <c r="Y1026" s="35"/>
      <c r="Z1026" s="34" t="str">
        <f t="shared" si="176"/>
        <v/>
      </c>
      <c r="AA1026" s="80" t="str">
        <f t="shared" si="179"/>
        <v/>
      </c>
    </row>
    <row r="1027" spans="2:27" ht="25.5" customHeight="1" x14ac:dyDescent="0.25">
      <c r="B1027" s="78" t="str">
        <f t="shared" ref="B1027:B1090" si="182">IF(I1027&lt;&gt;"",IF(AA1027&lt;10,"PO2211/0000"&amp;AA1027,IF(AA1027&lt;100,"PO2211/000"&amp;AA1027,IF(AA1027&lt;1000,"PO2211/00"&amp;AA1027,IF(AA1027&lt;10000,"PO2211/0"&amp;AA1027,"PO2211/00"&amp;AA1027)))),"")</f>
        <v/>
      </c>
      <c r="J1027" s="60" t="str">
        <f>IF(G1027&lt;&gt;"",VLOOKUP(G1027,'nhân viên sale'!$A$2:$B$1595,2,0),"")</f>
        <v/>
      </c>
      <c r="L1027" s="31" t="str">
        <f t="shared" si="180"/>
        <v/>
      </c>
      <c r="N1027" s="50" t="str">
        <f t="shared" ref="N1027:N1090" si="183">IF(K1027&lt;&gt;"","K-C6","")</f>
        <v/>
      </c>
      <c r="Q1027" s="32" t="str">
        <f t="shared" si="181"/>
        <v/>
      </c>
      <c r="T1027" s="34">
        <f t="shared" si="177"/>
        <v>0</v>
      </c>
      <c r="U1027" s="34">
        <f t="shared" si="178"/>
        <v>0</v>
      </c>
      <c r="X1027" s="72" t="str">
        <f t="shared" ref="X1027:X1090" si="184">IF(K1027&lt;&gt;"",8,"")</f>
        <v/>
      </c>
      <c r="Y1027" s="35"/>
      <c r="Z1027" s="34" t="str">
        <f t="shared" ref="Z1027:Z1090" si="185">IF(K1027&lt;&gt;"",ROUND(U1027*X1027*1%,0),"")</f>
        <v/>
      </c>
      <c r="AA1027" s="80" t="str">
        <f t="shared" si="179"/>
        <v/>
      </c>
    </row>
    <row r="1028" spans="2:27" ht="25.5" customHeight="1" x14ac:dyDescent="0.25">
      <c r="B1028" s="78" t="str">
        <f t="shared" si="182"/>
        <v/>
      </c>
      <c r="J1028" s="60" t="str">
        <f>IF(G1028&lt;&gt;"",VLOOKUP(G1028,'nhân viên sale'!$A$2:$B$1595,2,0),"")</f>
        <v/>
      </c>
      <c r="L1028" s="31" t="str">
        <f t="shared" si="180"/>
        <v/>
      </c>
      <c r="N1028" s="50" t="str">
        <f t="shared" si="183"/>
        <v/>
      </c>
      <c r="Q1028" s="32" t="str">
        <f t="shared" si="181"/>
        <v/>
      </c>
      <c r="T1028" s="34">
        <f t="shared" ref="T1028:T1091" si="186">IF(K1028&lt;&gt;"",VLOOKUP(K1028,tenhang,4,0),0)</f>
        <v>0</v>
      </c>
      <c r="U1028" s="34">
        <f t="shared" ref="U1028:U1091" si="187">R1028*T1028</f>
        <v>0</v>
      </c>
      <c r="X1028" s="72" t="str">
        <f t="shared" si="184"/>
        <v/>
      </c>
      <c r="Y1028" s="35"/>
      <c r="Z1028" s="34" t="str">
        <f t="shared" si="185"/>
        <v/>
      </c>
      <c r="AA1028" s="80" t="str">
        <f t="shared" ref="AA1028:AA1091" si="188">IF(I1028&lt;&gt;"",IF(I1028=I1027,AA1027,AA1027+1),"")</f>
        <v/>
      </c>
    </row>
    <row r="1029" spans="2:27" ht="25.5" customHeight="1" x14ac:dyDescent="0.25">
      <c r="B1029" s="78" t="str">
        <f t="shared" si="182"/>
        <v/>
      </c>
      <c r="J1029" s="60" t="str">
        <f>IF(G1029&lt;&gt;"",VLOOKUP(G1029,'nhân viên sale'!$A$2:$B$1595,2,0),"")</f>
        <v/>
      </c>
      <c r="L1029" s="31" t="str">
        <f t="shared" si="180"/>
        <v/>
      </c>
      <c r="N1029" s="50" t="str">
        <f t="shared" si="183"/>
        <v/>
      </c>
      <c r="Q1029" s="32" t="str">
        <f t="shared" si="181"/>
        <v/>
      </c>
      <c r="T1029" s="34">
        <f t="shared" si="186"/>
        <v>0</v>
      </c>
      <c r="U1029" s="34">
        <f t="shared" si="187"/>
        <v>0</v>
      </c>
      <c r="X1029" s="72" t="str">
        <f t="shared" si="184"/>
        <v/>
      </c>
      <c r="Y1029" s="35"/>
      <c r="Z1029" s="34" t="str">
        <f t="shared" si="185"/>
        <v/>
      </c>
      <c r="AA1029" s="80" t="str">
        <f t="shared" si="188"/>
        <v/>
      </c>
    </row>
    <row r="1030" spans="2:27" ht="25.5" customHeight="1" x14ac:dyDescent="0.25">
      <c r="B1030" s="78" t="str">
        <f t="shared" si="182"/>
        <v/>
      </c>
      <c r="J1030" s="60" t="str">
        <f>IF(G1030&lt;&gt;"",VLOOKUP(G1030,'nhân viên sale'!$A$2:$B$1595,2,0),"")</f>
        <v/>
      </c>
      <c r="L1030" s="31" t="str">
        <f t="shared" si="180"/>
        <v/>
      </c>
      <c r="N1030" s="50" t="str">
        <f t="shared" si="183"/>
        <v/>
      </c>
      <c r="Q1030" s="32" t="str">
        <f t="shared" si="181"/>
        <v/>
      </c>
      <c r="T1030" s="34">
        <f t="shared" si="186"/>
        <v>0</v>
      </c>
      <c r="U1030" s="34">
        <f t="shared" si="187"/>
        <v>0</v>
      </c>
      <c r="X1030" s="72" t="str">
        <f t="shared" si="184"/>
        <v/>
      </c>
      <c r="Y1030" s="35"/>
      <c r="Z1030" s="34" t="str">
        <f t="shared" si="185"/>
        <v/>
      </c>
      <c r="AA1030" s="80" t="str">
        <f t="shared" si="188"/>
        <v/>
      </c>
    </row>
    <row r="1031" spans="2:27" ht="25.5" customHeight="1" x14ac:dyDescent="0.25">
      <c r="B1031" s="78" t="str">
        <f t="shared" si="182"/>
        <v/>
      </c>
      <c r="J1031" s="60" t="str">
        <f>IF(G1031&lt;&gt;"",VLOOKUP(G1031,'nhân viên sale'!$A$2:$B$1595,2,0),"")</f>
        <v/>
      </c>
      <c r="L1031" s="31" t="str">
        <f t="shared" si="180"/>
        <v/>
      </c>
      <c r="N1031" s="50" t="str">
        <f t="shared" si="183"/>
        <v/>
      </c>
      <c r="Q1031" s="32" t="str">
        <f t="shared" si="181"/>
        <v/>
      </c>
      <c r="T1031" s="34">
        <f t="shared" si="186"/>
        <v>0</v>
      </c>
      <c r="U1031" s="34">
        <f t="shared" si="187"/>
        <v>0</v>
      </c>
      <c r="X1031" s="72" t="str">
        <f t="shared" si="184"/>
        <v/>
      </c>
      <c r="Y1031" s="35"/>
      <c r="Z1031" s="34" t="str">
        <f t="shared" si="185"/>
        <v/>
      </c>
      <c r="AA1031" s="80" t="str">
        <f t="shared" si="188"/>
        <v/>
      </c>
    </row>
    <row r="1032" spans="2:27" ht="25.5" customHeight="1" x14ac:dyDescent="0.25">
      <c r="B1032" s="78" t="str">
        <f t="shared" si="182"/>
        <v/>
      </c>
      <c r="J1032" s="60" t="str">
        <f>IF(G1032&lt;&gt;"",VLOOKUP(G1032,'nhân viên sale'!$A$2:$B$1595,2,0),"")</f>
        <v/>
      </c>
      <c r="L1032" s="31" t="str">
        <f t="shared" si="180"/>
        <v/>
      </c>
      <c r="N1032" s="50" t="str">
        <f t="shared" si="183"/>
        <v/>
      </c>
      <c r="Q1032" s="32" t="str">
        <f t="shared" si="181"/>
        <v/>
      </c>
      <c r="T1032" s="34">
        <f t="shared" si="186"/>
        <v>0</v>
      </c>
      <c r="U1032" s="34">
        <f t="shared" si="187"/>
        <v>0</v>
      </c>
      <c r="X1032" s="72" t="str">
        <f t="shared" si="184"/>
        <v/>
      </c>
      <c r="Y1032" s="35"/>
      <c r="Z1032" s="34" t="str">
        <f t="shared" si="185"/>
        <v/>
      </c>
      <c r="AA1032" s="80" t="str">
        <f t="shared" si="188"/>
        <v/>
      </c>
    </row>
    <row r="1033" spans="2:27" ht="25.5" customHeight="1" x14ac:dyDescent="0.25">
      <c r="B1033" s="78" t="str">
        <f t="shared" si="182"/>
        <v/>
      </c>
      <c r="J1033" s="60" t="str">
        <f>IF(G1033&lt;&gt;"",VLOOKUP(G1033,'nhân viên sale'!$A$2:$B$1595,2,0),"")</f>
        <v/>
      </c>
      <c r="L1033" s="31" t="str">
        <f t="shared" si="180"/>
        <v/>
      </c>
      <c r="N1033" s="50" t="str">
        <f t="shared" si="183"/>
        <v/>
      </c>
      <c r="Q1033" s="32" t="str">
        <f t="shared" si="181"/>
        <v/>
      </c>
      <c r="T1033" s="34">
        <f t="shared" si="186"/>
        <v>0</v>
      </c>
      <c r="U1033" s="34">
        <f t="shared" si="187"/>
        <v>0</v>
      </c>
      <c r="X1033" s="72" t="str">
        <f t="shared" si="184"/>
        <v/>
      </c>
      <c r="Y1033" s="35"/>
      <c r="Z1033" s="34" t="str">
        <f t="shared" si="185"/>
        <v/>
      </c>
      <c r="AA1033" s="80" t="str">
        <f t="shared" si="188"/>
        <v/>
      </c>
    </row>
    <row r="1034" spans="2:27" ht="25.5" customHeight="1" x14ac:dyDescent="0.25">
      <c r="B1034" s="78" t="str">
        <f t="shared" si="182"/>
        <v/>
      </c>
      <c r="J1034" s="60" t="str">
        <f>IF(G1034&lt;&gt;"",VLOOKUP(G1034,'nhân viên sale'!$A$2:$B$1595,2,0),"")</f>
        <v/>
      </c>
      <c r="L1034" s="31" t="str">
        <f t="shared" si="180"/>
        <v/>
      </c>
      <c r="N1034" s="50" t="str">
        <f t="shared" si="183"/>
        <v/>
      </c>
      <c r="Q1034" s="32" t="str">
        <f t="shared" si="181"/>
        <v/>
      </c>
      <c r="T1034" s="34">
        <f t="shared" si="186"/>
        <v>0</v>
      </c>
      <c r="U1034" s="34">
        <f t="shared" si="187"/>
        <v>0</v>
      </c>
      <c r="X1034" s="72" t="str">
        <f t="shared" si="184"/>
        <v/>
      </c>
      <c r="Y1034" s="35"/>
      <c r="Z1034" s="34" t="str">
        <f t="shared" si="185"/>
        <v/>
      </c>
      <c r="AA1034" s="80" t="str">
        <f t="shared" si="188"/>
        <v/>
      </c>
    </row>
    <row r="1035" spans="2:27" ht="25.5" customHeight="1" x14ac:dyDescent="0.25">
      <c r="B1035" s="78" t="str">
        <f t="shared" si="182"/>
        <v/>
      </c>
      <c r="J1035" s="60" t="str">
        <f>IF(G1035&lt;&gt;"",VLOOKUP(G1035,'nhân viên sale'!$A$2:$B$1595,2,0),"")</f>
        <v/>
      </c>
      <c r="L1035" s="31" t="str">
        <f t="shared" si="180"/>
        <v/>
      </c>
      <c r="N1035" s="50" t="str">
        <f t="shared" si="183"/>
        <v/>
      </c>
      <c r="Q1035" s="32" t="str">
        <f t="shared" si="181"/>
        <v/>
      </c>
      <c r="T1035" s="34">
        <f t="shared" si="186"/>
        <v>0</v>
      </c>
      <c r="U1035" s="34">
        <f t="shared" si="187"/>
        <v>0</v>
      </c>
      <c r="X1035" s="72" t="str">
        <f t="shared" si="184"/>
        <v/>
      </c>
      <c r="Y1035" s="35"/>
      <c r="Z1035" s="34" t="str">
        <f t="shared" si="185"/>
        <v/>
      </c>
      <c r="AA1035" s="80" t="str">
        <f t="shared" si="188"/>
        <v/>
      </c>
    </row>
    <row r="1036" spans="2:27" ht="25.5" customHeight="1" x14ac:dyDescent="0.25">
      <c r="B1036" s="78" t="str">
        <f t="shared" si="182"/>
        <v/>
      </c>
      <c r="J1036" s="60" t="str">
        <f>IF(G1036&lt;&gt;"",VLOOKUP(G1036,'nhân viên sale'!$A$2:$B$1595,2,0),"")</f>
        <v/>
      </c>
      <c r="L1036" s="31" t="str">
        <f t="shared" si="180"/>
        <v/>
      </c>
      <c r="N1036" s="50" t="str">
        <f t="shared" si="183"/>
        <v/>
      </c>
      <c r="Q1036" s="32" t="str">
        <f t="shared" si="181"/>
        <v/>
      </c>
      <c r="T1036" s="34">
        <f t="shared" si="186"/>
        <v>0</v>
      </c>
      <c r="U1036" s="34">
        <f t="shared" si="187"/>
        <v>0</v>
      </c>
      <c r="X1036" s="72" t="str">
        <f t="shared" si="184"/>
        <v/>
      </c>
      <c r="Y1036" s="35"/>
      <c r="Z1036" s="34" t="str">
        <f t="shared" si="185"/>
        <v/>
      </c>
      <c r="AA1036" s="80" t="str">
        <f t="shared" si="188"/>
        <v/>
      </c>
    </row>
    <row r="1037" spans="2:27" ht="25.5" customHeight="1" x14ac:dyDescent="0.25">
      <c r="B1037" s="78" t="str">
        <f t="shared" si="182"/>
        <v/>
      </c>
      <c r="J1037" s="60" t="str">
        <f>IF(G1037&lt;&gt;"",VLOOKUP(G1037,'nhân viên sale'!$A$2:$B$1595,2,0),"")</f>
        <v/>
      </c>
      <c r="L1037" s="31" t="str">
        <f t="shared" si="180"/>
        <v/>
      </c>
      <c r="N1037" s="50" t="str">
        <f t="shared" si="183"/>
        <v/>
      </c>
      <c r="Q1037" s="32" t="str">
        <f t="shared" si="181"/>
        <v/>
      </c>
      <c r="T1037" s="34">
        <f t="shared" si="186"/>
        <v>0</v>
      </c>
      <c r="U1037" s="34">
        <f t="shared" si="187"/>
        <v>0</v>
      </c>
      <c r="X1037" s="72" t="str">
        <f t="shared" si="184"/>
        <v/>
      </c>
      <c r="Y1037" s="35"/>
      <c r="Z1037" s="34" t="str">
        <f t="shared" si="185"/>
        <v/>
      </c>
      <c r="AA1037" s="80" t="str">
        <f t="shared" si="188"/>
        <v/>
      </c>
    </row>
    <row r="1038" spans="2:27" ht="25.5" customHeight="1" x14ac:dyDescent="0.25">
      <c r="B1038" s="78" t="str">
        <f t="shared" si="182"/>
        <v/>
      </c>
      <c r="J1038" s="60" t="str">
        <f>IF(G1038&lt;&gt;"",VLOOKUP(G1038,'nhân viên sale'!$A$2:$B$1595,2,0),"")</f>
        <v/>
      </c>
      <c r="L1038" s="31" t="str">
        <f t="shared" si="180"/>
        <v/>
      </c>
      <c r="N1038" s="50" t="str">
        <f t="shared" si="183"/>
        <v/>
      </c>
      <c r="Q1038" s="32" t="str">
        <f t="shared" si="181"/>
        <v/>
      </c>
      <c r="T1038" s="34">
        <f t="shared" si="186"/>
        <v>0</v>
      </c>
      <c r="U1038" s="34">
        <f t="shared" si="187"/>
        <v>0</v>
      </c>
      <c r="X1038" s="72" t="str">
        <f t="shared" si="184"/>
        <v/>
      </c>
      <c r="Y1038" s="35"/>
      <c r="Z1038" s="34" t="str">
        <f t="shared" si="185"/>
        <v/>
      </c>
      <c r="AA1038" s="80" t="str">
        <f t="shared" si="188"/>
        <v/>
      </c>
    </row>
    <row r="1039" spans="2:27" ht="25.5" customHeight="1" x14ac:dyDescent="0.25">
      <c r="B1039" s="78" t="str">
        <f t="shared" si="182"/>
        <v/>
      </c>
      <c r="J1039" s="60" t="str">
        <f>IF(G1039&lt;&gt;"",VLOOKUP(G1039,'nhân viên sale'!$A$2:$B$1595,2,0),"")</f>
        <v/>
      </c>
      <c r="L1039" s="31" t="str">
        <f t="shared" si="180"/>
        <v/>
      </c>
      <c r="N1039" s="50" t="str">
        <f t="shared" si="183"/>
        <v/>
      </c>
      <c r="Q1039" s="32" t="str">
        <f t="shared" si="181"/>
        <v/>
      </c>
      <c r="T1039" s="34">
        <f t="shared" si="186"/>
        <v>0</v>
      </c>
      <c r="U1039" s="34">
        <f t="shared" si="187"/>
        <v>0</v>
      </c>
      <c r="X1039" s="72" t="str">
        <f t="shared" si="184"/>
        <v/>
      </c>
      <c r="Y1039" s="35"/>
      <c r="Z1039" s="34" t="str">
        <f t="shared" si="185"/>
        <v/>
      </c>
      <c r="AA1039" s="80" t="str">
        <f t="shared" si="188"/>
        <v/>
      </c>
    </row>
    <row r="1040" spans="2:27" ht="25.5" customHeight="1" x14ac:dyDescent="0.25">
      <c r="B1040" s="78" t="str">
        <f t="shared" si="182"/>
        <v/>
      </c>
      <c r="J1040" s="60" t="str">
        <f>IF(G1040&lt;&gt;"",VLOOKUP(G1040,'nhân viên sale'!$A$2:$B$1595,2,0),"")</f>
        <v/>
      </c>
      <c r="L1040" s="31" t="str">
        <f t="shared" si="180"/>
        <v/>
      </c>
      <c r="N1040" s="50" t="str">
        <f t="shared" si="183"/>
        <v/>
      </c>
      <c r="Q1040" s="32" t="str">
        <f t="shared" si="181"/>
        <v/>
      </c>
      <c r="T1040" s="34">
        <f t="shared" si="186"/>
        <v>0</v>
      </c>
      <c r="U1040" s="34">
        <f t="shared" si="187"/>
        <v>0</v>
      </c>
      <c r="X1040" s="72" t="str">
        <f t="shared" si="184"/>
        <v/>
      </c>
      <c r="Y1040" s="35"/>
      <c r="Z1040" s="34" t="str">
        <f t="shared" si="185"/>
        <v/>
      </c>
      <c r="AA1040" s="80" t="str">
        <f t="shared" si="188"/>
        <v/>
      </c>
    </row>
    <row r="1041" spans="2:27" ht="25.5" customHeight="1" x14ac:dyDescent="0.25">
      <c r="B1041" s="78" t="str">
        <f t="shared" si="182"/>
        <v/>
      </c>
      <c r="J1041" s="60" t="str">
        <f>IF(G1041&lt;&gt;"",VLOOKUP(G1041,'nhân viên sale'!$A$2:$B$1595,2,0),"")</f>
        <v/>
      </c>
      <c r="L1041" s="31" t="str">
        <f t="shared" si="180"/>
        <v/>
      </c>
      <c r="N1041" s="50" t="str">
        <f t="shared" si="183"/>
        <v/>
      </c>
      <c r="Q1041" s="32" t="str">
        <f t="shared" si="181"/>
        <v/>
      </c>
      <c r="T1041" s="34">
        <f t="shared" si="186"/>
        <v>0</v>
      </c>
      <c r="U1041" s="34">
        <f t="shared" si="187"/>
        <v>0</v>
      </c>
      <c r="X1041" s="72" t="str">
        <f t="shared" si="184"/>
        <v/>
      </c>
      <c r="Y1041" s="35"/>
      <c r="Z1041" s="34" t="str">
        <f t="shared" si="185"/>
        <v/>
      </c>
      <c r="AA1041" s="80" t="str">
        <f t="shared" si="188"/>
        <v/>
      </c>
    </row>
    <row r="1042" spans="2:27" ht="25.5" customHeight="1" x14ac:dyDescent="0.25">
      <c r="B1042" s="78" t="str">
        <f t="shared" si="182"/>
        <v/>
      </c>
      <c r="J1042" s="60" t="str">
        <f>IF(G1042&lt;&gt;"",VLOOKUP(G1042,'nhân viên sale'!$A$2:$B$1595,2,0),"")</f>
        <v/>
      </c>
      <c r="L1042" s="31" t="str">
        <f t="shared" si="180"/>
        <v/>
      </c>
      <c r="N1042" s="50" t="str">
        <f t="shared" si="183"/>
        <v/>
      </c>
      <c r="Q1042" s="32" t="str">
        <f t="shared" si="181"/>
        <v/>
      </c>
      <c r="T1042" s="34">
        <f t="shared" si="186"/>
        <v>0</v>
      </c>
      <c r="U1042" s="34">
        <f t="shared" si="187"/>
        <v>0</v>
      </c>
      <c r="X1042" s="72" t="str">
        <f t="shared" si="184"/>
        <v/>
      </c>
      <c r="Y1042" s="35"/>
      <c r="Z1042" s="34" t="str">
        <f t="shared" si="185"/>
        <v/>
      </c>
      <c r="AA1042" s="80" t="str">
        <f t="shared" si="188"/>
        <v/>
      </c>
    </row>
    <row r="1043" spans="2:27" ht="25.5" customHeight="1" x14ac:dyDescent="0.25">
      <c r="B1043" s="78" t="str">
        <f t="shared" si="182"/>
        <v/>
      </c>
      <c r="J1043" s="60" t="str">
        <f>IF(G1043&lt;&gt;"",VLOOKUP(G1043,'nhân viên sale'!$A$2:$B$1595,2,0),"")</f>
        <v/>
      </c>
      <c r="L1043" s="31" t="str">
        <f t="shared" si="180"/>
        <v/>
      </c>
      <c r="N1043" s="50" t="str">
        <f t="shared" si="183"/>
        <v/>
      </c>
      <c r="Q1043" s="32" t="str">
        <f t="shared" si="181"/>
        <v/>
      </c>
      <c r="T1043" s="34">
        <f t="shared" si="186"/>
        <v>0</v>
      </c>
      <c r="U1043" s="34">
        <f t="shared" si="187"/>
        <v>0</v>
      </c>
      <c r="X1043" s="72" t="str">
        <f t="shared" si="184"/>
        <v/>
      </c>
      <c r="Y1043" s="35"/>
      <c r="Z1043" s="34" t="str">
        <f t="shared" si="185"/>
        <v/>
      </c>
      <c r="AA1043" s="80" t="str">
        <f t="shared" si="188"/>
        <v/>
      </c>
    </row>
    <row r="1044" spans="2:27" ht="25.5" customHeight="1" x14ac:dyDescent="0.25">
      <c r="B1044" s="78" t="str">
        <f t="shared" si="182"/>
        <v/>
      </c>
      <c r="J1044" s="60" t="str">
        <f>IF(G1044&lt;&gt;"",VLOOKUP(G1044,'nhân viên sale'!$A$2:$B$1595,2,0),"")</f>
        <v/>
      </c>
      <c r="L1044" s="31" t="str">
        <f t="shared" si="180"/>
        <v/>
      </c>
      <c r="N1044" s="50" t="str">
        <f t="shared" si="183"/>
        <v/>
      </c>
      <c r="Q1044" s="32" t="str">
        <f t="shared" si="181"/>
        <v/>
      </c>
      <c r="T1044" s="34">
        <f t="shared" si="186"/>
        <v>0</v>
      </c>
      <c r="U1044" s="34">
        <f t="shared" si="187"/>
        <v>0</v>
      </c>
      <c r="X1044" s="72" t="str">
        <f t="shared" si="184"/>
        <v/>
      </c>
      <c r="Y1044" s="35"/>
      <c r="Z1044" s="34" t="str">
        <f t="shared" si="185"/>
        <v/>
      </c>
      <c r="AA1044" s="80" t="str">
        <f t="shared" si="188"/>
        <v/>
      </c>
    </row>
    <row r="1045" spans="2:27" ht="25.5" customHeight="1" x14ac:dyDescent="0.25">
      <c r="B1045" s="78" t="str">
        <f t="shared" si="182"/>
        <v/>
      </c>
      <c r="J1045" s="60" t="str">
        <f>IF(G1045&lt;&gt;"",VLOOKUP(G1045,'nhân viên sale'!$A$2:$B$1595,2,0),"")</f>
        <v/>
      </c>
      <c r="L1045" s="31" t="str">
        <f t="shared" si="180"/>
        <v/>
      </c>
      <c r="N1045" s="50" t="str">
        <f t="shared" si="183"/>
        <v/>
      </c>
      <c r="Q1045" s="32" t="str">
        <f t="shared" si="181"/>
        <v/>
      </c>
      <c r="T1045" s="34">
        <f t="shared" si="186"/>
        <v>0</v>
      </c>
      <c r="U1045" s="34">
        <f t="shared" si="187"/>
        <v>0</v>
      </c>
      <c r="X1045" s="72" t="str">
        <f t="shared" si="184"/>
        <v/>
      </c>
      <c r="Y1045" s="35"/>
      <c r="Z1045" s="34" t="str">
        <f t="shared" si="185"/>
        <v/>
      </c>
      <c r="AA1045" s="80" t="str">
        <f t="shared" si="188"/>
        <v/>
      </c>
    </row>
    <row r="1046" spans="2:27" ht="25.5" customHeight="1" x14ac:dyDescent="0.25">
      <c r="B1046" s="78" t="str">
        <f t="shared" si="182"/>
        <v/>
      </c>
      <c r="J1046" s="60" t="str">
        <f>IF(G1046&lt;&gt;"",VLOOKUP(G1046,'nhân viên sale'!$A$2:$B$1595,2,0),"")</f>
        <v/>
      </c>
      <c r="L1046" s="31" t="str">
        <f t="shared" si="180"/>
        <v/>
      </c>
      <c r="N1046" s="50" t="str">
        <f t="shared" si="183"/>
        <v/>
      </c>
      <c r="Q1046" s="32" t="str">
        <f t="shared" si="181"/>
        <v/>
      </c>
      <c r="T1046" s="34">
        <f t="shared" si="186"/>
        <v>0</v>
      </c>
      <c r="U1046" s="34">
        <f t="shared" si="187"/>
        <v>0</v>
      </c>
      <c r="X1046" s="72" t="str">
        <f t="shared" si="184"/>
        <v/>
      </c>
      <c r="Y1046" s="35"/>
      <c r="Z1046" s="34" t="str">
        <f t="shared" si="185"/>
        <v/>
      </c>
      <c r="AA1046" s="80" t="str">
        <f t="shared" si="188"/>
        <v/>
      </c>
    </row>
    <row r="1047" spans="2:27" ht="25.5" customHeight="1" x14ac:dyDescent="0.25">
      <c r="B1047" s="78" t="str">
        <f t="shared" si="182"/>
        <v/>
      </c>
      <c r="J1047" s="60" t="str">
        <f>IF(G1047&lt;&gt;"",VLOOKUP(G1047,'nhân viên sale'!$A$2:$B$1595,2,0),"")</f>
        <v/>
      </c>
      <c r="L1047" s="31" t="str">
        <f t="shared" si="180"/>
        <v/>
      </c>
      <c r="N1047" s="50" t="str">
        <f t="shared" si="183"/>
        <v/>
      </c>
      <c r="Q1047" s="32" t="str">
        <f t="shared" si="181"/>
        <v/>
      </c>
      <c r="T1047" s="34">
        <f t="shared" si="186"/>
        <v>0</v>
      </c>
      <c r="U1047" s="34">
        <f t="shared" si="187"/>
        <v>0</v>
      </c>
      <c r="X1047" s="72" t="str">
        <f t="shared" si="184"/>
        <v/>
      </c>
      <c r="Y1047" s="35"/>
      <c r="Z1047" s="34" t="str">
        <f t="shared" si="185"/>
        <v/>
      </c>
      <c r="AA1047" s="80" t="str">
        <f t="shared" si="188"/>
        <v/>
      </c>
    </row>
    <row r="1048" spans="2:27" ht="25.5" customHeight="1" x14ac:dyDescent="0.25">
      <c r="B1048" s="78" t="str">
        <f t="shared" si="182"/>
        <v/>
      </c>
      <c r="J1048" s="60" t="str">
        <f>IF(G1048&lt;&gt;"",VLOOKUP(G1048,'nhân viên sale'!$A$2:$B$1595,2,0),"")</f>
        <v/>
      </c>
      <c r="L1048" s="31" t="str">
        <f t="shared" si="180"/>
        <v/>
      </c>
      <c r="N1048" s="50" t="str">
        <f t="shared" si="183"/>
        <v/>
      </c>
      <c r="Q1048" s="32" t="str">
        <f t="shared" si="181"/>
        <v/>
      </c>
      <c r="T1048" s="34">
        <f t="shared" si="186"/>
        <v>0</v>
      </c>
      <c r="U1048" s="34">
        <f t="shared" si="187"/>
        <v>0</v>
      </c>
      <c r="X1048" s="72" t="str">
        <f t="shared" si="184"/>
        <v/>
      </c>
      <c r="Y1048" s="35"/>
      <c r="Z1048" s="34" t="str">
        <f t="shared" si="185"/>
        <v/>
      </c>
      <c r="AA1048" s="80" t="str">
        <f t="shared" si="188"/>
        <v/>
      </c>
    </row>
    <row r="1049" spans="2:27" ht="25.5" customHeight="1" x14ac:dyDescent="0.25">
      <c r="B1049" s="78" t="str">
        <f t="shared" si="182"/>
        <v/>
      </c>
      <c r="J1049" s="60" t="str">
        <f>IF(G1049&lt;&gt;"",VLOOKUP(G1049,'nhân viên sale'!$A$2:$B$1595,2,0),"")</f>
        <v/>
      </c>
      <c r="L1049" s="31" t="str">
        <f t="shared" si="180"/>
        <v/>
      </c>
      <c r="N1049" s="50" t="str">
        <f t="shared" si="183"/>
        <v/>
      </c>
      <c r="Q1049" s="32" t="str">
        <f t="shared" si="181"/>
        <v/>
      </c>
      <c r="T1049" s="34">
        <f t="shared" si="186"/>
        <v>0</v>
      </c>
      <c r="U1049" s="34">
        <f t="shared" si="187"/>
        <v>0</v>
      </c>
      <c r="X1049" s="72" t="str">
        <f t="shared" si="184"/>
        <v/>
      </c>
      <c r="Y1049" s="35"/>
      <c r="Z1049" s="34" t="str">
        <f t="shared" si="185"/>
        <v/>
      </c>
      <c r="AA1049" s="80" t="str">
        <f t="shared" si="188"/>
        <v/>
      </c>
    </row>
    <row r="1050" spans="2:27" ht="25.5" customHeight="1" x14ac:dyDescent="0.25">
      <c r="B1050" s="78" t="str">
        <f t="shared" si="182"/>
        <v/>
      </c>
      <c r="J1050" s="60" t="str">
        <f>IF(G1050&lt;&gt;"",VLOOKUP(G1050,'nhân viên sale'!$A$2:$B$1595,2,0),"")</f>
        <v/>
      </c>
      <c r="L1050" s="31" t="str">
        <f t="shared" si="180"/>
        <v/>
      </c>
      <c r="N1050" s="50" t="str">
        <f t="shared" si="183"/>
        <v/>
      </c>
      <c r="Q1050" s="32" t="str">
        <f t="shared" si="181"/>
        <v/>
      </c>
      <c r="T1050" s="34">
        <f t="shared" si="186"/>
        <v>0</v>
      </c>
      <c r="U1050" s="34">
        <f t="shared" si="187"/>
        <v>0</v>
      </c>
      <c r="X1050" s="72" t="str">
        <f t="shared" si="184"/>
        <v/>
      </c>
      <c r="Y1050" s="35"/>
      <c r="Z1050" s="34" t="str">
        <f t="shared" si="185"/>
        <v/>
      </c>
      <c r="AA1050" s="80" t="str">
        <f t="shared" si="188"/>
        <v/>
      </c>
    </row>
    <row r="1051" spans="2:27" ht="25.5" customHeight="1" x14ac:dyDescent="0.25">
      <c r="B1051" s="78" t="str">
        <f t="shared" si="182"/>
        <v/>
      </c>
      <c r="J1051" s="60" t="str">
        <f>IF(G1051&lt;&gt;"",VLOOKUP(G1051,'nhân viên sale'!$A$2:$B$1595,2,0),"")</f>
        <v/>
      </c>
      <c r="L1051" s="31" t="str">
        <f t="shared" si="180"/>
        <v/>
      </c>
      <c r="N1051" s="50" t="str">
        <f t="shared" si="183"/>
        <v/>
      </c>
      <c r="Q1051" s="32" t="str">
        <f t="shared" si="181"/>
        <v/>
      </c>
      <c r="T1051" s="34">
        <f t="shared" si="186"/>
        <v>0</v>
      </c>
      <c r="U1051" s="34">
        <f t="shared" si="187"/>
        <v>0</v>
      </c>
      <c r="X1051" s="72" t="str">
        <f t="shared" si="184"/>
        <v/>
      </c>
      <c r="Y1051" s="35"/>
      <c r="Z1051" s="34" t="str">
        <f t="shared" si="185"/>
        <v/>
      </c>
      <c r="AA1051" s="80" t="str">
        <f t="shared" si="188"/>
        <v/>
      </c>
    </row>
    <row r="1052" spans="2:27" ht="25.5" customHeight="1" x14ac:dyDescent="0.25">
      <c r="B1052" s="78" t="str">
        <f t="shared" si="182"/>
        <v/>
      </c>
      <c r="J1052" s="60" t="str">
        <f>IF(G1052&lt;&gt;"",VLOOKUP(G1052,'nhân viên sale'!$A$2:$B$1595,2,0),"")</f>
        <v/>
      </c>
      <c r="L1052" s="31" t="str">
        <f t="shared" si="180"/>
        <v/>
      </c>
      <c r="N1052" s="50" t="str">
        <f t="shared" si="183"/>
        <v/>
      </c>
      <c r="Q1052" s="32" t="str">
        <f t="shared" si="181"/>
        <v/>
      </c>
      <c r="T1052" s="34">
        <f t="shared" si="186"/>
        <v>0</v>
      </c>
      <c r="U1052" s="34">
        <f t="shared" si="187"/>
        <v>0</v>
      </c>
      <c r="X1052" s="72" t="str">
        <f t="shared" si="184"/>
        <v/>
      </c>
      <c r="Y1052" s="35"/>
      <c r="Z1052" s="34" t="str">
        <f t="shared" si="185"/>
        <v/>
      </c>
      <c r="AA1052" s="80" t="str">
        <f t="shared" si="188"/>
        <v/>
      </c>
    </row>
    <row r="1053" spans="2:27" ht="25.5" customHeight="1" x14ac:dyDescent="0.25">
      <c r="B1053" s="78" t="str">
        <f t="shared" si="182"/>
        <v/>
      </c>
      <c r="J1053" s="60" t="str">
        <f>IF(G1053&lt;&gt;"",VLOOKUP(G1053,'nhân viên sale'!$A$2:$B$1595,2,0),"")</f>
        <v/>
      </c>
      <c r="L1053" s="31" t="str">
        <f t="shared" si="180"/>
        <v/>
      </c>
      <c r="N1053" s="50" t="str">
        <f t="shared" si="183"/>
        <v/>
      </c>
      <c r="Q1053" s="32" t="str">
        <f t="shared" si="181"/>
        <v/>
      </c>
      <c r="T1053" s="34">
        <f t="shared" si="186"/>
        <v>0</v>
      </c>
      <c r="U1053" s="34">
        <f t="shared" si="187"/>
        <v>0</v>
      </c>
      <c r="X1053" s="72" t="str">
        <f t="shared" si="184"/>
        <v/>
      </c>
      <c r="Y1053" s="35"/>
      <c r="Z1053" s="34" t="str">
        <f t="shared" si="185"/>
        <v/>
      </c>
      <c r="AA1053" s="80" t="str">
        <f t="shared" si="188"/>
        <v/>
      </c>
    </row>
    <row r="1054" spans="2:27" ht="25.5" customHeight="1" x14ac:dyDescent="0.25">
      <c r="B1054" s="78" t="str">
        <f t="shared" si="182"/>
        <v/>
      </c>
      <c r="J1054" s="60" t="str">
        <f>IF(G1054&lt;&gt;"",VLOOKUP(G1054,'nhân viên sale'!$A$2:$B$1595,2,0),"")</f>
        <v/>
      </c>
      <c r="L1054" s="31" t="str">
        <f t="shared" si="180"/>
        <v/>
      </c>
      <c r="N1054" s="50" t="str">
        <f t="shared" si="183"/>
        <v/>
      </c>
      <c r="Q1054" s="32" t="str">
        <f t="shared" si="181"/>
        <v/>
      </c>
      <c r="T1054" s="34">
        <f t="shared" si="186"/>
        <v>0</v>
      </c>
      <c r="U1054" s="34">
        <f t="shared" si="187"/>
        <v>0</v>
      </c>
      <c r="X1054" s="72" t="str">
        <f t="shared" si="184"/>
        <v/>
      </c>
      <c r="Y1054" s="35"/>
      <c r="Z1054" s="34" t="str">
        <f t="shared" si="185"/>
        <v/>
      </c>
      <c r="AA1054" s="80" t="str">
        <f t="shared" si="188"/>
        <v/>
      </c>
    </row>
    <row r="1055" spans="2:27" ht="25.5" customHeight="1" x14ac:dyDescent="0.25">
      <c r="B1055" s="78" t="str">
        <f t="shared" si="182"/>
        <v/>
      </c>
      <c r="J1055" s="60" t="str">
        <f>IF(G1055&lt;&gt;"",VLOOKUP(G1055,'nhân viên sale'!$A$2:$B$1595,2,0),"")</f>
        <v/>
      </c>
      <c r="L1055" s="31" t="str">
        <f t="shared" si="180"/>
        <v/>
      </c>
      <c r="N1055" s="50" t="str">
        <f t="shared" si="183"/>
        <v/>
      </c>
      <c r="Q1055" s="32" t="str">
        <f t="shared" si="181"/>
        <v/>
      </c>
      <c r="T1055" s="34">
        <f t="shared" si="186"/>
        <v>0</v>
      </c>
      <c r="U1055" s="34">
        <f t="shared" si="187"/>
        <v>0</v>
      </c>
      <c r="X1055" s="72" t="str">
        <f t="shared" si="184"/>
        <v/>
      </c>
      <c r="Y1055" s="35"/>
      <c r="Z1055" s="34" t="str">
        <f t="shared" si="185"/>
        <v/>
      </c>
      <c r="AA1055" s="80" t="str">
        <f t="shared" si="188"/>
        <v/>
      </c>
    </row>
    <row r="1056" spans="2:27" ht="25.5" customHeight="1" x14ac:dyDescent="0.25">
      <c r="B1056" s="78" t="str">
        <f t="shared" si="182"/>
        <v/>
      </c>
      <c r="J1056" s="60" t="str">
        <f>IF(G1056&lt;&gt;"",VLOOKUP(G1056,'nhân viên sale'!$A$2:$B$1595,2,0),"")</f>
        <v/>
      </c>
      <c r="L1056" s="31" t="str">
        <f t="shared" si="180"/>
        <v/>
      </c>
      <c r="N1056" s="50" t="str">
        <f t="shared" si="183"/>
        <v/>
      </c>
      <c r="Q1056" s="32" t="str">
        <f t="shared" si="181"/>
        <v/>
      </c>
      <c r="T1056" s="34">
        <f t="shared" si="186"/>
        <v>0</v>
      </c>
      <c r="U1056" s="34">
        <f t="shared" si="187"/>
        <v>0</v>
      </c>
      <c r="X1056" s="72" t="str">
        <f t="shared" si="184"/>
        <v/>
      </c>
      <c r="Y1056" s="35"/>
      <c r="Z1056" s="34" t="str">
        <f t="shared" si="185"/>
        <v/>
      </c>
      <c r="AA1056" s="80" t="str">
        <f t="shared" si="188"/>
        <v/>
      </c>
    </row>
    <row r="1057" spans="2:27" ht="25.5" customHeight="1" x14ac:dyDescent="0.25">
      <c r="B1057" s="78" t="str">
        <f t="shared" si="182"/>
        <v/>
      </c>
      <c r="J1057" s="60" t="str">
        <f>IF(G1057&lt;&gt;"",VLOOKUP(G1057,'nhân viên sale'!$A$2:$B$1595,2,0),"")</f>
        <v/>
      </c>
      <c r="L1057" s="31" t="str">
        <f t="shared" si="180"/>
        <v/>
      </c>
      <c r="N1057" s="50" t="str">
        <f t="shared" si="183"/>
        <v/>
      </c>
      <c r="Q1057" s="32" t="str">
        <f t="shared" si="181"/>
        <v/>
      </c>
      <c r="T1057" s="34">
        <f t="shared" si="186"/>
        <v>0</v>
      </c>
      <c r="U1057" s="34">
        <f t="shared" si="187"/>
        <v>0</v>
      </c>
      <c r="X1057" s="72" t="str">
        <f t="shared" si="184"/>
        <v/>
      </c>
      <c r="Y1057" s="35"/>
      <c r="Z1057" s="34" t="str">
        <f t="shared" si="185"/>
        <v/>
      </c>
      <c r="AA1057" s="80" t="str">
        <f t="shared" si="188"/>
        <v/>
      </c>
    </row>
    <row r="1058" spans="2:27" ht="25.5" customHeight="1" x14ac:dyDescent="0.25">
      <c r="B1058" s="78" t="str">
        <f t="shared" si="182"/>
        <v/>
      </c>
      <c r="J1058" s="60" t="str">
        <f>IF(G1058&lt;&gt;"",VLOOKUP(G1058,'nhân viên sale'!$A$2:$B$1595,2,0),"")</f>
        <v/>
      </c>
      <c r="L1058" s="31" t="str">
        <f t="shared" si="180"/>
        <v/>
      </c>
      <c r="N1058" s="50" t="str">
        <f t="shared" si="183"/>
        <v/>
      </c>
      <c r="Q1058" s="32" t="str">
        <f t="shared" si="181"/>
        <v/>
      </c>
      <c r="T1058" s="34">
        <f t="shared" si="186"/>
        <v>0</v>
      </c>
      <c r="U1058" s="34">
        <f t="shared" si="187"/>
        <v>0</v>
      </c>
      <c r="X1058" s="72" t="str">
        <f t="shared" si="184"/>
        <v/>
      </c>
      <c r="Y1058" s="35"/>
      <c r="Z1058" s="34" t="str">
        <f t="shared" si="185"/>
        <v/>
      </c>
      <c r="AA1058" s="80" t="str">
        <f t="shared" si="188"/>
        <v/>
      </c>
    </row>
    <row r="1059" spans="2:27" ht="25.5" customHeight="1" x14ac:dyDescent="0.25">
      <c r="B1059" s="78" t="str">
        <f t="shared" si="182"/>
        <v/>
      </c>
      <c r="J1059" s="60" t="str">
        <f>IF(G1059&lt;&gt;"",VLOOKUP(G1059,'nhân viên sale'!$A$2:$B$1595,2,0),"")</f>
        <v/>
      </c>
      <c r="L1059" s="31" t="str">
        <f t="shared" si="180"/>
        <v/>
      </c>
      <c r="N1059" s="50" t="str">
        <f t="shared" si="183"/>
        <v/>
      </c>
      <c r="Q1059" s="32" t="str">
        <f t="shared" si="181"/>
        <v/>
      </c>
      <c r="T1059" s="34">
        <f t="shared" si="186"/>
        <v>0</v>
      </c>
      <c r="U1059" s="34">
        <f t="shared" si="187"/>
        <v>0</v>
      </c>
      <c r="X1059" s="72" t="str">
        <f t="shared" si="184"/>
        <v/>
      </c>
      <c r="Y1059" s="35"/>
      <c r="Z1059" s="34" t="str">
        <f t="shared" si="185"/>
        <v/>
      </c>
      <c r="AA1059" s="80" t="str">
        <f t="shared" si="188"/>
        <v/>
      </c>
    </row>
    <row r="1060" spans="2:27" ht="25.5" customHeight="1" x14ac:dyDescent="0.25">
      <c r="B1060" s="78" t="str">
        <f t="shared" si="182"/>
        <v/>
      </c>
      <c r="J1060" s="60" t="str">
        <f>IF(G1060&lt;&gt;"",VLOOKUP(G1060,'nhân viên sale'!$A$2:$B$1595,2,0),"")</f>
        <v/>
      </c>
      <c r="L1060" s="31" t="str">
        <f t="shared" si="180"/>
        <v/>
      </c>
      <c r="N1060" s="50" t="str">
        <f t="shared" si="183"/>
        <v/>
      </c>
      <c r="Q1060" s="32" t="str">
        <f t="shared" si="181"/>
        <v/>
      </c>
      <c r="T1060" s="34">
        <f t="shared" si="186"/>
        <v>0</v>
      </c>
      <c r="U1060" s="34">
        <f t="shared" si="187"/>
        <v>0</v>
      </c>
      <c r="X1060" s="72" t="str">
        <f t="shared" si="184"/>
        <v/>
      </c>
      <c r="Y1060" s="35"/>
      <c r="Z1060" s="34" t="str">
        <f t="shared" si="185"/>
        <v/>
      </c>
      <c r="AA1060" s="80" t="str">
        <f t="shared" si="188"/>
        <v/>
      </c>
    </row>
    <row r="1061" spans="2:27" ht="25.5" customHeight="1" x14ac:dyDescent="0.25">
      <c r="B1061" s="78" t="str">
        <f t="shared" si="182"/>
        <v/>
      </c>
      <c r="J1061" s="60" t="str">
        <f>IF(G1061&lt;&gt;"",VLOOKUP(G1061,'nhân viên sale'!$A$2:$B$1595,2,0),"")</f>
        <v/>
      </c>
      <c r="L1061" s="31" t="str">
        <f t="shared" si="180"/>
        <v/>
      </c>
      <c r="N1061" s="50" t="str">
        <f t="shared" si="183"/>
        <v/>
      </c>
      <c r="Q1061" s="32" t="str">
        <f t="shared" si="181"/>
        <v/>
      </c>
      <c r="T1061" s="34">
        <f t="shared" si="186"/>
        <v>0</v>
      </c>
      <c r="U1061" s="34">
        <f t="shared" si="187"/>
        <v>0</v>
      </c>
      <c r="X1061" s="72" t="str">
        <f t="shared" si="184"/>
        <v/>
      </c>
      <c r="Y1061" s="35"/>
      <c r="Z1061" s="34" t="str">
        <f t="shared" si="185"/>
        <v/>
      </c>
      <c r="AA1061" s="80" t="str">
        <f t="shared" si="188"/>
        <v/>
      </c>
    </row>
    <row r="1062" spans="2:27" ht="25.5" customHeight="1" x14ac:dyDescent="0.25">
      <c r="B1062" s="78" t="str">
        <f t="shared" si="182"/>
        <v/>
      </c>
      <c r="J1062" s="60" t="str">
        <f>IF(G1062&lt;&gt;"",VLOOKUP(G1062,'nhân viên sale'!$A$2:$B$1595,2,0),"")</f>
        <v/>
      </c>
      <c r="L1062" s="31" t="str">
        <f t="shared" si="180"/>
        <v/>
      </c>
      <c r="N1062" s="50" t="str">
        <f t="shared" si="183"/>
        <v/>
      </c>
      <c r="Q1062" s="32" t="str">
        <f t="shared" si="181"/>
        <v/>
      </c>
      <c r="T1062" s="34">
        <f t="shared" si="186"/>
        <v>0</v>
      </c>
      <c r="U1062" s="34">
        <f t="shared" si="187"/>
        <v>0</v>
      </c>
      <c r="X1062" s="72" t="str">
        <f t="shared" si="184"/>
        <v/>
      </c>
      <c r="Y1062" s="35"/>
      <c r="Z1062" s="34" t="str">
        <f t="shared" si="185"/>
        <v/>
      </c>
      <c r="AA1062" s="80" t="str">
        <f t="shared" si="188"/>
        <v/>
      </c>
    </row>
    <row r="1063" spans="2:27" ht="25.5" customHeight="1" x14ac:dyDescent="0.25">
      <c r="B1063" s="78" t="str">
        <f t="shared" si="182"/>
        <v/>
      </c>
      <c r="J1063" s="60" t="str">
        <f>IF(G1063&lt;&gt;"",VLOOKUP(G1063,'nhân viên sale'!$A$2:$B$1595,2,0),"")</f>
        <v/>
      </c>
      <c r="L1063" s="31" t="str">
        <f t="shared" si="180"/>
        <v/>
      </c>
      <c r="N1063" s="50" t="str">
        <f t="shared" si="183"/>
        <v/>
      </c>
      <c r="Q1063" s="32" t="str">
        <f t="shared" si="181"/>
        <v/>
      </c>
      <c r="T1063" s="34">
        <f t="shared" si="186"/>
        <v>0</v>
      </c>
      <c r="U1063" s="34">
        <f t="shared" si="187"/>
        <v>0</v>
      </c>
      <c r="X1063" s="72" t="str">
        <f t="shared" si="184"/>
        <v/>
      </c>
      <c r="Y1063" s="35"/>
      <c r="Z1063" s="34" t="str">
        <f t="shared" si="185"/>
        <v/>
      </c>
      <c r="AA1063" s="80" t="str">
        <f t="shared" si="188"/>
        <v/>
      </c>
    </row>
    <row r="1064" spans="2:27" ht="25.5" customHeight="1" x14ac:dyDescent="0.25">
      <c r="B1064" s="78" t="str">
        <f t="shared" si="182"/>
        <v/>
      </c>
      <c r="J1064" s="60" t="str">
        <f>IF(G1064&lt;&gt;"",VLOOKUP(G1064,'nhân viên sale'!$A$2:$B$1595,2,0),"")</f>
        <v/>
      </c>
      <c r="L1064" s="31" t="str">
        <f t="shared" si="180"/>
        <v/>
      </c>
      <c r="N1064" s="50" t="str">
        <f t="shared" si="183"/>
        <v/>
      </c>
      <c r="Q1064" s="32" t="str">
        <f t="shared" si="181"/>
        <v/>
      </c>
      <c r="T1064" s="34">
        <f t="shared" si="186"/>
        <v>0</v>
      </c>
      <c r="U1064" s="34">
        <f t="shared" si="187"/>
        <v>0</v>
      </c>
      <c r="X1064" s="72" t="str">
        <f t="shared" si="184"/>
        <v/>
      </c>
      <c r="Y1064" s="35"/>
      <c r="Z1064" s="34" t="str">
        <f t="shared" si="185"/>
        <v/>
      </c>
      <c r="AA1064" s="80" t="str">
        <f t="shared" si="188"/>
        <v/>
      </c>
    </row>
    <row r="1065" spans="2:27" ht="25.5" customHeight="1" x14ac:dyDescent="0.25">
      <c r="B1065" s="78" t="str">
        <f t="shared" si="182"/>
        <v/>
      </c>
      <c r="J1065" s="60" t="str">
        <f>IF(G1065&lt;&gt;"",VLOOKUP(G1065,'nhân viên sale'!$A$2:$B$1595,2,0),"")</f>
        <v/>
      </c>
      <c r="L1065" s="31" t="str">
        <f t="shared" si="180"/>
        <v/>
      </c>
      <c r="N1065" s="50" t="str">
        <f t="shared" si="183"/>
        <v/>
      </c>
      <c r="Q1065" s="32" t="str">
        <f t="shared" si="181"/>
        <v/>
      </c>
      <c r="T1065" s="34">
        <f t="shared" si="186"/>
        <v>0</v>
      </c>
      <c r="U1065" s="34">
        <f t="shared" si="187"/>
        <v>0</v>
      </c>
      <c r="X1065" s="72" t="str">
        <f t="shared" si="184"/>
        <v/>
      </c>
      <c r="Y1065" s="35"/>
      <c r="Z1065" s="34" t="str">
        <f t="shared" si="185"/>
        <v/>
      </c>
      <c r="AA1065" s="80" t="str">
        <f t="shared" si="188"/>
        <v/>
      </c>
    </row>
    <row r="1066" spans="2:27" ht="25.5" customHeight="1" x14ac:dyDescent="0.25">
      <c r="B1066" s="78" t="str">
        <f t="shared" si="182"/>
        <v/>
      </c>
      <c r="J1066" s="60" t="str">
        <f>IF(G1066&lt;&gt;"",VLOOKUP(G1066,'nhân viên sale'!$A$2:$B$1595,2,0),"")</f>
        <v/>
      </c>
      <c r="L1066" s="31" t="str">
        <f t="shared" si="180"/>
        <v/>
      </c>
      <c r="N1066" s="50" t="str">
        <f t="shared" si="183"/>
        <v/>
      </c>
      <c r="Q1066" s="32" t="str">
        <f t="shared" si="181"/>
        <v/>
      </c>
      <c r="T1066" s="34">
        <f t="shared" si="186"/>
        <v>0</v>
      </c>
      <c r="U1066" s="34">
        <f t="shared" si="187"/>
        <v>0</v>
      </c>
      <c r="X1066" s="72" t="str">
        <f t="shared" si="184"/>
        <v/>
      </c>
      <c r="Y1066" s="35"/>
      <c r="Z1066" s="34" t="str">
        <f t="shared" si="185"/>
        <v/>
      </c>
      <c r="AA1066" s="80" t="str">
        <f t="shared" si="188"/>
        <v/>
      </c>
    </row>
    <row r="1067" spans="2:27" ht="25.5" customHeight="1" x14ac:dyDescent="0.25">
      <c r="B1067" s="78" t="str">
        <f t="shared" si="182"/>
        <v/>
      </c>
      <c r="J1067" s="60" t="str">
        <f>IF(G1067&lt;&gt;"",VLOOKUP(G1067,'nhân viên sale'!$A$2:$B$1595,2,0),"")</f>
        <v/>
      </c>
      <c r="L1067" s="31" t="str">
        <f t="shared" si="180"/>
        <v/>
      </c>
      <c r="N1067" s="50" t="str">
        <f t="shared" si="183"/>
        <v/>
      </c>
      <c r="Q1067" s="32" t="str">
        <f t="shared" si="181"/>
        <v/>
      </c>
      <c r="T1067" s="34">
        <f t="shared" si="186"/>
        <v>0</v>
      </c>
      <c r="U1067" s="34">
        <f t="shared" si="187"/>
        <v>0</v>
      </c>
      <c r="X1067" s="72" t="str">
        <f t="shared" si="184"/>
        <v/>
      </c>
      <c r="Y1067" s="35"/>
      <c r="Z1067" s="34" t="str">
        <f t="shared" si="185"/>
        <v/>
      </c>
      <c r="AA1067" s="80" t="str">
        <f t="shared" si="188"/>
        <v/>
      </c>
    </row>
    <row r="1068" spans="2:27" ht="25.5" customHeight="1" x14ac:dyDescent="0.25">
      <c r="B1068" s="78" t="str">
        <f t="shared" si="182"/>
        <v/>
      </c>
      <c r="J1068" s="60" t="str">
        <f>IF(G1068&lt;&gt;"",VLOOKUP(G1068,'nhân viên sale'!$A$2:$B$1595,2,0),"")</f>
        <v/>
      </c>
      <c r="L1068" s="31" t="str">
        <f t="shared" si="180"/>
        <v/>
      </c>
      <c r="N1068" s="50" t="str">
        <f t="shared" si="183"/>
        <v/>
      </c>
      <c r="Q1068" s="32" t="str">
        <f t="shared" si="181"/>
        <v/>
      </c>
      <c r="T1068" s="34">
        <f t="shared" si="186"/>
        <v>0</v>
      </c>
      <c r="U1068" s="34">
        <f t="shared" si="187"/>
        <v>0</v>
      </c>
      <c r="X1068" s="72" t="str">
        <f t="shared" si="184"/>
        <v/>
      </c>
      <c r="Y1068" s="35"/>
      <c r="Z1068" s="34" t="str">
        <f t="shared" si="185"/>
        <v/>
      </c>
      <c r="AA1068" s="80" t="str">
        <f t="shared" si="188"/>
        <v/>
      </c>
    </row>
    <row r="1069" spans="2:27" ht="25.5" customHeight="1" x14ac:dyDescent="0.25">
      <c r="B1069" s="78" t="str">
        <f t="shared" si="182"/>
        <v/>
      </c>
      <c r="J1069" s="60" t="str">
        <f>IF(G1069&lt;&gt;"",VLOOKUP(G1069,'nhân viên sale'!$A$2:$B$1595,2,0),"")</f>
        <v/>
      </c>
      <c r="L1069" s="31" t="str">
        <f t="shared" si="180"/>
        <v/>
      </c>
      <c r="N1069" s="50" t="str">
        <f t="shared" si="183"/>
        <v/>
      </c>
      <c r="Q1069" s="32" t="str">
        <f t="shared" si="181"/>
        <v/>
      </c>
      <c r="T1069" s="34">
        <f t="shared" si="186"/>
        <v>0</v>
      </c>
      <c r="U1069" s="34">
        <f t="shared" si="187"/>
        <v>0</v>
      </c>
      <c r="X1069" s="72" t="str">
        <f t="shared" si="184"/>
        <v/>
      </c>
      <c r="Y1069" s="35"/>
      <c r="Z1069" s="34" t="str">
        <f t="shared" si="185"/>
        <v/>
      </c>
      <c r="AA1069" s="80" t="str">
        <f t="shared" si="188"/>
        <v/>
      </c>
    </row>
    <row r="1070" spans="2:27" ht="25.5" customHeight="1" x14ac:dyDescent="0.25">
      <c r="B1070" s="78" t="str">
        <f t="shared" si="182"/>
        <v/>
      </c>
      <c r="J1070" s="60" t="str">
        <f>IF(G1070&lt;&gt;"",VLOOKUP(G1070,'nhân viên sale'!$A$2:$B$1595,2,0),"")</f>
        <v/>
      </c>
      <c r="L1070" s="31" t="str">
        <f t="shared" si="180"/>
        <v/>
      </c>
      <c r="N1070" s="50" t="str">
        <f t="shared" si="183"/>
        <v/>
      </c>
      <c r="Q1070" s="32" t="str">
        <f t="shared" si="181"/>
        <v/>
      </c>
      <c r="T1070" s="34">
        <f t="shared" si="186"/>
        <v>0</v>
      </c>
      <c r="U1070" s="34">
        <f t="shared" si="187"/>
        <v>0</v>
      </c>
      <c r="X1070" s="72" t="str">
        <f t="shared" si="184"/>
        <v/>
      </c>
      <c r="Y1070" s="35"/>
      <c r="Z1070" s="34" t="str">
        <f t="shared" si="185"/>
        <v/>
      </c>
      <c r="AA1070" s="80" t="str">
        <f t="shared" si="188"/>
        <v/>
      </c>
    </row>
    <row r="1071" spans="2:27" ht="25.5" customHeight="1" x14ac:dyDescent="0.25">
      <c r="B1071" s="78" t="str">
        <f t="shared" si="182"/>
        <v/>
      </c>
      <c r="J1071" s="60" t="str">
        <f>IF(G1071&lt;&gt;"",VLOOKUP(G1071,'nhân viên sale'!$A$2:$B$1595,2,0),"")</f>
        <v/>
      </c>
      <c r="L1071" s="31" t="str">
        <f t="shared" si="180"/>
        <v/>
      </c>
      <c r="N1071" s="50" t="str">
        <f t="shared" si="183"/>
        <v/>
      </c>
      <c r="Q1071" s="32" t="str">
        <f t="shared" si="181"/>
        <v/>
      </c>
      <c r="T1071" s="34">
        <f t="shared" si="186"/>
        <v>0</v>
      </c>
      <c r="U1071" s="34">
        <f t="shared" si="187"/>
        <v>0</v>
      </c>
      <c r="X1071" s="72" t="str">
        <f t="shared" si="184"/>
        <v/>
      </c>
      <c r="Y1071" s="35"/>
      <c r="Z1071" s="34" t="str">
        <f t="shared" si="185"/>
        <v/>
      </c>
      <c r="AA1071" s="80" t="str">
        <f t="shared" si="188"/>
        <v/>
      </c>
    </row>
    <row r="1072" spans="2:27" ht="25.5" customHeight="1" x14ac:dyDescent="0.25">
      <c r="B1072" s="78" t="str">
        <f t="shared" si="182"/>
        <v/>
      </c>
      <c r="J1072" s="60" t="str">
        <f>IF(G1072&lt;&gt;"",VLOOKUP(G1072,'nhân viên sale'!$A$2:$B$1595,2,0),"")</f>
        <v/>
      </c>
      <c r="L1072" s="31" t="str">
        <f t="shared" si="180"/>
        <v/>
      </c>
      <c r="N1072" s="50" t="str">
        <f t="shared" si="183"/>
        <v/>
      </c>
      <c r="Q1072" s="32" t="str">
        <f t="shared" si="181"/>
        <v/>
      </c>
      <c r="T1072" s="34">
        <f t="shared" si="186"/>
        <v>0</v>
      </c>
      <c r="U1072" s="34">
        <f t="shared" si="187"/>
        <v>0</v>
      </c>
      <c r="X1072" s="72" t="str">
        <f t="shared" si="184"/>
        <v/>
      </c>
      <c r="Y1072" s="35"/>
      <c r="Z1072" s="34" t="str">
        <f t="shared" si="185"/>
        <v/>
      </c>
      <c r="AA1072" s="80" t="str">
        <f t="shared" si="188"/>
        <v/>
      </c>
    </row>
    <row r="1073" spans="2:27" ht="25.5" customHeight="1" x14ac:dyDescent="0.25">
      <c r="B1073" s="78" t="str">
        <f t="shared" si="182"/>
        <v/>
      </c>
      <c r="J1073" s="60" t="str">
        <f>IF(G1073&lt;&gt;"",VLOOKUP(G1073,'nhân viên sale'!$A$2:$B$1595,2,0),"")</f>
        <v/>
      </c>
      <c r="L1073" s="31" t="str">
        <f t="shared" si="180"/>
        <v/>
      </c>
      <c r="N1073" s="50" t="str">
        <f t="shared" si="183"/>
        <v/>
      </c>
      <c r="Q1073" s="32" t="str">
        <f t="shared" si="181"/>
        <v/>
      </c>
      <c r="T1073" s="34">
        <f t="shared" si="186"/>
        <v>0</v>
      </c>
      <c r="U1073" s="34">
        <f t="shared" si="187"/>
        <v>0</v>
      </c>
      <c r="X1073" s="72" t="str">
        <f t="shared" si="184"/>
        <v/>
      </c>
      <c r="Y1073" s="35"/>
      <c r="Z1073" s="34" t="str">
        <f t="shared" si="185"/>
        <v/>
      </c>
      <c r="AA1073" s="80" t="str">
        <f t="shared" si="188"/>
        <v/>
      </c>
    </row>
    <row r="1074" spans="2:27" ht="25.5" customHeight="1" x14ac:dyDescent="0.25">
      <c r="B1074" s="78" t="str">
        <f t="shared" si="182"/>
        <v/>
      </c>
      <c r="J1074" s="60" t="str">
        <f>IF(G1074&lt;&gt;"",VLOOKUP(G1074,'nhân viên sale'!$A$2:$B$1595,2,0),"")</f>
        <v/>
      </c>
      <c r="L1074" s="31" t="str">
        <f t="shared" si="180"/>
        <v/>
      </c>
      <c r="N1074" s="50" t="str">
        <f t="shared" si="183"/>
        <v/>
      </c>
      <c r="Q1074" s="32" t="str">
        <f t="shared" si="181"/>
        <v/>
      </c>
      <c r="T1074" s="34">
        <f t="shared" si="186"/>
        <v>0</v>
      </c>
      <c r="U1074" s="34">
        <f t="shared" si="187"/>
        <v>0</v>
      </c>
      <c r="X1074" s="72" t="str">
        <f t="shared" si="184"/>
        <v/>
      </c>
      <c r="Y1074" s="35"/>
      <c r="Z1074" s="34" t="str">
        <f t="shared" si="185"/>
        <v/>
      </c>
      <c r="AA1074" s="80" t="str">
        <f t="shared" si="188"/>
        <v/>
      </c>
    </row>
    <row r="1075" spans="2:27" ht="25.5" customHeight="1" x14ac:dyDescent="0.25">
      <c r="B1075" s="78" t="str">
        <f t="shared" si="182"/>
        <v/>
      </c>
      <c r="J1075" s="60" t="str">
        <f>IF(G1075&lt;&gt;"",VLOOKUP(G1075,'nhân viên sale'!$A$2:$B$1595,2,0),"")</f>
        <v/>
      </c>
      <c r="L1075" s="31" t="str">
        <f t="shared" si="180"/>
        <v/>
      </c>
      <c r="N1075" s="50" t="str">
        <f t="shared" si="183"/>
        <v/>
      </c>
      <c r="Q1075" s="32" t="str">
        <f t="shared" si="181"/>
        <v/>
      </c>
      <c r="T1075" s="34">
        <f t="shared" si="186"/>
        <v>0</v>
      </c>
      <c r="U1075" s="34">
        <f t="shared" si="187"/>
        <v>0</v>
      </c>
      <c r="X1075" s="72" t="str">
        <f t="shared" si="184"/>
        <v/>
      </c>
      <c r="Y1075" s="35"/>
      <c r="Z1075" s="34" t="str">
        <f t="shared" si="185"/>
        <v/>
      </c>
      <c r="AA1075" s="80" t="str">
        <f t="shared" si="188"/>
        <v/>
      </c>
    </row>
    <row r="1076" spans="2:27" ht="25.5" customHeight="1" x14ac:dyDescent="0.25">
      <c r="B1076" s="78" t="str">
        <f t="shared" si="182"/>
        <v/>
      </c>
      <c r="J1076" s="60" t="str">
        <f>IF(G1076&lt;&gt;"",VLOOKUP(G1076,'nhân viên sale'!$A$2:$B$1595,2,0),"")</f>
        <v/>
      </c>
      <c r="L1076" s="31" t="str">
        <f t="shared" si="180"/>
        <v/>
      </c>
      <c r="N1076" s="50" t="str">
        <f t="shared" si="183"/>
        <v/>
      </c>
      <c r="Q1076" s="32" t="str">
        <f t="shared" si="181"/>
        <v/>
      </c>
      <c r="T1076" s="34">
        <f t="shared" si="186"/>
        <v>0</v>
      </c>
      <c r="U1076" s="34">
        <f t="shared" si="187"/>
        <v>0</v>
      </c>
      <c r="X1076" s="72" t="str">
        <f t="shared" si="184"/>
        <v/>
      </c>
      <c r="Y1076" s="35"/>
      <c r="Z1076" s="34" t="str">
        <f t="shared" si="185"/>
        <v/>
      </c>
      <c r="AA1076" s="80" t="str">
        <f t="shared" si="188"/>
        <v/>
      </c>
    </row>
    <row r="1077" spans="2:27" ht="25.5" customHeight="1" x14ac:dyDescent="0.25">
      <c r="B1077" s="78" t="str">
        <f t="shared" si="182"/>
        <v/>
      </c>
      <c r="J1077" s="60" t="str">
        <f>IF(G1077&lt;&gt;"",VLOOKUP(G1077,'nhân viên sale'!$A$2:$B$1595,2,0),"")</f>
        <v/>
      </c>
      <c r="L1077" s="31" t="str">
        <f t="shared" si="180"/>
        <v/>
      </c>
      <c r="N1077" s="50" t="str">
        <f t="shared" si="183"/>
        <v/>
      </c>
      <c r="Q1077" s="32" t="str">
        <f t="shared" si="181"/>
        <v/>
      </c>
      <c r="T1077" s="34">
        <f t="shared" si="186"/>
        <v>0</v>
      </c>
      <c r="U1077" s="34">
        <f t="shared" si="187"/>
        <v>0</v>
      </c>
      <c r="X1077" s="72" t="str">
        <f t="shared" si="184"/>
        <v/>
      </c>
      <c r="Y1077" s="35"/>
      <c r="Z1077" s="34" t="str">
        <f t="shared" si="185"/>
        <v/>
      </c>
      <c r="AA1077" s="80" t="str">
        <f t="shared" si="188"/>
        <v/>
      </c>
    </row>
    <row r="1078" spans="2:27" ht="25.5" customHeight="1" x14ac:dyDescent="0.25">
      <c r="B1078" s="78" t="str">
        <f t="shared" si="182"/>
        <v/>
      </c>
      <c r="J1078" s="60" t="str">
        <f>IF(G1078&lt;&gt;"",VLOOKUP(G1078,'nhân viên sale'!$A$2:$B$1595,2,0),"")</f>
        <v/>
      </c>
      <c r="L1078" s="31" t="str">
        <f t="shared" si="180"/>
        <v/>
      </c>
      <c r="N1078" s="50" t="str">
        <f t="shared" si="183"/>
        <v/>
      </c>
      <c r="Q1078" s="32" t="str">
        <f t="shared" si="181"/>
        <v/>
      </c>
      <c r="T1078" s="34">
        <f t="shared" si="186"/>
        <v>0</v>
      </c>
      <c r="U1078" s="34">
        <f t="shared" si="187"/>
        <v>0</v>
      </c>
      <c r="X1078" s="72" t="str">
        <f t="shared" si="184"/>
        <v/>
      </c>
      <c r="Y1078" s="35"/>
      <c r="Z1078" s="34" t="str">
        <f t="shared" si="185"/>
        <v/>
      </c>
      <c r="AA1078" s="80" t="str">
        <f t="shared" si="188"/>
        <v/>
      </c>
    </row>
    <row r="1079" spans="2:27" ht="25.5" customHeight="1" x14ac:dyDescent="0.25">
      <c r="B1079" s="78" t="str">
        <f t="shared" si="182"/>
        <v/>
      </c>
      <c r="J1079" s="60" t="str">
        <f>IF(G1079&lt;&gt;"",VLOOKUP(G1079,'nhân viên sale'!$A$2:$B$1595,2,0),"")</f>
        <v/>
      </c>
      <c r="L1079" s="31" t="str">
        <f t="shared" si="180"/>
        <v/>
      </c>
      <c r="N1079" s="50" t="str">
        <f t="shared" si="183"/>
        <v/>
      </c>
      <c r="Q1079" s="32" t="str">
        <f t="shared" si="181"/>
        <v/>
      </c>
      <c r="T1079" s="34">
        <f t="shared" si="186"/>
        <v>0</v>
      </c>
      <c r="U1079" s="34">
        <f t="shared" si="187"/>
        <v>0</v>
      </c>
      <c r="X1079" s="72" t="str">
        <f t="shared" si="184"/>
        <v/>
      </c>
      <c r="Y1079" s="35"/>
      <c r="Z1079" s="34" t="str">
        <f t="shared" si="185"/>
        <v/>
      </c>
      <c r="AA1079" s="80" t="str">
        <f t="shared" si="188"/>
        <v/>
      </c>
    </row>
    <row r="1080" spans="2:27" ht="25.5" customHeight="1" x14ac:dyDescent="0.25">
      <c r="B1080" s="78" t="str">
        <f t="shared" si="182"/>
        <v/>
      </c>
      <c r="J1080" s="60" t="str">
        <f>IF(G1080&lt;&gt;"",VLOOKUP(G1080,'nhân viên sale'!$A$2:$B$1595,2,0),"")</f>
        <v/>
      </c>
      <c r="L1080" s="31" t="str">
        <f t="shared" si="180"/>
        <v/>
      </c>
      <c r="N1080" s="50" t="str">
        <f t="shared" si="183"/>
        <v/>
      </c>
      <c r="Q1080" s="32" t="str">
        <f t="shared" si="181"/>
        <v/>
      </c>
      <c r="T1080" s="34">
        <f t="shared" si="186"/>
        <v>0</v>
      </c>
      <c r="U1080" s="34">
        <f t="shared" si="187"/>
        <v>0</v>
      </c>
      <c r="X1080" s="72" t="str">
        <f t="shared" si="184"/>
        <v/>
      </c>
      <c r="Y1080" s="35"/>
      <c r="Z1080" s="34" t="str">
        <f t="shared" si="185"/>
        <v/>
      </c>
      <c r="AA1080" s="80" t="str">
        <f t="shared" si="188"/>
        <v/>
      </c>
    </row>
    <row r="1081" spans="2:27" ht="25.5" customHeight="1" x14ac:dyDescent="0.25">
      <c r="B1081" s="78" t="str">
        <f t="shared" si="182"/>
        <v/>
      </c>
      <c r="J1081" s="60" t="str">
        <f>IF(G1081&lt;&gt;"",VLOOKUP(G1081,'nhân viên sale'!$A$2:$B$1595,2,0),"")</f>
        <v/>
      </c>
      <c r="L1081" s="31" t="str">
        <f t="shared" si="180"/>
        <v/>
      </c>
      <c r="N1081" s="50" t="str">
        <f t="shared" si="183"/>
        <v/>
      </c>
      <c r="Q1081" s="32" t="str">
        <f t="shared" si="181"/>
        <v/>
      </c>
      <c r="T1081" s="34">
        <f t="shared" si="186"/>
        <v>0</v>
      </c>
      <c r="U1081" s="34">
        <f t="shared" si="187"/>
        <v>0</v>
      </c>
      <c r="X1081" s="72" t="str">
        <f t="shared" si="184"/>
        <v/>
      </c>
      <c r="Y1081" s="35"/>
      <c r="Z1081" s="34" t="str">
        <f t="shared" si="185"/>
        <v/>
      </c>
      <c r="AA1081" s="80" t="str">
        <f t="shared" si="188"/>
        <v/>
      </c>
    </row>
    <row r="1082" spans="2:27" ht="25.5" customHeight="1" x14ac:dyDescent="0.25">
      <c r="B1082" s="78" t="str">
        <f t="shared" si="182"/>
        <v/>
      </c>
      <c r="J1082" s="60" t="str">
        <f>IF(G1082&lt;&gt;"",VLOOKUP(G1082,'nhân viên sale'!$A$2:$B$1595,2,0),"")</f>
        <v/>
      </c>
      <c r="L1082" s="31" t="str">
        <f t="shared" si="180"/>
        <v/>
      </c>
      <c r="N1082" s="50" t="str">
        <f t="shared" si="183"/>
        <v/>
      </c>
      <c r="Q1082" s="32" t="str">
        <f t="shared" si="181"/>
        <v/>
      </c>
      <c r="T1082" s="34">
        <f t="shared" si="186"/>
        <v>0</v>
      </c>
      <c r="U1082" s="34">
        <f t="shared" si="187"/>
        <v>0</v>
      </c>
      <c r="X1082" s="72" t="str">
        <f t="shared" si="184"/>
        <v/>
      </c>
      <c r="Y1082" s="35"/>
      <c r="Z1082" s="34" t="str">
        <f t="shared" si="185"/>
        <v/>
      </c>
      <c r="AA1082" s="80" t="str">
        <f t="shared" si="188"/>
        <v/>
      </c>
    </row>
    <row r="1083" spans="2:27" ht="25.5" customHeight="1" x14ac:dyDescent="0.25">
      <c r="B1083" s="78" t="str">
        <f t="shared" si="182"/>
        <v/>
      </c>
      <c r="J1083" s="60" t="str">
        <f>IF(G1083&lt;&gt;"",VLOOKUP(G1083,'nhân viên sale'!$A$2:$B$1595,2,0),"")</f>
        <v/>
      </c>
      <c r="L1083" s="31" t="str">
        <f t="shared" si="180"/>
        <v/>
      </c>
      <c r="N1083" s="50" t="str">
        <f t="shared" si="183"/>
        <v/>
      </c>
      <c r="Q1083" s="32" t="str">
        <f t="shared" si="181"/>
        <v/>
      </c>
      <c r="T1083" s="34">
        <f t="shared" si="186"/>
        <v>0</v>
      </c>
      <c r="U1083" s="34">
        <f t="shared" si="187"/>
        <v>0</v>
      </c>
      <c r="X1083" s="72" t="str">
        <f t="shared" si="184"/>
        <v/>
      </c>
      <c r="Y1083" s="35"/>
      <c r="Z1083" s="34" t="str">
        <f t="shared" si="185"/>
        <v/>
      </c>
      <c r="AA1083" s="80" t="str">
        <f t="shared" si="188"/>
        <v/>
      </c>
    </row>
    <row r="1084" spans="2:27" ht="25.5" customHeight="1" x14ac:dyDescent="0.25">
      <c r="B1084" s="78" t="str">
        <f t="shared" si="182"/>
        <v/>
      </c>
      <c r="J1084" s="60" t="str">
        <f>IF(G1084&lt;&gt;"",VLOOKUP(G1084,'nhân viên sale'!$A$2:$B$1595,2,0),"")</f>
        <v/>
      </c>
      <c r="L1084" s="31" t="str">
        <f t="shared" si="180"/>
        <v/>
      </c>
      <c r="N1084" s="50" t="str">
        <f t="shared" si="183"/>
        <v/>
      </c>
      <c r="Q1084" s="32" t="str">
        <f t="shared" si="181"/>
        <v/>
      </c>
      <c r="T1084" s="34">
        <f t="shared" si="186"/>
        <v>0</v>
      </c>
      <c r="U1084" s="34">
        <f t="shared" si="187"/>
        <v>0</v>
      </c>
      <c r="X1084" s="72" t="str">
        <f t="shared" si="184"/>
        <v/>
      </c>
      <c r="Y1084" s="35"/>
      <c r="Z1084" s="34" t="str">
        <f t="shared" si="185"/>
        <v/>
      </c>
      <c r="AA1084" s="80" t="str">
        <f t="shared" si="188"/>
        <v/>
      </c>
    </row>
    <row r="1085" spans="2:27" ht="25.5" customHeight="1" x14ac:dyDescent="0.25">
      <c r="B1085" s="78" t="str">
        <f t="shared" si="182"/>
        <v/>
      </c>
      <c r="J1085" s="60" t="str">
        <f>IF(G1085&lt;&gt;"",VLOOKUP(G1085,'nhân viên sale'!$A$2:$B$1595,2,0),"")</f>
        <v/>
      </c>
      <c r="L1085" s="31" t="str">
        <f t="shared" si="180"/>
        <v/>
      </c>
      <c r="N1085" s="50" t="str">
        <f t="shared" si="183"/>
        <v/>
      </c>
      <c r="Q1085" s="32" t="str">
        <f t="shared" si="181"/>
        <v/>
      </c>
      <c r="T1085" s="34">
        <f t="shared" si="186"/>
        <v>0</v>
      </c>
      <c r="U1085" s="34">
        <f t="shared" si="187"/>
        <v>0</v>
      </c>
      <c r="X1085" s="72" t="str">
        <f t="shared" si="184"/>
        <v/>
      </c>
      <c r="Y1085" s="35"/>
      <c r="Z1085" s="34" t="str">
        <f t="shared" si="185"/>
        <v/>
      </c>
      <c r="AA1085" s="80" t="str">
        <f t="shared" si="188"/>
        <v/>
      </c>
    </row>
    <row r="1086" spans="2:27" ht="25.5" customHeight="1" x14ac:dyDescent="0.25">
      <c r="B1086" s="78" t="str">
        <f t="shared" si="182"/>
        <v/>
      </c>
      <c r="J1086" s="60" t="str">
        <f>IF(G1086&lt;&gt;"",VLOOKUP(G1086,'nhân viên sale'!$A$2:$B$1595,2,0),"")</f>
        <v/>
      </c>
      <c r="L1086" s="31" t="str">
        <f t="shared" si="180"/>
        <v/>
      </c>
      <c r="N1086" s="50" t="str">
        <f t="shared" si="183"/>
        <v/>
      </c>
      <c r="Q1086" s="32" t="str">
        <f t="shared" si="181"/>
        <v/>
      </c>
      <c r="T1086" s="34">
        <f t="shared" si="186"/>
        <v>0</v>
      </c>
      <c r="U1086" s="34">
        <f t="shared" si="187"/>
        <v>0</v>
      </c>
      <c r="X1086" s="72" t="str">
        <f t="shared" si="184"/>
        <v/>
      </c>
      <c r="Y1086" s="35"/>
      <c r="Z1086" s="34" t="str">
        <f t="shared" si="185"/>
        <v/>
      </c>
      <c r="AA1086" s="80" t="str">
        <f t="shared" si="188"/>
        <v/>
      </c>
    </row>
    <row r="1087" spans="2:27" ht="25.5" customHeight="1" x14ac:dyDescent="0.25">
      <c r="B1087" s="78" t="str">
        <f t="shared" si="182"/>
        <v/>
      </c>
      <c r="J1087" s="60" t="str">
        <f>IF(G1087&lt;&gt;"",VLOOKUP(G1087,'nhân viên sale'!$A$2:$B$1595,2,0),"")</f>
        <v/>
      </c>
      <c r="L1087" s="31" t="str">
        <f t="shared" si="180"/>
        <v/>
      </c>
      <c r="N1087" s="50" t="str">
        <f t="shared" si="183"/>
        <v/>
      </c>
      <c r="Q1087" s="32" t="str">
        <f t="shared" si="181"/>
        <v/>
      </c>
      <c r="T1087" s="34">
        <f t="shared" si="186"/>
        <v>0</v>
      </c>
      <c r="U1087" s="34">
        <f t="shared" si="187"/>
        <v>0</v>
      </c>
      <c r="X1087" s="72" t="str">
        <f t="shared" si="184"/>
        <v/>
      </c>
      <c r="Y1087" s="35"/>
      <c r="Z1087" s="34" t="str">
        <f t="shared" si="185"/>
        <v/>
      </c>
      <c r="AA1087" s="80" t="str">
        <f t="shared" si="188"/>
        <v/>
      </c>
    </row>
    <row r="1088" spans="2:27" ht="25.5" customHeight="1" x14ac:dyDescent="0.25">
      <c r="B1088" s="78" t="str">
        <f t="shared" si="182"/>
        <v/>
      </c>
      <c r="J1088" s="60" t="str">
        <f>IF(G1088&lt;&gt;"",VLOOKUP(G1088,'nhân viên sale'!$A$2:$B$1595,2,0),"")</f>
        <v/>
      </c>
      <c r="L1088" s="31" t="str">
        <f t="shared" si="180"/>
        <v/>
      </c>
      <c r="N1088" s="50" t="str">
        <f t="shared" si="183"/>
        <v/>
      </c>
      <c r="Q1088" s="32" t="str">
        <f t="shared" si="181"/>
        <v/>
      </c>
      <c r="T1088" s="34">
        <f t="shared" si="186"/>
        <v>0</v>
      </c>
      <c r="U1088" s="34">
        <f t="shared" si="187"/>
        <v>0</v>
      </c>
      <c r="X1088" s="72" t="str">
        <f t="shared" si="184"/>
        <v/>
      </c>
      <c r="Y1088" s="35"/>
      <c r="Z1088" s="34" t="str">
        <f t="shared" si="185"/>
        <v/>
      </c>
      <c r="AA1088" s="80" t="str">
        <f t="shared" si="188"/>
        <v/>
      </c>
    </row>
    <row r="1089" spans="2:27" ht="25.5" customHeight="1" x14ac:dyDescent="0.25">
      <c r="B1089" s="78" t="str">
        <f t="shared" si="182"/>
        <v/>
      </c>
      <c r="J1089" s="60" t="str">
        <f>IF(G1089&lt;&gt;"",VLOOKUP(G1089,'nhân viên sale'!$A$2:$B$1595,2,0),"")</f>
        <v/>
      </c>
      <c r="L1089" s="31" t="str">
        <f t="shared" si="180"/>
        <v/>
      </c>
      <c r="N1089" s="50" t="str">
        <f t="shared" si="183"/>
        <v/>
      </c>
      <c r="Q1089" s="32" t="str">
        <f t="shared" si="181"/>
        <v/>
      </c>
      <c r="T1089" s="34">
        <f t="shared" si="186"/>
        <v>0</v>
      </c>
      <c r="U1089" s="34">
        <f t="shared" si="187"/>
        <v>0</v>
      </c>
      <c r="X1089" s="72" t="str">
        <f t="shared" si="184"/>
        <v/>
      </c>
      <c r="Y1089" s="35"/>
      <c r="Z1089" s="34" t="str">
        <f t="shared" si="185"/>
        <v/>
      </c>
      <c r="AA1089" s="80" t="str">
        <f t="shared" si="188"/>
        <v/>
      </c>
    </row>
    <row r="1090" spans="2:27" ht="25.5" customHeight="1" x14ac:dyDescent="0.25">
      <c r="B1090" s="78" t="str">
        <f t="shared" si="182"/>
        <v/>
      </c>
      <c r="J1090" s="60" t="str">
        <f>IF(G1090&lt;&gt;"",VLOOKUP(G1090,'nhân viên sale'!$A$2:$B$1595,2,0),"")</f>
        <v/>
      </c>
      <c r="L1090" s="31" t="str">
        <f t="shared" ref="L1090:L1153" si="189">IF(K1090&lt;&gt;"",VLOOKUP(K1090,tenhang,2,0),"")</f>
        <v/>
      </c>
      <c r="N1090" s="50" t="str">
        <f t="shared" si="183"/>
        <v/>
      </c>
      <c r="Q1090" s="32" t="str">
        <f t="shared" ref="Q1090:Q1153" si="190">IF(K1090&lt;&gt;"",VLOOKUP(K1090,tenhang,3,0),"")</f>
        <v/>
      </c>
      <c r="T1090" s="34">
        <f t="shared" si="186"/>
        <v>0</v>
      </c>
      <c r="U1090" s="34">
        <f t="shared" si="187"/>
        <v>0</v>
      </c>
      <c r="X1090" s="72" t="str">
        <f t="shared" si="184"/>
        <v/>
      </c>
      <c r="Y1090" s="35"/>
      <c r="Z1090" s="34" t="str">
        <f t="shared" si="185"/>
        <v/>
      </c>
      <c r="AA1090" s="80" t="str">
        <f t="shared" si="188"/>
        <v/>
      </c>
    </row>
    <row r="1091" spans="2:27" ht="25.5" customHeight="1" x14ac:dyDescent="0.25">
      <c r="B1091" s="78" t="str">
        <f t="shared" ref="B1091:B1154" si="191">IF(I1091&lt;&gt;"",IF(AA1091&lt;10,"PO2211/0000"&amp;AA1091,IF(AA1091&lt;100,"PO2211/000"&amp;AA1091,IF(AA1091&lt;1000,"PO2211/00"&amp;AA1091,IF(AA1091&lt;10000,"PO2211/0"&amp;AA1091,"PO2211/00"&amp;AA1091)))),"")</f>
        <v/>
      </c>
      <c r="J1091" s="60" t="str">
        <f>IF(G1091&lt;&gt;"",VLOOKUP(G1091,'nhân viên sale'!$A$2:$B$1595,2,0),"")</f>
        <v/>
      </c>
      <c r="L1091" s="31" t="str">
        <f t="shared" si="189"/>
        <v/>
      </c>
      <c r="N1091" s="50" t="str">
        <f t="shared" ref="N1091:N1154" si="192">IF(K1091&lt;&gt;"","K-C6","")</f>
        <v/>
      </c>
      <c r="Q1091" s="32" t="str">
        <f t="shared" si="190"/>
        <v/>
      </c>
      <c r="T1091" s="34">
        <f t="shared" si="186"/>
        <v>0</v>
      </c>
      <c r="U1091" s="34">
        <f t="shared" si="187"/>
        <v>0</v>
      </c>
      <c r="X1091" s="72" t="str">
        <f t="shared" ref="X1091:X1154" si="193">IF(K1091&lt;&gt;"",8,"")</f>
        <v/>
      </c>
      <c r="Y1091" s="35"/>
      <c r="Z1091" s="34" t="str">
        <f t="shared" ref="Z1091:Z1154" si="194">IF(K1091&lt;&gt;"",ROUND(U1091*X1091*1%,0),"")</f>
        <v/>
      </c>
      <c r="AA1091" s="80" t="str">
        <f t="shared" si="188"/>
        <v/>
      </c>
    </row>
    <row r="1092" spans="2:27" ht="25.5" customHeight="1" x14ac:dyDescent="0.25">
      <c r="B1092" s="78" t="str">
        <f t="shared" si="191"/>
        <v/>
      </c>
      <c r="J1092" s="60" t="str">
        <f>IF(G1092&lt;&gt;"",VLOOKUP(G1092,'nhân viên sale'!$A$2:$B$1595,2,0),"")</f>
        <v/>
      </c>
      <c r="L1092" s="31" t="str">
        <f t="shared" si="189"/>
        <v/>
      </c>
      <c r="N1092" s="50" t="str">
        <f t="shared" si="192"/>
        <v/>
      </c>
      <c r="Q1092" s="32" t="str">
        <f t="shared" si="190"/>
        <v/>
      </c>
      <c r="T1092" s="34">
        <f t="shared" ref="T1092:T1155" si="195">IF(K1092&lt;&gt;"",VLOOKUP(K1092,tenhang,4,0),0)</f>
        <v>0</v>
      </c>
      <c r="U1092" s="34">
        <f t="shared" ref="U1092:U1155" si="196">R1092*T1092</f>
        <v>0</v>
      </c>
      <c r="X1092" s="72" t="str">
        <f t="shared" si="193"/>
        <v/>
      </c>
      <c r="Y1092" s="35"/>
      <c r="Z1092" s="34" t="str">
        <f t="shared" si="194"/>
        <v/>
      </c>
      <c r="AA1092" s="80" t="str">
        <f t="shared" ref="AA1092:AA1155" si="197">IF(I1092&lt;&gt;"",IF(I1092=I1091,AA1091,AA1091+1),"")</f>
        <v/>
      </c>
    </row>
    <row r="1093" spans="2:27" ht="25.5" customHeight="1" x14ac:dyDescent="0.25">
      <c r="B1093" s="78" t="str">
        <f t="shared" si="191"/>
        <v/>
      </c>
      <c r="J1093" s="60" t="str">
        <f>IF(G1093&lt;&gt;"",VLOOKUP(G1093,'nhân viên sale'!$A$2:$B$1595,2,0),"")</f>
        <v/>
      </c>
      <c r="L1093" s="31" t="str">
        <f t="shared" si="189"/>
        <v/>
      </c>
      <c r="N1093" s="50" t="str">
        <f t="shared" si="192"/>
        <v/>
      </c>
      <c r="Q1093" s="32" t="str">
        <f t="shared" si="190"/>
        <v/>
      </c>
      <c r="T1093" s="34">
        <f t="shared" si="195"/>
        <v>0</v>
      </c>
      <c r="U1093" s="34">
        <f t="shared" si="196"/>
        <v>0</v>
      </c>
      <c r="X1093" s="72" t="str">
        <f t="shared" si="193"/>
        <v/>
      </c>
      <c r="Y1093" s="35"/>
      <c r="Z1093" s="34" t="str">
        <f t="shared" si="194"/>
        <v/>
      </c>
      <c r="AA1093" s="80" t="str">
        <f t="shared" si="197"/>
        <v/>
      </c>
    </row>
    <row r="1094" spans="2:27" ht="25.5" customHeight="1" x14ac:dyDescent="0.25">
      <c r="B1094" s="78" t="str">
        <f t="shared" si="191"/>
        <v/>
      </c>
      <c r="J1094" s="60" t="str">
        <f>IF(G1094&lt;&gt;"",VLOOKUP(G1094,'nhân viên sale'!$A$2:$B$1595,2,0),"")</f>
        <v/>
      </c>
      <c r="L1094" s="31" t="str">
        <f t="shared" si="189"/>
        <v/>
      </c>
      <c r="N1094" s="50" t="str">
        <f t="shared" si="192"/>
        <v/>
      </c>
      <c r="Q1094" s="32" t="str">
        <f t="shared" si="190"/>
        <v/>
      </c>
      <c r="T1094" s="34">
        <f t="shared" si="195"/>
        <v>0</v>
      </c>
      <c r="U1094" s="34">
        <f t="shared" si="196"/>
        <v>0</v>
      </c>
      <c r="X1094" s="72" t="str">
        <f t="shared" si="193"/>
        <v/>
      </c>
      <c r="Y1094" s="35"/>
      <c r="Z1094" s="34" t="str">
        <f t="shared" si="194"/>
        <v/>
      </c>
      <c r="AA1094" s="80" t="str">
        <f t="shared" si="197"/>
        <v/>
      </c>
    </row>
    <row r="1095" spans="2:27" ht="25.5" customHeight="1" x14ac:dyDescent="0.25">
      <c r="B1095" s="78" t="str">
        <f t="shared" si="191"/>
        <v/>
      </c>
      <c r="J1095" s="60" t="str">
        <f>IF(G1095&lt;&gt;"",VLOOKUP(G1095,'nhân viên sale'!$A$2:$B$1595,2,0),"")</f>
        <v/>
      </c>
      <c r="L1095" s="31" t="str">
        <f t="shared" si="189"/>
        <v/>
      </c>
      <c r="N1095" s="50" t="str">
        <f t="shared" si="192"/>
        <v/>
      </c>
      <c r="Q1095" s="32" t="str">
        <f t="shared" si="190"/>
        <v/>
      </c>
      <c r="T1095" s="34">
        <f t="shared" si="195"/>
        <v>0</v>
      </c>
      <c r="U1095" s="34">
        <f t="shared" si="196"/>
        <v>0</v>
      </c>
      <c r="X1095" s="72" t="str">
        <f t="shared" si="193"/>
        <v/>
      </c>
      <c r="Y1095" s="35"/>
      <c r="Z1095" s="34" t="str">
        <f t="shared" si="194"/>
        <v/>
      </c>
      <c r="AA1095" s="80" t="str">
        <f t="shared" si="197"/>
        <v/>
      </c>
    </row>
    <row r="1096" spans="2:27" ht="25.5" customHeight="1" x14ac:dyDescent="0.25">
      <c r="B1096" s="78" t="str">
        <f t="shared" si="191"/>
        <v/>
      </c>
      <c r="J1096" s="60" t="str">
        <f>IF(G1096&lt;&gt;"",VLOOKUP(G1096,'nhân viên sale'!$A$2:$B$1595,2,0),"")</f>
        <v/>
      </c>
      <c r="L1096" s="31" t="str">
        <f t="shared" si="189"/>
        <v/>
      </c>
      <c r="N1096" s="50" t="str">
        <f t="shared" si="192"/>
        <v/>
      </c>
      <c r="Q1096" s="32" t="str">
        <f t="shared" si="190"/>
        <v/>
      </c>
      <c r="T1096" s="34">
        <f t="shared" si="195"/>
        <v>0</v>
      </c>
      <c r="U1096" s="34">
        <f t="shared" si="196"/>
        <v>0</v>
      </c>
      <c r="X1096" s="72" t="str">
        <f t="shared" si="193"/>
        <v/>
      </c>
      <c r="Y1096" s="35"/>
      <c r="Z1096" s="34" t="str">
        <f t="shared" si="194"/>
        <v/>
      </c>
      <c r="AA1096" s="80" t="str">
        <f t="shared" si="197"/>
        <v/>
      </c>
    </row>
    <row r="1097" spans="2:27" ht="25.5" customHeight="1" x14ac:dyDescent="0.25">
      <c r="B1097" s="78" t="str">
        <f t="shared" si="191"/>
        <v/>
      </c>
      <c r="J1097" s="60" t="str">
        <f>IF(G1097&lt;&gt;"",VLOOKUP(G1097,'nhân viên sale'!$A$2:$B$1595,2,0),"")</f>
        <v/>
      </c>
      <c r="L1097" s="31" t="str">
        <f t="shared" si="189"/>
        <v/>
      </c>
      <c r="N1097" s="50" t="str">
        <f t="shared" si="192"/>
        <v/>
      </c>
      <c r="Q1097" s="32" t="str">
        <f t="shared" si="190"/>
        <v/>
      </c>
      <c r="T1097" s="34">
        <f t="shared" si="195"/>
        <v>0</v>
      </c>
      <c r="U1097" s="34">
        <f t="shared" si="196"/>
        <v>0</v>
      </c>
      <c r="X1097" s="72" t="str">
        <f t="shared" si="193"/>
        <v/>
      </c>
      <c r="Y1097" s="35"/>
      <c r="Z1097" s="34" t="str">
        <f t="shared" si="194"/>
        <v/>
      </c>
      <c r="AA1097" s="80" t="str">
        <f t="shared" si="197"/>
        <v/>
      </c>
    </row>
    <row r="1098" spans="2:27" ht="25.5" customHeight="1" x14ac:dyDescent="0.25">
      <c r="B1098" s="78" t="str">
        <f t="shared" si="191"/>
        <v/>
      </c>
      <c r="J1098" s="60" t="str">
        <f>IF(G1098&lt;&gt;"",VLOOKUP(G1098,'nhân viên sale'!$A$2:$B$1595,2,0),"")</f>
        <v/>
      </c>
      <c r="L1098" s="31" t="str">
        <f t="shared" si="189"/>
        <v/>
      </c>
      <c r="N1098" s="50" t="str">
        <f t="shared" si="192"/>
        <v/>
      </c>
      <c r="Q1098" s="32" t="str">
        <f t="shared" si="190"/>
        <v/>
      </c>
      <c r="T1098" s="34">
        <f t="shared" si="195"/>
        <v>0</v>
      </c>
      <c r="U1098" s="34">
        <f t="shared" si="196"/>
        <v>0</v>
      </c>
      <c r="X1098" s="72" t="str">
        <f t="shared" si="193"/>
        <v/>
      </c>
      <c r="Y1098" s="35"/>
      <c r="Z1098" s="34" t="str">
        <f t="shared" si="194"/>
        <v/>
      </c>
      <c r="AA1098" s="80" t="str">
        <f t="shared" si="197"/>
        <v/>
      </c>
    </row>
    <row r="1099" spans="2:27" ht="25.5" customHeight="1" x14ac:dyDescent="0.25">
      <c r="B1099" s="78" t="str">
        <f t="shared" si="191"/>
        <v/>
      </c>
      <c r="J1099" s="60" t="str">
        <f>IF(G1099&lt;&gt;"",VLOOKUP(G1099,'nhân viên sale'!$A$2:$B$1595,2,0),"")</f>
        <v/>
      </c>
      <c r="L1099" s="31" t="str">
        <f t="shared" si="189"/>
        <v/>
      </c>
      <c r="N1099" s="50" t="str">
        <f t="shared" si="192"/>
        <v/>
      </c>
      <c r="Q1099" s="32" t="str">
        <f t="shared" si="190"/>
        <v/>
      </c>
      <c r="T1099" s="34">
        <f t="shared" si="195"/>
        <v>0</v>
      </c>
      <c r="U1099" s="34">
        <f t="shared" si="196"/>
        <v>0</v>
      </c>
      <c r="X1099" s="72" t="str">
        <f t="shared" si="193"/>
        <v/>
      </c>
      <c r="Y1099" s="35"/>
      <c r="Z1099" s="34" t="str">
        <f t="shared" si="194"/>
        <v/>
      </c>
      <c r="AA1099" s="80" t="str">
        <f t="shared" si="197"/>
        <v/>
      </c>
    </row>
    <row r="1100" spans="2:27" ht="25.5" customHeight="1" x14ac:dyDescent="0.25">
      <c r="B1100" s="78" t="str">
        <f t="shared" si="191"/>
        <v/>
      </c>
      <c r="J1100" s="60" t="str">
        <f>IF(G1100&lt;&gt;"",VLOOKUP(G1100,'nhân viên sale'!$A$2:$B$1595,2,0),"")</f>
        <v/>
      </c>
      <c r="L1100" s="31" t="str">
        <f t="shared" si="189"/>
        <v/>
      </c>
      <c r="N1100" s="50" t="str">
        <f t="shared" si="192"/>
        <v/>
      </c>
      <c r="Q1100" s="32" t="str">
        <f t="shared" si="190"/>
        <v/>
      </c>
      <c r="T1100" s="34">
        <f t="shared" si="195"/>
        <v>0</v>
      </c>
      <c r="U1100" s="34">
        <f t="shared" si="196"/>
        <v>0</v>
      </c>
      <c r="X1100" s="72" t="str">
        <f t="shared" si="193"/>
        <v/>
      </c>
      <c r="Y1100" s="35"/>
      <c r="Z1100" s="34" t="str">
        <f t="shared" si="194"/>
        <v/>
      </c>
      <c r="AA1100" s="80" t="str">
        <f t="shared" si="197"/>
        <v/>
      </c>
    </row>
    <row r="1101" spans="2:27" ht="25.5" customHeight="1" x14ac:dyDescent="0.25">
      <c r="B1101" s="78" t="str">
        <f t="shared" si="191"/>
        <v/>
      </c>
      <c r="J1101" s="60" t="str">
        <f>IF(G1101&lt;&gt;"",VLOOKUP(G1101,'nhân viên sale'!$A$2:$B$1595,2,0),"")</f>
        <v/>
      </c>
      <c r="L1101" s="31" t="str">
        <f t="shared" si="189"/>
        <v/>
      </c>
      <c r="N1101" s="50" t="str">
        <f t="shared" si="192"/>
        <v/>
      </c>
      <c r="Q1101" s="32" t="str">
        <f t="shared" si="190"/>
        <v/>
      </c>
      <c r="T1101" s="34">
        <f t="shared" si="195"/>
        <v>0</v>
      </c>
      <c r="U1101" s="34">
        <f t="shared" si="196"/>
        <v>0</v>
      </c>
      <c r="X1101" s="72" t="str">
        <f t="shared" si="193"/>
        <v/>
      </c>
      <c r="Y1101" s="35"/>
      <c r="Z1101" s="34" t="str">
        <f t="shared" si="194"/>
        <v/>
      </c>
      <c r="AA1101" s="80" t="str">
        <f t="shared" si="197"/>
        <v/>
      </c>
    </row>
    <row r="1102" spans="2:27" ht="25.5" customHeight="1" x14ac:dyDescent="0.25">
      <c r="B1102" s="78" t="str">
        <f t="shared" si="191"/>
        <v/>
      </c>
      <c r="J1102" s="60" t="str">
        <f>IF(G1102&lt;&gt;"",VLOOKUP(G1102,'nhân viên sale'!$A$2:$B$1595,2,0),"")</f>
        <v/>
      </c>
      <c r="L1102" s="31" t="str">
        <f t="shared" si="189"/>
        <v/>
      </c>
      <c r="N1102" s="50" t="str">
        <f t="shared" si="192"/>
        <v/>
      </c>
      <c r="Q1102" s="32" t="str">
        <f t="shared" si="190"/>
        <v/>
      </c>
      <c r="T1102" s="34">
        <f t="shared" si="195"/>
        <v>0</v>
      </c>
      <c r="U1102" s="34">
        <f t="shared" si="196"/>
        <v>0</v>
      </c>
      <c r="X1102" s="72" t="str">
        <f t="shared" si="193"/>
        <v/>
      </c>
      <c r="Y1102" s="35"/>
      <c r="Z1102" s="34" t="str">
        <f t="shared" si="194"/>
        <v/>
      </c>
      <c r="AA1102" s="80" t="str">
        <f t="shared" si="197"/>
        <v/>
      </c>
    </row>
    <row r="1103" spans="2:27" ht="25.5" customHeight="1" x14ac:dyDescent="0.25">
      <c r="B1103" s="78" t="str">
        <f t="shared" si="191"/>
        <v/>
      </c>
      <c r="J1103" s="60" t="str">
        <f>IF(G1103&lt;&gt;"",VLOOKUP(G1103,'nhân viên sale'!$A$2:$B$1595,2,0),"")</f>
        <v/>
      </c>
      <c r="L1103" s="31" t="str">
        <f t="shared" si="189"/>
        <v/>
      </c>
      <c r="N1103" s="50" t="str">
        <f t="shared" si="192"/>
        <v/>
      </c>
      <c r="Q1103" s="32" t="str">
        <f t="shared" si="190"/>
        <v/>
      </c>
      <c r="T1103" s="34">
        <f t="shared" si="195"/>
        <v>0</v>
      </c>
      <c r="U1103" s="34">
        <f t="shared" si="196"/>
        <v>0</v>
      </c>
      <c r="X1103" s="72" t="str">
        <f t="shared" si="193"/>
        <v/>
      </c>
      <c r="Y1103" s="35"/>
      <c r="Z1103" s="34" t="str">
        <f t="shared" si="194"/>
        <v/>
      </c>
      <c r="AA1103" s="80" t="str">
        <f t="shared" si="197"/>
        <v/>
      </c>
    </row>
    <row r="1104" spans="2:27" ht="25.5" customHeight="1" x14ac:dyDescent="0.25">
      <c r="B1104" s="78" t="str">
        <f t="shared" si="191"/>
        <v/>
      </c>
      <c r="J1104" s="60" t="str">
        <f>IF(G1104&lt;&gt;"",VLOOKUP(G1104,'nhân viên sale'!$A$2:$B$1595,2,0),"")</f>
        <v/>
      </c>
      <c r="L1104" s="31" t="str">
        <f t="shared" si="189"/>
        <v/>
      </c>
      <c r="N1104" s="50" t="str">
        <f t="shared" si="192"/>
        <v/>
      </c>
      <c r="Q1104" s="32" t="str">
        <f t="shared" si="190"/>
        <v/>
      </c>
      <c r="T1104" s="34">
        <f t="shared" si="195"/>
        <v>0</v>
      </c>
      <c r="U1104" s="34">
        <f t="shared" si="196"/>
        <v>0</v>
      </c>
      <c r="X1104" s="72" t="str">
        <f t="shared" si="193"/>
        <v/>
      </c>
      <c r="Y1104" s="35"/>
      <c r="Z1104" s="34" t="str">
        <f t="shared" si="194"/>
        <v/>
      </c>
      <c r="AA1104" s="80" t="str">
        <f t="shared" si="197"/>
        <v/>
      </c>
    </row>
    <row r="1105" spans="2:27" ht="25.5" customHeight="1" x14ac:dyDescent="0.25">
      <c r="B1105" s="78" t="str">
        <f t="shared" si="191"/>
        <v/>
      </c>
      <c r="J1105" s="60" t="str">
        <f>IF(G1105&lt;&gt;"",VLOOKUP(G1105,'nhân viên sale'!$A$2:$B$1595,2,0),"")</f>
        <v/>
      </c>
      <c r="L1105" s="31" t="str">
        <f t="shared" si="189"/>
        <v/>
      </c>
      <c r="N1105" s="50" t="str">
        <f t="shared" si="192"/>
        <v/>
      </c>
      <c r="Q1105" s="32" t="str">
        <f t="shared" si="190"/>
        <v/>
      </c>
      <c r="T1105" s="34">
        <f t="shared" si="195"/>
        <v>0</v>
      </c>
      <c r="U1105" s="34">
        <f t="shared" si="196"/>
        <v>0</v>
      </c>
      <c r="X1105" s="72" t="str">
        <f t="shared" si="193"/>
        <v/>
      </c>
      <c r="Y1105" s="35"/>
      <c r="Z1105" s="34" t="str">
        <f t="shared" si="194"/>
        <v/>
      </c>
      <c r="AA1105" s="80" t="str">
        <f t="shared" si="197"/>
        <v/>
      </c>
    </row>
    <row r="1106" spans="2:27" ht="25.5" customHeight="1" x14ac:dyDescent="0.25">
      <c r="B1106" s="78" t="str">
        <f t="shared" si="191"/>
        <v/>
      </c>
      <c r="J1106" s="60" t="str">
        <f>IF(G1106&lt;&gt;"",VLOOKUP(G1106,'nhân viên sale'!$A$2:$B$1595,2,0),"")</f>
        <v/>
      </c>
      <c r="L1106" s="31" t="str">
        <f t="shared" si="189"/>
        <v/>
      </c>
      <c r="N1106" s="50" t="str">
        <f t="shared" si="192"/>
        <v/>
      </c>
      <c r="Q1106" s="32" t="str">
        <f t="shared" si="190"/>
        <v/>
      </c>
      <c r="T1106" s="34">
        <f t="shared" si="195"/>
        <v>0</v>
      </c>
      <c r="U1106" s="34">
        <f t="shared" si="196"/>
        <v>0</v>
      </c>
      <c r="X1106" s="72" t="str">
        <f t="shared" si="193"/>
        <v/>
      </c>
      <c r="Y1106" s="35"/>
      <c r="Z1106" s="34" t="str">
        <f t="shared" si="194"/>
        <v/>
      </c>
      <c r="AA1106" s="80" t="str">
        <f t="shared" si="197"/>
        <v/>
      </c>
    </row>
    <row r="1107" spans="2:27" ht="25.5" customHeight="1" x14ac:dyDescent="0.25">
      <c r="B1107" s="78" t="str">
        <f t="shared" si="191"/>
        <v/>
      </c>
      <c r="J1107" s="60" t="str">
        <f>IF(G1107&lt;&gt;"",VLOOKUP(G1107,'nhân viên sale'!$A$2:$B$1595,2,0),"")</f>
        <v/>
      </c>
      <c r="L1107" s="31" t="str">
        <f t="shared" si="189"/>
        <v/>
      </c>
      <c r="N1107" s="50" t="str">
        <f t="shared" si="192"/>
        <v/>
      </c>
      <c r="Q1107" s="32" t="str">
        <f t="shared" si="190"/>
        <v/>
      </c>
      <c r="T1107" s="34">
        <f t="shared" si="195"/>
        <v>0</v>
      </c>
      <c r="U1107" s="34">
        <f t="shared" si="196"/>
        <v>0</v>
      </c>
      <c r="X1107" s="72" t="str">
        <f t="shared" si="193"/>
        <v/>
      </c>
      <c r="Y1107" s="35"/>
      <c r="Z1107" s="34" t="str">
        <f t="shared" si="194"/>
        <v/>
      </c>
      <c r="AA1107" s="80" t="str">
        <f t="shared" si="197"/>
        <v/>
      </c>
    </row>
    <row r="1108" spans="2:27" ht="25.5" customHeight="1" x14ac:dyDescent="0.25">
      <c r="B1108" s="78" t="str">
        <f t="shared" si="191"/>
        <v/>
      </c>
      <c r="J1108" s="60" t="str">
        <f>IF(G1108&lt;&gt;"",VLOOKUP(G1108,'nhân viên sale'!$A$2:$B$1595,2,0),"")</f>
        <v/>
      </c>
      <c r="L1108" s="31" t="str">
        <f t="shared" si="189"/>
        <v/>
      </c>
      <c r="N1108" s="50" t="str">
        <f t="shared" si="192"/>
        <v/>
      </c>
      <c r="Q1108" s="32" t="str">
        <f t="shared" si="190"/>
        <v/>
      </c>
      <c r="T1108" s="34">
        <f t="shared" si="195"/>
        <v>0</v>
      </c>
      <c r="U1108" s="34">
        <f t="shared" si="196"/>
        <v>0</v>
      </c>
      <c r="X1108" s="72" t="str">
        <f t="shared" si="193"/>
        <v/>
      </c>
      <c r="Y1108" s="35"/>
      <c r="Z1108" s="34" t="str">
        <f t="shared" si="194"/>
        <v/>
      </c>
      <c r="AA1108" s="80" t="str">
        <f t="shared" si="197"/>
        <v/>
      </c>
    </row>
    <row r="1109" spans="2:27" ht="25.5" customHeight="1" x14ac:dyDescent="0.25">
      <c r="B1109" s="78" t="str">
        <f t="shared" si="191"/>
        <v/>
      </c>
      <c r="J1109" s="60" t="str">
        <f>IF(G1109&lt;&gt;"",VLOOKUP(G1109,'nhân viên sale'!$A$2:$B$1595,2,0),"")</f>
        <v/>
      </c>
      <c r="L1109" s="31" t="str">
        <f t="shared" si="189"/>
        <v/>
      </c>
      <c r="N1109" s="50" t="str">
        <f t="shared" si="192"/>
        <v/>
      </c>
      <c r="Q1109" s="32" t="str">
        <f t="shared" si="190"/>
        <v/>
      </c>
      <c r="T1109" s="34">
        <f t="shared" si="195"/>
        <v>0</v>
      </c>
      <c r="U1109" s="34">
        <f t="shared" si="196"/>
        <v>0</v>
      </c>
      <c r="X1109" s="72" t="str">
        <f t="shared" si="193"/>
        <v/>
      </c>
      <c r="Y1109" s="35"/>
      <c r="Z1109" s="34" t="str">
        <f t="shared" si="194"/>
        <v/>
      </c>
      <c r="AA1109" s="80" t="str">
        <f t="shared" si="197"/>
        <v/>
      </c>
    </row>
    <row r="1110" spans="2:27" ht="25.5" customHeight="1" x14ac:dyDescent="0.25">
      <c r="B1110" s="78" t="str">
        <f t="shared" si="191"/>
        <v/>
      </c>
      <c r="J1110" s="60" t="str">
        <f>IF(G1110&lt;&gt;"",VLOOKUP(G1110,'nhân viên sale'!$A$2:$B$1595,2,0),"")</f>
        <v/>
      </c>
      <c r="L1110" s="31" t="str">
        <f t="shared" si="189"/>
        <v/>
      </c>
      <c r="N1110" s="50" t="str">
        <f t="shared" si="192"/>
        <v/>
      </c>
      <c r="Q1110" s="32" t="str">
        <f t="shared" si="190"/>
        <v/>
      </c>
      <c r="T1110" s="34">
        <f t="shared" si="195"/>
        <v>0</v>
      </c>
      <c r="U1110" s="34">
        <f t="shared" si="196"/>
        <v>0</v>
      </c>
      <c r="X1110" s="72" t="str">
        <f t="shared" si="193"/>
        <v/>
      </c>
      <c r="Y1110" s="35"/>
      <c r="Z1110" s="34" t="str">
        <f t="shared" si="194"/>
        <v/>
      </c>
      <c r="AA1110" s="80" t="str">
        <f t="shared" si="197"/>
        <v/>
      </c>
    </row>
    <row r="1111" spans="2:27" ht="25.5" customHeight="1" x14ac:dyDescent="0.25">
      <c r="B1111" s="78" t="str">
        <f t="shared" si="191"/>
        <v/>
      </c>
      <c r="J1111" s="60" t="str">
        <f>IF(G1111&lt;&gt;"",VLOOKUP(G1111,'nhân viên sale'!$A$2:$B$1595,2,0),"")</f>
        <v/>
      </c>
      <c r="L1111" s="31" t="str">
        <f t="shared" si="189"/>
        <v/>
      </c>
      <c r="N1111" s="50" t="str">
        <f t="shared" si="192"/>
        <v/>
      </c>
      <c r="Q1111" s="32" t="str">
        <f t="shared" si="190"/>
        <v/>
      </c>
      <c r="T1111" s="34">
        <f t="shared" si="195"/>
        <v>0</v>
      </c>
      <c r="U1111" s="34">
        <f t="shared" si="196"/>
        <v>0</v>
      </c>
      <c r="X1111" s="72" t="str">
        <f t="shared" si="193"/>
        <v/>
      </c>
      <c r="Y1111" s="35"/>
      <c r="Z1111" s="34" t="str">
        <f t="shared" si="194"/>
        <v/>
      </c>
      <c r="AA1111" s="80" t="str">
        <f t="shared" si="197"/>
        <v/>
      </c>
    </row>
    <row r="1112" spans="2:27" ht="25.5" customHeight="1" x14ac:dyDescent="0.25">
      <c r="B1112" s="78" t="str">
        <f t="shared" si="191"/>
        <v/>
      </c>
      <c r="J1112" s="60" t="str">
        <f>IF(G1112&lt;&gt;"",VLOOKUP(G1112,'nhân viên sale'!$A$2:$B$1595,2,0),"")</f>
        <v/>
      </c>
      <c r="L1112" s="31" t="str">
        <f t="shared" si="189"/>
        <v/>
      </c>
      <c r="N1112" s="50" t="str">
        <f t="shared" si="192"/>
        <v/>
      </c>
      <c r="Q1112" s="32" t="str">
        <f t="shared" si="190"/>
        <v/>
      </c>
      <c r="T1112" s="34">
        <f t="shared" si="195"/>
        <v>0</v>
      </c>
      <c r="U1112" s="34">
        <f t="shared" si="196"/>
        <v>0</v>
      </c>
      <c r="X1112" s="72" t="str">
        <f t="shared" si="193"/>
        <v/>
      </c>
      <c r="Y1112" s="35"/>
      <c r="Z1112" s="34" t="str">
        <f t="shared" si="194"/>
        <v/>
      </c>
      <c r="AA1112" s="80" t="str">
        <f t="shared" si="197"/>
        <v/>
      </c>
    </row>
    <row r="1113" spans="2:27" ht="25.5" customHeight="1" x14ac:dyDescent="0.25">
      <c r="B1113" s="78" t="str">
        <f t="shared" si="191"/>
        <v/>
      </c>
      <c r="J1113" s="60" t="str">
        <f>IF(G1113&lt;&gt;"",VLOOKUP(G1113,'nhân viên sale'!$A$2:$B$1595,2,0),"")</f>
        <v/>
      </c>
      <c r="L1113" s="31" t="str">
        <f t="shared" si="189"/>
        <v/>
      </c>
      <c r="N1113" s="50" t="str">
        <f t="shared" si="192"/>
        <v/>
      </c>
      <c r="Q1113" s="32" t="str">
        <f t="shared" si="190"/>
        <v/>
      </c>
      <c r="T1113" s="34">
        <f t="shared" si="195"/>
        <v>0</v>
      </c>
      <c r="U1113" s="34">
        <f t="shared" si="196"/>
        <v>0</v>
      </c>
      <c r="X1113" s="72" t="str">
        <f t="shared" si="193"/>
        <v/>
      </c>
      <c r="Y1113" s="35"/>
      <c r="Z1113" s="34" t="str">
        <f t="shared" si="194"/>
        <v/>
      </c>
      <c r="AA1113" s="80" t="str">
        <f t="shared" si="197"/>
        <v/>
      </c>
    </row>
    <row r="1114" spans="2:27" ht="25.5" customHeight="1" x14ac:dyDescent="0.25">
      <c r="B1114" s="78" t="str">
        <f t="shared" si="191"/>
        <v/>
      </c>
      <c r="J1114" s="60" t="str">
        <f>IF(G1114&lt;&gt;"",VLOOKUP(G1114,'nhân viên sale'!$A$2:$B$1595,2,0),"")</f>
        <v/>
      </c>
      <c r="L1114" s="31" t="str">
        <f t="shared" si="189"/>
        <v/>
      </c>
      <c r="N1114" s="50" t="str">
        <f t="shared" si="192"/>
        <v/>
      </c>
      <c r="Q1114" s="32" t="str">
        <f t="shared" si="190"/>
        <v/>
      </c>
      <c r="T1114" s="34">
        <f t="shared" si="195"/>
        <v>0</v>
      </c>
      <c r="U1114" s="34">
        <f t="shared" si="196"/>
        <v>0</v>
      </c>
      <c r="X1114" s="72" t="str">
        <f t="shared" si="193"/>
        <v/>
      </c>
      <c r="Y1114" s="35"/>
      <c r="Z1114" s="34" t="str">
        <f t="shared" si="194"/>
        <v/>
      </c>
      <c r="AA1114" s="80" t="str">
        <f t="shared" si="197"/>
        <v/>
      </c>
    </row>
    <row r="1115" spans="2:27" ht="25.5" customHeight="1" x14ac:dyDescent="0.25">
      <c r="B1115" s="78" t="str">
        <f t="shared" si="191"/>
        <v/>
      </c>
      <c r="J1115" s="60" t="str">
        <f>IF(G1115&lt;&gt;"",VLOOKUP(G1115,'nhân viên sale'!$A$2:$B$1595,2,0),"")</f>
        <v/>
      </c>
      <c r="L1115" s="31" t="str">
        <f t="shared" si="189"/>
        <v/>
      </c>
      <c r="N1115" s="50" t="str">
        <f t="shared" si="192"/>
        <v/>
      </c>
      <c r="Q1115" s="32" t="str">
        <f t="shared" si="190"/>
        <v/>
      </c>
      <c r="T1115" s="34">
        <f t="shared" si="195"/>
        <v>0</v>
      </c>
      <c r="U1115" s="34">
        <f t="shared" si="196"/>
        <v>0</v>
      </c>
      <c r="X1115" s="72" t="str">
        <f t="shared" si="193"/>
        <v/>
      </c>
      <c r="Y1115" s="35"/>
      <c r="Z1115" s="34" t="str">
        <f t="shared" si="194"/>
        <v/>
      </c>
      <c r="AA1115" s="80" t="str">
        <f t="shared" si="197"/>
        <v/>
      </c>
    </row>
    <row r="1116" spans="2:27" ht="25.5" customHeight="1" x14ac:dyDescent="0.25">
      <c r="B1116" s="78" t="str">
        <f t="shared" si="191"/>
        <v/>
      </c>
      <c r="J1116" s="60" t="str">
        <f>IF(G1116&lt;&gt;"",VLOOKUP(G1116,'nhân viên sale'!$A$2:$B$1595,2,0),"")</f>
        <v/>
      </c>
      <c r="L1116" s="31" t="str">
        <f t="shared" si="189"/>
        <v/>
      </c>
      <c r="N1116" s="50" t="str">
        <f t="shared" si="192"/>
        <v/>
      </c>
      <c r="Q1116" s="32" t="str">
        <f t="shared" si="190"/>
        <v/>
      </c>
      <c r="T1116" s="34">
        <f t="shared" si="195"/>
        <v>0</v>
      </c>
      <c r="U1116" s="34">
        <f t="shared" si="196"/>
        <v>0</v>
      </c>
      <c r="X1116" s="72" t="str">
        <f t="shared" si="193"/>
        <v/>
      </c>
      <c r="Y1116" s="35"/>
      <c r="Z1116" s="34" t="str">
        <f t="shared" si="194"/>
        <v/>
      </c>
      <c r="AA1116" s="80" t="str">
        <f t="shared" si="197"/>
        <v/>
      </c>
    </row>
    <row r="1117" spans="2:27" ht="25.5" customHeight="1" x14ac:dyDescent="0.25">
      <c r="B1117" s="78" t="str">
        <f t="shared" si="191"/>
        <v/>
      </c>
      <c r="J1117" s="60" t="str">
        <f>IF(G1117&lt;&gt;"",VLOOKUP(G1117,'nhân viên sale'!$A$2:$B$1595,2,0),"")</f>
        <v/>
      </c>
      <c r="L1117" s="31" t="str">
        <f t="shared" si="189"/>
        <v/>
      </c>
      <c r="N1117" s="50" t="str">
        <f t="shared" si="192"/>
        <v/>
      </c>
      <c r="Q1117" s="32" t="str">
        <f t="shared" si="190"/>
        <v/>
      </c>
      <c r="T1117" s="34">
        <f t="shared" si="195"/>
        <v>0</v>
      </c>
      <c r="U1117" s="34">
        <f t="shared" si="196"/>
        <v>0</v>
      </c>
      <c r="X1117" s="72" t="str">
        <f t="shared" si="193"/>
        <v/>
      </c>
      <c r="Y1117" s="35"/>
      <c r="Z1117" s="34" t="str">
        <f t="shared" si="194"/>
        <v/>
      </c>
      <c r="AA1117" s="80" t="str">
        <f t="shared" si="197"/>
        <v/>
      </c>
    </row>
    <row r="1118" spans="2:27" ht="25.5" customHeight="1" x14ac:dyDescent="0.25">
      <c r="B1118" s="78" t="str">
        <f t="shared" si="191"/>
        <v/>
      </c>
      <c r="J1118" s="60" t="str">
        <f>IF(G1118&lt;&gt;"",VLOOKUP(G1118,'nhân viên sale'!$A$2:$B$1595,2,0),"")</f>
        <v/>
      </c>
      <c r="L1118" s="31" t="str">
        <f t="shared" si="189"/>
        <v/>
      </c>
      <c r="N1118" s="50" t="str">
        <f t="shared" si="192"/>
        <v/>
      </c>
      <c r="Q1118" s="32" t="str">
        <f t="shared" si="190"/>
        <v/>
      </c>
      <c r="T1118" s="34">
        <f t="shared" si="195"/>
        <v>0</v>
      </c>
      <c r="U1118" s="34">
        <f t="shared" si="196"/>
        <v>0</v>
      </c>
      <c r="X1118" s="72" t="str">
        <f t="shared" si="193"/>
        <v/>
      </c>
      <c r="Y1118" s="35"/>
      <c r="Z1118" s="34" t="str">
        <f t="shared" si="194"/>
        <v/>
      </c>
      <c r="AA1118" s="80" t="str">
        <f t="shared" si="197"/>
        <v/>
      </c>
    </row>
    <row r="1119" spans="2:27" ht="25.5" customHeight="1" x14ac:dyDescent="0.25">
      <c r="B1119" s="78" t="str">
        <f t="shared" si="191"/>
        <v/>
      </c>
      <c r="J1119" s="60" t="str">
        <f>IF(G1119&lt;&gt;"",VLOOKUP(G1119,'nhân viên sale'!$A$2:$B$1595,2,0),"")</f>
        <v/>
      </c>
      <c r="L1119" s="31" t="str">
        <f t="shared" si="189"/>
        <v/>
      </c>
      <c r="N1119" s="50" t="str">
        <f t="shared" si="192"/>
        <v/>
      </c>
      <c r="Q1119" s="32" t="str">
        <f t="shared" si="190"/>
        <v/>
      </c>
      <c r="T1119" s="34">
        <f t="shared" si="195"/>
        <v>0</v>
      </c>
      <c r="U1119" s="34">
        <f t="shared" si="196"/>
        <v>0</v>
      </c>
      <c r="X1119" s="72" t="str">
        <f t="shared" si="193"/>
        <v/>
      </c>
      <c r="Y1119" s="35"/>
      <c r="Z1119" s="34" t="str">
        <f t="shared" si="194"/>
        <v/>
      </c>
      <c r="AA1119" s="80" t="str">
        <f t="shared" si="197"/>
        <v/>
      </c>
    </row>
    <row r="1120" spans="2:27" ht="25.5" customHeight="1" x14ac:dyDescent="0.25">
      <c r="B1120" s="78" t="str">
        <f t="shared" si="191"/>
        <v/>
      </c>
      <c r="J1120" s="60" t="str">
        <f>IF(G1120&lt;&gt;"",VLOOKUP(G1120,'nhân viên sale'!$A$2:$B$1595,2,0),"")</f>
        <v/>
      </c>
      <c r="L1120" s="31" t="str">
        <f t="shared" si="189"/>
        <v/>
      </c>
      <c r="N1120" s="50" t="str">
        <f t="shared" si="192"/>
        <v/>
      </c>
      <c r="Q1120" s="32" t="str">
        <f t="shared" si="190"/>
        <v/>
      </c>
      <c r="T1120" s="34">
        <f t="shared" si="195"/>
        <v>0</v>
      </c>
      <c r="U1120" s="34">
        <f t="shared" si="196"/>
        <v>0</v>
      </c>
      <c r="X1120" s="72" t="str">
        <f t="shared" si="193"/>
        <v/>
      </c>
      <c r="Y1120" s="35"/>
      <c r="Z1120" s="34" t="str">
        <f t="shared" si="194"/>
        <v/>
      </c>
      <c r="AA1120" s="80" t="str">
        <f t="shared" si="197"/>
        <v/>
      </c>
    </row>
    <row r="1121" spans="2:27" ht="25.5" customHeight="1" x14ac:dyDescent="0.25">
      <c r="B1121" s="78" t="str">
        <f t="shared" si="191"/>
        <v/>
      </c>
      <c r="J1121" s="60" t="str">
        <f>IF(G1121&lt;&gt;"",VLOOKUP(G1121,'nhân viên sale'!$A$2:$B$1595,2,0),"")</f>
        <v/>
      </c>
      <c r="L1121" s="31" t="str">
        <f t="shared" si="189"/>
        <v/>
      </c>
      <c r="N1121" s="50" t="str">
        <f t="shared" si="192"/>
        <v/>
      </c>
      <c r="Q1121" s="32" t="str">
        <f t="shared" si="190"/>
        <v/>
      </c>
      <c r="T1121" s="34">
        <f t="shared" si="195"/>
        <v>0</v>
      </c>
      <c r="U1121" s="34">
        <f t="shared" si="196"/>
        <v>0</v>
      </c>
      <c r="X1121" s="72" t="str">
        <f t="shared" si="193"/>
        <v/>
      </c>
      <c r="Y1121" s="35"/>
      <c r="Z1121" s="34" t="str">
        <f t="shared" si="194"/>
        <v/>
      </c>
      <c r="AA1121" s="80" t="str">
        <f t="shared" si="197"/>
        <v/>
      </c>
    </row>
    <row r="1122" spans="2:27" ht="25.5" customHeight="1" x14ac:dyDescent="0.25">
      <c r="B1122" s="78" t="str">
        <f t="shared" si="191"/>
        <v/>
      </c>
      <c r="J1122" s="60" t="str">
        <f>IF(G1122&lt;&gt;"",VLOOKUP(G1122,'nhân viên sale'!$A$2:$B$1595,2,0),"")</f>
        <v/>
      </c>
      <c r="L1122" s="31" t="str">
        <f t="shared" si="189"/>
        <v/>
      </c>
      <c r="N1122" s="50" t="str">
        <f t="shared" si="192"/>
        <v/>
      </c>
      <c r="Q1122" s="32" t="str">
        <f t="shared" si="190"/>
        <v/>
      </c>
      <c r="T1122" s="34">
        <f t="shared" si="195"/>
        <v>0</v>
      </c>
      <c r="U1122" s="34">
        <f t="shared" si="196"/>
        <v>0</v>
      </c>
      <c r="X1122" s="72" t="str">
        <f t="shared" si="193"/>
        <v/>
      </c>
      <c r="Y1122" s="35"/>
      <c r="Z1122" s="34" t="str">
        <f t="shared" si="194"/>
        <v/>
      </c>
      <c r="AA1122" s="80" t="str">
        <f t="shared" si="197"/>
        <v/>
      </c>
    </row>
    <row r="1123" spans="2:27" ht="25.5" customHeight="1" x14ac:dyDescent="0.25">
      <c r="B1123" s="78" t="str">
        <f t="shared" si="191"/>
        <v/>
      </c>
      <c r="J1123" s="60" t="str">
        <f>IF(G1123&lt;&gt;"",VLOOKUP(G1123,'nhân viên sale'!$A$2:$B$1595,2,0),"")</f>
        <v/>
      </c>
      <c r="L1123" s="31" t="str">
        <f t="shared" si="189"/>
        <v/>
      </c>
      <c r="N1123" s="50" t="str">
        <f t="shared" si="192"/>
        <v/>
      </c>
      <c r="Q1123" s="32" t="str">
        <f t="shared" si="190"/>
        <v/>
      </c>
      <c r="T1123" s="34">
        <f t="shared" si="195"/>
        <v>0</v>
      </c>
      <c r="U1123" s="34">
        <f t="shared" si="196"/>
        <v>0</v>
      </c>
      <c r="X1123" s="72" t="str">
        <f t="shared" si="193"/>
        <v/>
      </c>
      <c r="Y1123" s="35"/>
      <c r="Z1123" s="34" t="str">
        <f t="shared" si="194"/>
        <v/>
      </c>
      <c r="AA1123" s="80" t="str">
        <f t="shared" si="197"/>
        <v/>
      </c>
    </row>
    <row r="1124" spans="2:27" ht="25.5" customHeight="1" x14ac:dyDescent="0.25">
      <c r="B1124" s="78" t="str">
        <f t="shared" si="191"/>
        <v/>
      </c>
      <c r="J1124" s="60" t="str">
        <f>IF(G1124&lt;&gt;"",VLOOKUP(G1124,'nhân viên sale'!$A$2:$B$1595,2,0),"")</f>
        <v/>
      </c>
      <c r="L1124" s="31" t="str">
        <f t="shared" si="189"/>
        <v/>
      </c>
      <c r="N1124" s="50" t="str">
        <f t="shared" si="192"/>
        <v/>
      </c>
      <c r="Q1124" s="32" t="str">
        <f t="shared" si="190"/>
        <v/>
      </c>
      <c r="T1124" s="34">
        <f t="shared" si="195"/>
        <v>0</v>
      </c>
      <c r="U1124" s="34">
        <f t="shared" si="196"/>
        <v>0</v>
      </c>
      <c r="X1124" s="72" t="str">
        <f t="shared" si="193"/>
        <v/>
      </c>
      <c r="Y1124" s="35"/>
      <c r="Z1124" s="34" t="str">
        <f t="shared" si="194"/>
        <v/>
      </c>
      <c r="AA1124" s="80" t="str">
        <f t="shared" si="197"/>
        <v/>
      </c>
    </row>
    <row r="1125" spans="2:27" ht="25.5" customHeight="1" x14ac:dyDescent="0.25">
      <c r="B1125" s="78" t="str">
        <f t="shared" si="191"/>
        <v/>
      </c>
      <c r="J1125" s="60" t="str">
        <f>IF(G1125&lt;&gt;"",VLOOKUP(G1125,'nhân viên sale'!$A$2:$B$1595,2,0),"")</f>
        <v/>
      </c>
      <c r="L1125" s="31" t="str">
        <f t="shared" si="189"/>
        <v/>
      </c>
      <c r="N1125" s="50" t="str">
        <f t="shared" si="192"/>
        <v/>
      </c>
      <c r="Q1125" s="32" t="str">
        <f t="shared" si="190"/>
        <v/>
      </c>
      <c r="T1125" s="34">
        <f t="shared" si="195"/>
        <v>0</v>
      </c>
      <c r="U1125" s="34">
        <f t="shared" si="196"/>
        <v>0</v>
      </c>
      <c r="X1125" s="72" t="str">
        <f t="shared" si="193"/>
        <v/>
      </c>
      <c r="Y1125" s="35"/>
      <c r="Z1125" s="34" t="str">
        <f t="shared" si="194"/>
        <v/>
      </c>
      <c r="AA1125" s="80" t="str">
        <f t="shared" si="197"/>
        <v/>
      </c>
    </row>
    <row r="1126" spans="2:27" ht="25.5" customHeight="1" x14ac:dyDescent="0.25">
      <c r="B1126" s="78" t="str">
        <f t="shared" si="191"/>
        <v/>
      </c>
      <c r="J1126" s="60" t="str">
        <f>IF(G1126&lt;&gt;"",VLOOKUP(G1126,'nhân viên sale'!$A$2:$B$1595,2,0),"")</f>
        <v/>
      </c>
      <c r="L1126" s="31" t="str">
        <f t="shared" si="189"/>
        <v/>
      </c>
      <c r="N1126" s="50" t="str">
        <f t="shared" si="192"/>
        <v/>
      </c>
      <c r="Q1126" s="32" t="str">
        <f t="shared" si="190"/>
        <v/>
      </c>
      <c r="T1126" s="34">
        <f t="shared" si="195"/>
        <v>0</v>
      </c>
      <c r="U1126" s="34">
        <f t="shared" si="196"/>
        <v>0</v>
      </c>
      <c r="X1126" s="72" t="str">
        <f t="shared" si="193"/>
        <v/>
      </c>
      <c r="Y1126" s="35"/>
      <c r="Z1126" s="34" t="str">
        <f t="shared" si="194"/>
        <v/>
      </c>
      <c r="AA1126" s="80" t="str">
        <f t="shared" si="197"/>
        <v/>
      </c>
    </row>
    <row r="1127" spans="2:27" ht="25.5" customHeight="1" x14ac:dyDescent="0.25">
      <c r="B1127" s="78" t="str">
        <f t="shared" si="191"/>
        <v/>
      </c>
      <c r="J1127" s="60" t="str">
        <f>IF(G1127&lt;&gt;"",VLOOKUP(G1127,'nhân viên sale'!$A$2:$B$1595,2,0),"")</f>
        <v/>
      </c>
      <c r="L1127" s="31" t="str">
        <f t="shared" si="189"/>
        <v/>
      </c>
      <c r="N1127" s="50" t="str">
        <f t="shared" si="192"/>
        <v/>
      </c>
      <c r="Q1127" s="32" t="str">
        <f t="shared" si="190"/>
        <v/>
      </c>
      <c r="T1127" s="34">
        <f t="shared" si="195"/>
        <v>0</v>
      </c>
      <c r="U1127" s="34">
        <f t="shared" si="196"/>
        <v>0</v>
      </c>
      <c r="X1127" s="72" t="str">
        <f t="shared" si="193"/>
        <v/>
      </c>
      <c r="Y1127" s="35"/>
      <c r="Z1127" s="34" t="str">
        <f t="shared" si="194"/>
        <v/>
      </c>
      <c r="AA1127" s="80" t="str">
        <f t="shared" si="197"/>
        <v/>
      </c>
    </row>
    <row r="1128" spans="2:27" ht="25.5" customHeight="1" x14ac:dyDescent="0.25">
      <c r="B1128" s="78" t="str">
        <f t="shared" si="191"/>
        <v/>
      </c>
      <c r="J1128" s="60" t="str">
        <f>IF(G1128&lt;&gt;"",VLOOKUP(G1128,'nhân viên sale'!$A$2:$B$1595,2,0),"")</f>
        <v/>
      </c>
      <c r="L1128" s="31" t="str">
        <f t="shared" si="189"/>
        <v/>
      </c>
      <c r="N1128" s="50" t="str">
        <f t="shared" si="192"/>
        <v/>
      </c>
      <c r="Q1128" s="32" t="str">
        <f t="shared" si="190"/>
        <v/>
      </c>
      <c r="T1128" s="34">
        <f t="shared" si="195"/>
        <v>0</v>
      </c>
      <c r="U1128" s="34">
        <f t="shared" si="196"/>
        <v>0</v>
      </c>
      <c r="X1128" s="72" t="str">
        <f t="shared" si="193"/>
        <v/>
      </c>
      <c r="Y1128" s="35"/>
      <c r="Z1128" s="34" t="str">
        <f t="shared" si="194"/>
        <v/>
      </c>
      <c r="AA1128" s="80" t="str">
        <f t="shared" si="197"/>
        <v/>
      </c>
    </row>
    <row r="1129" spans="2:27" ht="25.5" customHeight="1" x14ac:dyDescent="0.25">
      <c r="B1129" s="78" t="str">
        <f t="shared" si="191"/>
        <v/>
      </c>
      <c r="J1129" s="60" t="str">
        <f>IF(G1129&lt;&gt;"",VLOOKUP(G1129,'nhân viên sale'!$A$2:$B$1595,2,0),"")</f>
        <v/>
      </c>
      <c r="L1129" s="31" t="str">
        <f t="shared" si="189"/>
        <v/>
      </c>
      <c r="N1129" s="50" t="str">
        <f t="shared" si="192"/>
        <v/>
      </c>
      <c r="Q1129" s="32" t="str">
        <f t="shared" si="190"/>
        <v/>
      </c>
      <c r="T1129" s="34">
        <f t="shared" si="195"/>
        <v>0</v>
      </c>
      <c r="U1129" s="34">
        <f t="shared" si="196"/>
        <v>0</v>
      </c>
      <c r="X1129" s="72" t="str">
        <f t="shared" si="193"/>
        <v/>
      </c>
      <c r="Y1129" s="35"/>
      <c r="Z1129" s="34" t="str">
        <f t="shared" si="194"/>
        <v/>
      </c>
      <c r="AA1129" s="80" t="str">
        <f t="shared" si="197"/>
        <v/>
      </c>
    </row>
    <row r="1130" spans="2:27" ht="25.5" customHeight="1" x14ac:dyDescent="0.25">
      <c r="B1130" s="78" t="str">
        <f t="shared" si="191"/>
        <v/>
      </c>
      <c r="J1130" s="60" t="str">
        <f>IF(G1130&lt;&gt;"",VLOOKUP(G1130,'nhân viên sale'!$A$2:$B$1595,2,0),"")</f>
        <v/>
      </c>
      <c r="L1130" s="31" t="str">
        <f t="shared" si="189"/>
        <v/>
      </c>
      <c r="N1130" s="50" t="str">
        <f t="shared" si="192"/>
        <v/>
      </c>
      <c r="Q1130" s="32" t="str">
        <f t="shared" si="190"/>
        <v/>
      </c>
      <c r="T1130" s="34">
        <f t="shared" si="195"/>
        <v>0</v>
      </c>
      <c r="U1130" s="34">
        <f t="shared" si="196"/>
        <v>0</v>
      </c>
      <c r="X1130" s="72" t="str">
        <f t="shared" si="193"/>
        <v/>
      </c>
      <c r="Y1130" s="35"/>
      <c r="Z1130" s="34" t="str">
        <f t="shared" si="194"/>
        <v/>
      </c>
      <c r="AA1130" s="80" t="str">
        <f t="shared" si="197"/>
        <v/>
      </c>
    </row>
    <row r="1131" spans="2:27" ht="25.5" customHeight="1" x14ac:dyDescent="0.25">
      <c r="B1131" s="78" t="str">
        <f t="shared" si="191"/>
        <v/>
      </c>
      <c r="J1131" s="60" t="str">
        <f>IF(G1131&lt;&gt;"",VLOOKUP(G1131,'nhân viên sale'!$A$2:$B$1595,2,0),"")</f>
        <v/>
      </c>
      <c r="L1131" s="31" t="str">
        <f t="shared" si="189"/>
        <v/>
      </c>
      <c r="N1131" s="50" t="str">
        <f t="shared" si="192"/>
        <v/>
      </c>
      <c r="Q1131" s="32" t="str">
        <f t="shared" si="190"/>
        <v/>
      </c>
      <c r="T1131" s="34">
        <f t="shared" si="195"/>
        <v>0</v>
      </c>
      <c r="U1131" s="34">
        <f t="shared" si="196"/>
        <v>0</v>
      </c>
      <c r="X1131" s="72" t="str">
        <f t="shared" si="193"/>
        <v/>
      </c>
      <c r="Y1131" s="35"/>
      <c r="Z1131" s="34" t="str">
        <f t="shared" si="194"/>
        <v/>
      </c>
      <c r="AA1131" s="80" t="str">
        <f t="shared" si="197"/>
        <v/>
      </c>
    </row>
    <row r="1132" spans="2:27" ht="25.5" customHeight="1" x14ac:dyDescent="0.25">
      <c r="B1132" s="78" t="str">
        <f t="shared" si="191"/>
        <v/>
      </c>
      <c r="J1132" s="60" t="str">
        <f>IF(G1132&lt;&gt;"",VLOOKUP(G1132,'nhân viên sale'!$A$2:$B$1595,2,0),"")</f>
        <v/>
      </c>
      <c r="L1132" s="31" t="str">
        <f t="shared" si="189"/>
        <v/>
      </c>
      <c r="N1132" s="50" t="str">
        <f t="shared" si="192"/>
        <v/>
      </c>
      <c r="Q1132" s="32" t="str">
        <f t="shared" si="190"/>
        <v/>
      </c>
      <c r="T1132" s="34">
        <f t="shared" si="195"/>
        <v>0</v>
      </c>
      <c r="U1132" s="34">
        <f t="shared" si="196"/>
        <v>0</v>
      </c>
      <c r="X1132" s="72" t="str">
        <f t="shared" si="193"/>
        <v/>
      </c>
      <c r="Y1132" s="35"/>
      <c r="Z1132" s="34" t="str">
        <f t="shared" si="194"/>
        <v/>
      </c>
      <c r="AA1132" s="80" t="str">
        <f t="shared" si="197"/>
        <v/>
      </c>
    </row>
    <row r="1133" spans="2:27" ht="25.5" customHeight="1" x14ac:dyDescent="0.25">
      <c r="B1133" s="78" t="str">
        <f t="shared" si="191"/>
        <v/>
      </c>
      <c r="J1133" s="60" t="str">
        <f>IF(G1133&lt;&gt;"",VLOOKUP(G1133,'nhân viên sale'!$A$2:$B$1595,2,0),"")</f>
        <v/>
      </c>
      <c r="L1133" s="31" t="str">
        <f t="shared" si="189"/>
        <v/>
      </c>
      <c r="N1133" s="50" t="str">
        <f t="shared" si="192"/>
        <v/>
      </c>
      <c r="Q1133" s="32" t="str">
        <f t="shared" si="190"/>
        <v/>
      </c>
      <c r="T1133" s="34">
        <f t="shared" si="195"/>
        <v>0</v>
      </c>
      <c r="U1133" s="34">
        <f t="shared" si="196"/>
        <v>0</v>
      </c>
      <c r="X1133" s="72" t="str">
        <f t="shared" si="193"/>
        <v/>
      </c>
      <c r="Y1133" s="35"/>
      <c r="Z1133" s="34" t="str">
        <f t="shared" si="194"/>
        <v/>
      </c>
      <c r="AA1133" s="80" t="str">
        <f t="shared" si="197"/>
        <v/>
      </c>
    </row>
    <row r="1134" spans="2:27" ht="25.5" customHeight="1" x14ac:dyDescent="0.25">
      <c r="B1134" s="78" t="str">
        <f t="shared" si="191"/>
        <v/>
      </c>
      <c r="J1134" s="60" t="str">
        <f>IF(G1134&lt;&gt;"",VLOOKUP(G1134,'nhân viên sale'!$A$2:$B$1595,2,0),"")</f>
        <v/>
      </c>
      <c r="L1134" s="31" t="str">
        <f t="shared" si="189"/>
        <v/>
      </c>
      <c r="N1134" s="50" t="str">
        <f t="shared" si="192"/>
        <v/>
      </c>
      <c r="Q1134" s="32" t="str">
        <f t="shared" si="190"/>
        <v/>
      </c>
      <c r="T1134" s="34">
        <f t="shared" si="195"/>
        <v>0</v>
      </c>
      <c r="U1134" s="34">
        <f t="shared" si="196"/>
        <v>0</v>
      </c>
      <c r="X1134" s="72" t="str">
        <f t="shared" si="193"/>
        <v/>
      </c>
      <c r="Y1134" s="35"/>
      <c r="Z1134" s="34" t="str">
        <f t="shared" si="194"/>
        <v/>
      </c>
      <c r="AA1134" s="80" t="str">
        <f t="shared" si="197"/>
        <v/>
      </c>
    </row>
    <row r="1135" spans="2:27" ht="25.5" customHeight="1" x14ac:dyDescent="0.25">
      <c r="B1135" s="78" t="str">
        <f t="shared" si="191"/>
        <v/>
      </c>
      <c r="J1135" s="60" t="str">
        <f>IF(G1135&lt;&gt;"",VLOOKUP(G1135,'nhân viên sale'!$A$2:$B$1595,2,0),"")</f>
        <v/>
      </c>
      <c r="L1135" s="31" t="str">
        <f t="shared" si="189"/>
        <v/>
      </c>
      <c r="N1135" s="50" t="str">
        <f t="shared" si="192"/>
        <v/>
      </c>
      <c r="Q1135" s="32" t="str">
        <f t="shared" si="190"/>
        <v/>
      </c>
      <c r="T1135" s="34">
        <f t="shared" si="195"/>
        <v>0</v>
      </c>
      <c r="U1135" s="34">
        <f t="shared" si="196"/>
        <v>0</v>
      </c>
      <c r="X1135" s="72" t="str">
        <f t="shared" si="193"/>
        <v/>
      </c>
      <c r="Y1135" s="35"/>
      <c r="Z1135" s="34" t="str">
        <f t="shared" si="194"/>
        <v/>
      </c>
      <c r="AA1135" s="80" t="str">
        <f t="shared" si="197"/>
        <v/>
      </c>
    </row>
    <row r="1136" spans="2:27" ht="25.5" customHeight="1" x14ac:dyDescent="0.25">
      <c r="B1136" s="78" t="str">
        <f t="shared" si="191"/>
        <v/>
      </c>
      <c r="J1136" s="60" t="str">
        <f>IF(G1136&lt;&gt;"",VLOOKUP(G1136,'nhân viên sale'!$A$2:$B$1595,2,0),"")</f>
        <v/>
      </c>
      <c r="L1136" s="31" t="str">
        <f t="shared" si="189"/>
        <v/>
      </c>
      <c r="N1136" s="50" t="str">
        <f t="shared" si="192"/>
        <v/>
      </c>
      <c r="Q1136" s="32" t="str">
        <f t="shared" si="190"/>
        <v/>
      </c>
      <c r="T1136" s="34">
        <f t="shared" si="195"/>
        <v>0</v>
      </c>
      <c r="U1136" s="34">
        <f t="shared" si="196"/>
        <v>0</v>
      </c>
      <c r="X1136" s="72" t="str">
        <f t="shared" si="193"/>
        <v/>
      </c>
      <c r="Y1136" s="35"/>
      <c r="Z1136" s="34" t="str">
        <f t="shared" si="194"/>
        <v/>
      </c>
      <c r="AA1136" s="80" t="str">
        <f t="shared" si="197"/>
        <v/>
      </c>
    </row>
    <row r="1137" spans="2:27" ht="25.5" customHeight="1" x14ac:dyDescent="0.25">
      <c r="B1137" s="78" t="str">
        <f t="shared" si="191"/>
        <v/>
      </c>
      <c r="J1137" s="60" t="str">
        <f>IF(G1137&lt;&gt;"",VLOOKUP(G1137,'nhân viên sale'!$A$2:$B$1595,2,0),"")</f>
        <v/>
      </c>
      <c r="L1137" s="31" t="str">
        <f t="shared" si="189"/>
        <v/>
      </c>
      <c r="N1137" s="50" t="str">
        <f t="shared" si="192"/>
        <v/>
      </c>
      <c r="Q1137" s="32" t="str">
        <f t="shared" si="190"/>
        <v/>
      </c>
      <c r="T1137" s="34">
        <f t="shared" si="195"/>
        <v>0</v>
      </c>
      <c r="U1137" s="34">
        <f t="shared" si="196"/>
        <v>0</v>
      </c>
      <c r="X1137" s="72" t="str">
        <f t="shared" si="193"/>
        <v/>
      </c>
      <c r="Y1137" s="35"/>
      <c r="Z1137" s="34" t="str">
        <f t="shared" si="194"/>
        <v/>
      </c>
      <c r="AA1137" s="80" t="str">
        <f t="shared" si="197"/>
        <v/>
      </c>
    </row>
    <row r="1138" spans="2:27" ht="25.5" customHeight="1" x14ac:dyDescent="0.25">
      <c r="B1138" s="78" t="str">
        <f t="shared" si="191"/>
        <v/>
      </c>
      <c r="J1138" s="60" t="str">
        <f>IF(G1138&lt;&gt;"",VLOOKUP(G1138,'nhân viên sale'!$A$2:$B$1595,2,0),"")</f>
        <v/>
      </c>
      <c r="L1138" s="31" t="str">
        <f t="shared" si="189"/>
        <v/>
      </c>
      <c r="N1138" s="50" t="str">
        <f t="shared" si="192"/>
        <v/>
      </c>
      <c r="Q1138" s="32" t="str">
        <f t="shared" si="190"/>
        <v/>
      </c>
      <c r="T1138" s="34">
        <f t="shared" si="195"/>
        <v>0</v>
      </c>
      <c r="U1138" s="34">
        <f t="shared" si="196"/>
        <v>0</v>
      </c>
      <c r="X1138" s="72" t="str">
        <f t="shared" si="193"/>
        <v/>
      </c>
      <c r="Y1138" s="35"/>
      <c r="Z1138" s="34" t="str">
        <f t="shared" si="194"/>
        <v/>
      </c>
      <c r="AA1138" s="80" t="str">
        <f t="shared" si="197"/>
        <v/>
      </c>
    </row>
    <row r="1139" spans="2:27" ht="25.5" customHeight="1" x14ac:dyDescent="0.25">
      <c r="B1139" s="78" t="str">
        <f t="shared" si="191"/>
        <v/>
      </c>
      <c r="J1139" s="60" t="str">
        <f>IF(G1139&lt;&gt;"",VLOOKUP(G1139,'nhân viên sale'!$A$2:$B$1595,2,0),"")</f>
        <v/>
      </c>
      <c r="L1139" s="31" t="str">
        <f t="shared" si="189"/>
        <v/>
      </c>
      <c r="N1139" s="50" t="str">
        <f t="shared" si="192"/>
        <v/>
      </c>
      <c r="Q1139" s="32" t="str">
        <f t="shared" si="190"/>
        <v/>
      </c>
      <c r="T1139" s="34">
        <f t="shared" si="195"/>
        <v>0</v>
      </c>
      <c r="U1139" s="34">
        <f t="shared" si="196"/>
        <v>0</v>
      </c>
      <c r="X1139" s="72" t="str">
        <f t="shared" si="193"/>
        <v/>
      </c>
      <c r="Y1139" s="35"/>
      <c r="Z1139" s="34" t="str">
        <f t="shared" si="194"/>
        <v/>
      </c>
      <c r="AA1139" s="80" t="str">
        <f t="shared" si="197"/>
        <v/>
      </c>
    </row>
    <row r="1140" spans="2:27" ht="25.5" customHeight="1" x14ac:dyDescent="0.25">
      <c r="B1140" s="78" t="str">
        <f t="shared" si="191"/>
        <v/>
      </c>
      <c r="J1140" s="60" t="str">
        <f>IF(G1140&lt;&gt;"",VLOOKUP(G1140,'nhân viên sale'!$A$2:$B$1595,2,0),"")</f>
        <v/>
      </c>
      <c r="L1140" s="31" t="str">
        <f t="shared" si="189"/>
        <v/>
      </c>
      <c r="N1140" s="50" t="str">
        <f t="shared" si="192"/>
        <v/>
      </c>
      <c r="Q1140" s="32" t="str">
        <f t="shared" si="190"/>
        <v/>
      </c>
      <c r="T1140" s="34">
        <f t="shared" si="195"/>
        <v>0</v>
      </c>
      <c r="U1140" s="34">
        <f t="shared" si="196"/>
        <v>0</v>
      </c>
      <c r="X1140" s="72" t="str">
        <f t="shared" si="193"/>
        <v/>
      </c>
      <c r="Y1140" s="35"/>
      <c r="Z1140" s="34" t="str">
        <f t="shared" si="194"/>
        <v/>
      </c>
      <c r="AA1140" s="80" t="str">
        <f t="shared" si="197"/>
        <v/>
      </c>
    </row>
    <row r="1141" spans="2:27" ht="25.5" customHeight="1" x14ac:dyDescent="0.25">
      <c r="B1141" s="78" t="str">
        <f t="shared" si="191"/>
        <v/>
      </c>
      <c r="J1141" s="60" t="str">
        <f>IF(G1141&lt;&gt;"",VLOOKUP(G1141,'nhân viên sale'!$A$2:$B$1595,2,0),"")</f>
        <v/>
      </c>
      <c r="L1141" s="31" t="str">
        <f t="shared" si="189"/>
        <v/>
      </c>
      <c r="N1141" s="50" t="str">
        <f t="shared" si="192"/>
        <v/>
      </c>
      <c r="Q1141" s="32" t="str">
        <f t="shared" si="190"/>
        <v/>
      </c>
      <c r="T1141" s="34">
        <f t="shared" si="195"/>
        <v>0</v>
      </c>
      <c r="U1141" s="34">
        <f t="shared" si="196"/>
        <v>0</v>
      </c>
      <c r="X1141" s="72" t="str">
        <f t="shared" si="193"/>
        <v/>
      </c>
      <c r="Y1141" s="35"/>
      <c r="Z1141" s="34" t="str">
        <f t="shared" si="194"/>
        <v/>
      </c>
      <c r="AA1141" s="80" t="str">
        <f t="shared" si="197"/>
        <v/>
      </c>
    </row>
    <row r="1142" spans="2:27" ht="25.5" customHeight="1" x14ac:dyDescent="0.25">
      <c r="B1142" s="78" t="str">
        <f t="shared" si="191"/>
        <v/>
      </c>
      <c r="J1142" s="60" t="str">
        <f>IF(G1142&lt;&gt;"",VLOOKUP(G1142,'nhân viên sale'!$A$2:$B$1595,2,0),"")</f>
        <v/>
      </c>
      <c r="L1142" s="31" t="str">
        <f t="shared" si="189"/>
        <v/>
      </c>
      <c r="N1142" s="50" t="str">
        <f t="shared" si="192"/>
        <v/>
      </c>
      <c r="Q1142" s="32" t="str">
        <f t="shared" si="190"/>
        <v/>
      </c>
      <c r="T1142" s="34">
        <f t="shared" si="195"/>
        <v>0</v>
      </c>
      <c r="U1142" s="34">
        <f t="shared" si="196"/>
        <v>0</v>
      </c>
      <c r="X1142" s="72" t="str">
        <f t="shared" si="193"/>
        <v/>
      </c>
      <c r="Y1142" s="35"/>
      <c r="Z1142" s="34" t="str">
        <f t="shared" si="194"/>
        <v/>
      </c>
      <c r="AA1142" s="80" t="str">
        <f t="shared" si="197"/>
        <v/>
      </c>
    </row>
    <row r="1143" spans="2:27" ht="25.5" customHeight="1" x14ac:dyDescent="0.25">
      <c r="B1143" s="78" t="str">
        <f t="shared" si="191"/>
        <v/>
      </c>
      <c r="J1143" s="60" t="str">
        <f>IF(G1143&lt;&gt;"",VLOOKUP(G1143,'nhân viên sale'!$A$2:$B$1595,2,0),"")</f>
        <v/>
      </c>
      <c r="L1143" s="31" t="str">
        <f t="shared" si="189"/>
        <v/>
      </c>
      <c r="N1143" s="50" t="str">
        <f t="shared" si="192"/>
        <v/>
      </c>
      <c r="Q1143" s="32" t="str">
        <f t="shared" si="190"/>
        <v/>
      </c>
      <c r="T1143" s="34">
        <f t="shared" si="195"/>
        <v>0</v>
      </c>
      <c r="U1143" s="34">
        <f t="shared" si="196"/>
        <v>0</v>
      </c>
      <c r="X1143" s="72" t="str">
        <f t="shared" si="193"/>
        <v/>
      </c>
      <c r="Y1143" s="35"/>
      <c r="Z1143" s="34" t="str">
        <f t="shared" si="194"/>
        <v/>
      </c>
      <c r="AA1143" s="80" t="str">
        <f t="shared" si="197"/>
        <v/>
      </c>
    </row>
    <row r="1144" spans="2:27" ht="25.5" customHeight="1" x14ac:dyDescent="0.25">
      <c r="B1144" s="78" t="str">
        <f t="shared" si="191"/>
        <v/>
      </c>
      <c r="J1144" s="60" t="str">
        <f>IF(G1144&lt;&gt;"",VLOOKUP(G1144,'nhân viên sale'!$A$2:$B$1595,2,0),"")</f>
        <v/>
      </c>
      <c r="L1144" s="31" t="str">
        <f t="shared" si="189"/>
        <v/>
      </c>
      <c r="N1144" s="50" t="str">
        <f t="shared" si="192"/>
        <v/>
      </c>
      <c r="Q1144" s="32" t="str">
        <f t="shared" si="190"/>
        <v/>
      </c>
      <c r="T1144" s="34">
        <f t="shared" si="195"/>
        <v>0</v>
      </c>
      <c r="U1144" s="34">
        <f t="shared" si="196"/>
        <v>0</v>
      </c>
      <c r="X1144" s="72" t="str">
        <f t="shared" si="193"/>
        <v/>
      </c>
      <c r="Y1144" s="35"/>
      <c r="Z1144" s="34" t="str">
        <f t="shared" si="194"/>
        <v/>
      </c>
      <c r="AA1144" s="80" t="str">
        <f t="shared" si="197"/>
        <v/>
      </c>
    </row>
    <row r="1145" spans="2:27" ht="25.5" customHeight="1" x14ac:dyDescent="0.25">
      <c r="B1145" s="78" t="str">
        <f t="shared" si="191"/>
        <v/>
      </c>
      <c r="J1145" s="60" t="str">
        <f>IF(G1145&lt;&gt;"",VLOOKUP(G1145,'nhân viên sale'!$A$2:$B$1595,2,0),"")</f>
        <v/>
      </c>
      <c r="L1145" s="31" t="str">
        <f t="shared" si="189"/>
        <v/>
      </c>
      <c r="N1145" s="50" t="str">
        <f t="shared" si="192"/>
        <v/>
      </c>
      <c r="Q1145" s="32" t="str">
        <f t="shared" si="190"/>
        <v/>
      </c>
      <c r="T1145" s="34">
        <f t="shared" si="195"/>
        <v>0</v>
      </c>
      <c r="U1145" s="34">
        <f t="shared" si="196"/>
        <v>0</v>
      </c>
      <c r="X1145" s="72" t="str">
        <f t="shared" si="193"/>
        <v/>
      </c>
      <c r="Y1145" s="35"/>
      <c r="Z1145" s="34" t="str">
        <f t="shared" si="194"/>
        <v/>
      </c>
      <c r="AA1145" s="80" t="str">
        <f t="shared" si="197"/>
        <v/>
      </c>
    </row>
    <row r="1146" spans="2:27" ht="25.5" customHeight="1" x14ac:dyDescent="0.25">
      <c r="B1146" s="78" t="str">
        <f t="shared" si="191"/>
        <v/>
      </c>
      <c r="J1146" s="60" t="str">
        <f>IF(G1146&lt;&gt;"",VLOOKUP(G1146,'nhân viên sale'!$A$2:$B$1595,2,0),"")</f>
        <v/>
      </c>
      <c r="L1146" s="31" t="str">
        <f t="shared" si="189"/>
        <v/>
      </c>
      <c r="N1146" s="50" t="str">
        <f t="shared" si="192"/>
        <v/>
      </c>
      <c r="Q1146" s="32" t="str">
        <f t="shared" si="190"/>
        <v/>
      </c>
      <c r="T1146" s="34">
        <f t="shared" si="195"/>
        <v>0</v>
      </c>
      <c r="U1146" s="34">
        <f t="shared" si="196"/>
        <v>0</v>
      </c>
      <c r="X1146" s="72" t="str">
        <f t="shared" si="193"/>
        <v/>
      </c>
      <c r="Y1146" s="35"/>
      <c r="Z1146" s="34" t="str">
        <f t="shared" si="194"/>
        <v/>
      </c>
      <c r="AA1146" s="80" t="str">
        <f t="shared" si="197"/>
        <v/>
      </c>
    </row>
    <row r="1147" spans="2:27" ht="25.5" customHeight="1" x14ac:dyDescent="0.25">
      <c r="B1147" s="78" t="str">
        <f t="shared" si="191"/>
        <v/>
      </c>
      <c r="J1147" s="60" t="str">
        <f>IF(G1147&lt;&gt;"",VLOOKUP(G1147,'nhân viên sale'!$A$2:$B$1595,2,0),"")</f>
        <v/>
      </c>
      <c r="L1147" s="31" t="str">
        <f t="shared" si="189"/>
        <v/>
      </c>
      <c r="N1147" s="50" t="str">
        <f t="shared" si="192"/>
        <v/>
      </c>
      <c r="Q1147" s="32" t="str">
        <f t="shared" si="190"/>
        <v/>
      </c>
      <c r="T1147" s="34">
        <f t="shared" si="195"/>
        <v>0</v>
      </c>
      <c r="U1147" s="34">
        <f t="shared" si="196"/>
        <v>0</v>
      </c>
      <c r="X1147" s="72" t="str">
        <f t="shared" si="193"/>
        <v/>
      </c>
      <c r="Y1147" s="35"/>
      <c r="Z1147" s="34" t="str">
        <f t="shared" si="194"/>
        <v/>
      </c>
      <c r="AA1147" s="80" t="str">
        <f t="shared" si="197"/>
        <v/>
      </c>
    </row>
    <row r="1148" spans="2:27" ht="25.5" customHeight="1" x14ac:dyDescent="0.25">
      <c r="B1148" s="78" t="str">
        <f t="shared" si="191"/>
        <v/>
      </c>
      <c r="J1148" s="60" t="str">
        <f>IF(G1148&lt;&gt;"",VLOOKUP(G1148,'nhân viên sale'!$A$2:$B$1595,2,0),"")</f>
        <v/>
      </c>
      <c r="L1148" s="31" t="str">
        <f t="shared" si="189"/>
        <v/>
      </c>
      <c r="N1148" s="50" t="str">
        <f t="shared" si="192"/>
        <v/>
      </c>
      <c r="Q1148" s="32" t="str">
        <f t="shared" si="190"/>
        <v/>
      </c>
      <c r="T1148" s="34">
        <f t="shared" si="195"/>
        <v>0</v>
      </c>
      <c r="U1148" s="34">
        <f t="shared" si="196"/>
        <v>0</v>
      </c>
      <c r="X1148" s="72" t="str">
        <f t="shared" si="193"/>
        <v/>
      </c>
      <c r="Y1148" s="35"/>
      <c r="Z1148" s="34" t="str">
        <f t="shared" si="194"/>
        <v/>
      </c>
      <c r="AA1148" s="80" t="str">
        <f t="shared" si="197"/>
        <v/>
      </c>
    </row>
    <row r="1149" spans="2:27" ht="25.5" customHeight="1" x14ac:dyDescent="0.25">
      <c r="B1149" s="78" t="str">
        <f t="shared" si="191"/>
        <v/>
      </c>
      <c r="J1149" s="60" t="str">
        <f>IF(G1149&lt;&gt;"",VLOOKUP(G1149,'nhân viên sale'!$A$2:$B$1595,2,0),"")</f>
        <v/>
      </c>
      <c r="L1149" s="31" t="str">
        <f t="shared" si="189"/>
        <v/>
      </c>
      <c r="N1149" s="50" t="str">
        <f t="shared" si="192"/>
        <v/>
      </c>
      <c r="Q1149" s="32" t="str">
        <f t="shared" si="190"/>
        <v/>
      </c>
      <c r="T1149" s="34">
        <f t="shared" si="195"/>
        <v>0</v>
      </c>
      <c r="U1149" s="34">
        <f t="shared" si="196"/>
        <v>0</v>
      </c>
      <c r="X1149" s="72" t="str">
        <f t="shared" si="193"/>
        <v/>
      </c>
      <c r="Y1149" s="35"/>
      <c r="Z1149" s="34" t="str">
        <f t="shared" si="194"/>
        <v/>
      </c>
      <c r="AA1149" s="80" t="str">
        <f t="shared" si="197"/>
        <v/>
      </c>
    </row>
    <row r="1150" spans="2:27" ht="25.5" customHeight="1" x14ac:dyDescent="0.25">
      <c r="B1150" s="78" t="str">
        <f t="shared" si="191"/>
        <v/>
      </c>
      <c r="J1150" s="60" t="str">
        <f>IF(G1150&lt;&gt;"",VLOOKUP(G1150,'nhân viên sale'!$A$2:$B$1595,2,0),"")</f>
        <v/>
      </c>
      <c r="L1150" s="31" t="str">
        <f t="shared" si="189"/>
        <v/>
      </c>
      <c r="N1150" s="50" t="str">
        <f t="shared" si="192"/>
        <v/>
      </c>
      <c r="Q1150" s="32" t="str">
        <f t="shared" si="190"/>
        <v/>
      </c>
      <c r="T1150" s="34">
        <f t="shared" si="195"/>
        <v>0</v>
      </c>
      <c r="U1150" s="34">
        <f t="shared" si="196"/>
        <v>0</v>
      </c>
      <c r="X1150" s="72" t="str">
        <f t="shared" si="193"/>
        <v/>
      </c>
      <c r="Y1150" s="35"/>
      <c r="Z1150" s="34" t="str">
        <f t="shared" si="194"/>
        <v/>
      </c>
      <c r="AA1150" s="80" t="str">
        <f t="shared" si="197"/>
        <v/>
      </c>
    </row>
    <row r="1151" spans="2:27" ht="25.5" customHeight="1" x14ac:dyDescent="0.25">
      <c r="B1151" s="78" t="str">
        <f t="shared" si="191"/>
        <v/>
      </c>
      <c r="J1151" s="60" t="str">
        <f>IF(G1151&lt;&gt;"",VLOOKUP(G1151,'nhân viên sale'!$A$2:$B$1595,2,0),"")</f>
        <v/>
      </c>
      <c r="L1151" s="31" t="str">
        <f t="shared" si="189"/>
        <v/>
      </c>
      <c r="N1151" s="50" t="str">
        <f t="shared" si="192"/>
        <v/>
      </c>
      <c r="Q1151" s="32" t="str">
        <f t="shared" si="190"/>
        <v/>
      </c>
      <c r="T1151" s="34">
        <f t="shared" si="195"/>
        <v>0</v>
      </c>
      <c r="U1151" s="34">
        <f t="shared" si="196"/>
        <v>0</v>
      </c>
      <c r="X1151" s="72" t="str">
        <f t="shared" si="193"/>
        <v/>
      </c>
      <c r="Y1151" s="35"/>
      <c r="Z1151" s="34" t="str">
        <f t="shared" si="194"/>
        <v/>
      </c>
      <c r="AA1151" s="80" t="str">
        <f t="shared" si="197"/>
        <v/>
      </c>
    </row>
    <row r="1152" spans="2:27" ht="25.5" customHeight="1" x14ac:dyDescent="0.25">
      <c r="B1152" s="78" t="str">
        <f t="shared" si="191"/>
        <v/>
      </c>
      <c r="J1152" s="60" t="str">
        <f>IF(G1152&lt;&gt;"",VLOOKUP(G1152,'nhân viên sale'!$A$2:$B$1595,2,0),"")</f>
        <v/>
      </c>
      <c r="L1152" s="31" t="str">
        <f t="shared" si="189"/>
        <v/>
      </c>
      <c r="N1152" s="50" t="str">
        <f t="shared" si="192"/>
        <v/>
      </c>
      <c r="Q1152" s="32" t="str">
        <f t="shared" si="190"/>
        <v/>
      </c>
      <c r="T1152" s="34">
        <f t="shared" si="195"/>
        <v>0</v>
      </c>
      <c r="U1152" s="34">
        <f t="shared" si="196"/>
        <v>0</v>
      </c>
      <c r="X1152" s="72" t="str">
        <f t="shared" si="193"/>
        <v/>
      </c>
      <c r="Y1152" s="35"/>
      <c r="Z1152" s="34" t="str">
        <f t="shared" si="194"/>
        <v/>
      </c>
      <c r="AA1152" s="80" t="str">
        <f t="shared" si="197"/>
        <v/>
      </c>
    </row>
    <row r="1153" spans="2:27" ht="25.5" customHeight="1" x14ac:dyDescent="0.25">
      <c r="B1153" s="78" t="str">
        <f t="shared" si="191"/>
        <v/>
      </c>
      <c r="J1153" s="60" t="str">
        <f>IF(G1153&lt;&gt;"",VLOOKUP(G1153,'nhân viên sale'!$A$2:$B$1595,2,0),"")</f>
        <v/>
      </c>
      <c r="L1153" s="31" t="str">
        <f t="shared" si="189"/>
        <v/>
      </c>
      <c r="N1153" s="50" t="str">
        <f t="shared" si="192"/>
        <v/>
      </c>
      <c r="Q1153" s="32" t="str">
        <f t="shared" si="190"/>
        <v/>
      </c>
      <c r="T1153" s="34">
        <f t="shared" si="195"/>
        <v>0</v>
      </c>
      <c r="U1153" s="34">
        <f t="shared" si="196"/>
        <v>0</v>
      </c>
      <c r="X1153" s="72" t="str">
        <f t="shared" si="193"/>
        <v/>
      </c>
      <c r="Y1153" s="35"/>
      <c r="Z1153" s="34" t="str">
        <f t="shared" si="194"/>
        <v/>
      </c>
      <c r="AA1153" s="80" t="str">
        <f t="shared" si="197"/>
        <v/>
      </c>
    </row>
    <row r="1154" spans="2:27" ht="25.5" customHeight="1" x14ac:dyDescent="0.25">
      <c r="B1154" s="78" t="str">
        <f t="shared" si="191"/>
        <v/>
      </c>
      <c r="J1154" s="60" t="str">
        <f>IF(G1154&lt;&gt;"",VLOOKUP(G1154,'nhân viên sale'!$A$2:$B$1595,2,0),"")</f>
        <v/>
      </c>
      <c r="L1154" s="31" t="str">
        <f t="shared" ref="L1154:L1200" si="198">IF(K1154&lt;&gt;"",VLOOKUP(K1154,tenhang,2,0),"")</f>
        <v/>
      </c>
      <c r="N1154" s="50" t="str">
        <f t="shared" si="192"/>
        <v/>
      </c>
      <c r="Q1154" s="32" t="str">
        <f t="shared" ref="Q1154:Q1200" si="199">IF(K1154&lt;&gt;"",VLOOKUP(K1154,tenhang,3,0),"")</f>
        <v/>
      </c>
      <c r="T1154" s="34">
        <f t="shared" si="195"/>
        <v>0</v>
      </c>
      <c r="U1154" s="34">
        <f t="shared" si="196"/>
        <v>0</v>
      </c>
      <c r="X1154" s="72" t="str">
        <f t="shared" si="193"/>
        <v/>
      </c>
      <c r="Y1154" s="35"/>
      <c r="Z1154" s="34" t="str">
        <f t="shared" si="194"/>
        <v/>
      </c>
      <c r="AA1154" s="80" t="str">
        <f t="shared" si="197"/>
        <v/>
      </c>
    </row>
    <row r="1155" spans="2:27" ht="25.5" customHeight="1" x14ac:dyDescent="0.25">
      <c r="B1155" s="78" t="str">
        <f t="shared" ref="B1155:B1200" si="200">IF(I1155&lt;&gt;"",IF(AA1155&lt;10,"PO2211/0000"&amp;AA1155,IF(AA1155&lt;100,"PO2211/000"&amp;AA1155,IF(AA1155&lt;1000,"PO2211/00"&amp;AA1155,IF(AA1155&lt;10000,"PO2211/0"&amp;AA1155,"PO2211/00"&amp;AA1155)))),"")</f>
        <v/>
      </c>
      <c r="J1155" s="60" t="str">
        <f>IF(G1155&lt;&gt;"",VLOOKUP(G1155,'nhân viên sale'!$A$2:$B$1595,2,0),"")</f>
        <v/>
      </c>
      <c r="L1155" s="31" t="str">
        <f t="shared" si="198"/>
        <v/>
      </c>
      <c r="N1155" s="50" t="str">
        <f t="shared" ref="N1155:N1200" si="201">IF(K1155&lt;&gt;"","K-C6","")</f>
        <v/>
      </c>
      <c r="Q1155" s="32" t="str">
        <f t="shared" si="199"/>
        <v/>
      </c>
      <c r="T1155" s="34">
        <f t="shared" si="195"/>
        <v>0</v>
      </c>
      <c r="U1155" s="34">
        <f t="shared" si="196"/>
        <v>0</v>
      </c>
      <c r="X1155" s="72" t="str">
        <f t="shared" ref="X1155:X1200" si="202">IF(K1155&lt;&gt;"",8,"")</f>
        <v/>
      </c>
      <c r="Y1155" s="35"/>
      <c r="Z1155" s="34" t="str">
        <f t="shared" ref="Z1155:Z1200" si="203">IF(K1155&lt;&gt;"",ROUND(U1155*X1155*1%,0),"")</f>
        <v/>
      </c>
      <c r="AA1155" s="80" t="str">
        <f t="shared" si="197"/>
        <v/>
      </c>
    </row>
    <row r="1156" spans="2:27" ht="25.5" customHeight="1" x14ac:dyDescent="0.25">
      <c r="B1156" s="78" t="str">
        <f t="shared" si="200"/>
        <v/>
      </c>
      <c r="J1156" s="60" t="str">
        <f>IF(G1156&lt;&gt;"",VLOOKUP(G1156,'nhân viên sale'!$A$2:$B$1595,2,0),"")</f>
        <v/>
      </c>
      <c r="L1156" s="31" t="str">
        <f t="shared" si="198"/>
        <v/>
      </c>
      <c r="N1156" s="50" t="str">
        <f t="shared" si="201"/>
        <v/>
      </c>
      <c r="Q1156" s="32" t="str">
        <f t="shared" si="199"/>
        <v/>
      </c>
      <c r="T1156" s="34">
        <f t="shared" ref="T1156:T1200" si="204">IF(K1156&lt;&gt;"",VLOOKUP(K1156,tenhang,4,0),0)</f>
        <v>0</v>
      </c>
      <c r="U1156" s="34">
        <f t="shared" ref="U1156:U1200" si="205">R1156*T1156</f>
        <v>0</v>
      </c>
      <c r="X1156" s="72" t="str">
        <f t="shared" si="202"/>
        <v/>
      </c>
      <c r="Y1156" s="35"/>
      <c r="Z1156" s="34" t="str">
        <f t="shared" si="203"/>
        <v/>
      </c>
      <c r="AA1156" s="80" t="str">
        <f t="shared" ref="AA1156:AA1200" si="206">IF(I1156&lt;&gt;"",IF(I1156=I1155,AA1155,AA1155+1),"")</f>
        <v/>
      </c>
    </row>
    <row r="1157" spans="2:27" ht="25.5" customHeight="1" x14ac:dyDescent="0.25">
      <c r="B1157" s="78" t="str">
        <f t="shared" si="200"/>
        <v/>
      </c>
      <c r="J1157" s="60" t="str">
        <f>IF(G1157&lt;&gt;"",VLOOKUP(G1157,'nhân viên sale'!$A$2:$B$1595,2,0),"")</f>
        <v/>
      </c>
      <c r="L1157" s="31" t="str">
        <f t="shared" si="198"/>
        <v/>
      </c>
      <c r="N1157" s="50" t="str">
        <f t="shared" si="201"/>
        <v/>
      </c>
      <c r="Q1157" s="32" t="str">
        <f t="shared" si="199"/>
        <v/>
      </c>
      <c r="T1157" s="34">
        <f t="shared" si="204"/>
        <v>0</v>
      </c>
      <c r="U1157" s="34">
        <f t="shared" si="205"/>
        <v>0</v>
      </c>
      <c r="X1157" s="72" t="str">
        <f t="shared" si="202"/>
        <v/>
      </c>
      <c r="Y1157" s="35"/>
      <c r="Z1157" s="34" t="str">
        <f t="shared" si="203"/>
        <v/>
      </c>
      <c r="AA1157" s="80" t="str">
        <f t="shared" si="206"/>
        <v/>
      </c>
    </row>
    <row r="1158" spans="2:27" ht="25.5" customHeight="1" x14ac:dyDescent="0.25">
      <c r="B1158" s="78" t="str">
        <f t="shared" si="200"/>
        <v/>
      </c>
      <c r="J1158" s="60" t="str">
        <f>IF(G1158&lt;&gt;"",VLOOKUP(G1158,'nhân viên sale'!$A$2:$B$1595,2,0),"")</f>
        <v/>
      </c>
      <c r="L1158" s="31" t="str">
        <f t="shared" si="198"/>
        <v/>
      </c>
      <c r="N1158" s="50" t="str">
        <f t="shared" si="201"/>
        <v/>
      </c>
      <c r="Q1158" s="32" t="str">
        <f t="shared" si="199"/>
        <v/>
      </c>
      <c r="T1158" s="34">
        <f t="shared" si="204"/>
        <v>0</v>
      </c>
      <c r="U1158" s="34">
        <f t="shared" si="205"/>
        <v>0</v>
      </c>
      <c r="X1158" s="72" t="str">
        <f t="shared" si="202"/>
        <v/>
      </c>
      <c r="Y1158" s="35"/>
      <c r="Z1158" s="34" t="str">
        <f t="shared" si="203"/>
        <v/>
      </c>
      <c r="AA1158" s="80" t="str">
        <f t="shared" si="206"/>
        <v/>
      </c>
    </row>
    <row r="1159" spans="2:27" ht="25.5" customHeight="1" x14ac:dyDescent="0.25">
      <c r="B1159" s="78" t="str">
        <f t="shared" si="200"/>
        <v/>
      </c>
      <c r="J1159" s="60" t="str">
        <f>IF(G1159&lt;&gt;"",VLOOKUP(G1159,'nhân viên sale'!$A$2:$B$1595,2,0),"")</f>
        <v/>
      </c>
      <c r="L1159" s="31" t="str">
        <f t="shared" si="198"/>
        <v/>
      </c>
      <c r="N1159" s="50" t="str">
        <f t="shared" si="201"/>
        <v/>
      </c>
      <c r="Q1159" s="32" t="str">
        <f t="shared" si="199"/>
        <v/>
      </c>
      <c r="T1159" s="34">
        <f t="shared" si="204"/>
        <v>0</v>
      </c>
      <c r="U1159" s="34">
        <f t="shared" si="205"/>
        <v>0</v>
      </c>
      <c r="X1159" s="72" t="str">
        <f t="shared" si="202"/>
        <v/>
      </c>
      <c r="Y1159" s="35"/>
      <c r="Z1159" s="34" t="str">
        <f t="shared" si="203"/>
        <v/>
      </c>
      <c r="AA1159" s="80" t="str">
        <f t="shared" si="206"/>
        <v/>
      </c>
    </row>
    <row r="1160" spans="2:27" ht="25.5" customHeight="1" x14ac:dyDescent="0.25">
      <c r="B1160" s="78" t="str">
        <f t="shared" si="200"/>
        <v/>
      </c>
      <c r="J1160" s="60" t="str">
        <f>IF(G1160&lt;&gt;"",VLOOKUP(G1160,'nhân viên sale'!$A$2:$B$1595,2,0),"")</f>
        <v/>
      </c>
      <c r="L1160" s="31" t="str">
        <f t="shared" si="198"/>
        <v/>
      </c>
      <c r="N1160" s="50" t="str">
        <f t="shared" si="201"/>
        <v/>
      </c>
      <c r="Q1160" s="32" t="str">
        <f t="shared" si="199"/>
        <v/>
      </c>
      <c r="T1160" s="34">
        <f t="shared" si="204"/>
        <v>0</v>
      </c>
      <c r="U1160" s="34">
        <f t="shared" si="205"/>
        <v>0</v>
      </c>
      <c r="X1160" s="72" t="str">
        <f t="shared" si="202"/>
        <v/>
      </c>
      <c r="Y1160" s="35"/>
      <c r="Z1160" s="34" t="str">
        <f t="shared" si="203"/>
        <v/>
      </c>
      <c r="AA1160" s="80" t="str">
        <f t="shared" si="206"/>
        <v/>
      </c>
    </row>
    <row r="1161" spans="2:27" ht="25.5" customHeight="1" x14ac:dyDescent="0.25">
      <c r="B1161" s="78" t="str">
        <f t="shared" si="200"/>
        <v/>
      </c>
      <c r="J1161" s="60" t="str">
        <f>IF(G1161&lt;&gt;"",VLOOKUP(G1161,'nhân viên sale'!$A$2:$B$1595,2,0),"")</f>
        <v/>
      </c>
      <c r="L1161" s="31" t="str">
        <f t="shared" si="198"/>
        <v/>
      </c>
      <c r="N1161" s="50" t="str">
        <f t="shared" si="201"/>
        <v/>
      </c>
      <c r="Q1161" s="32" t="str">
        <f t="shared" si="199"/>
        <v/>
      </c>
      <c r="T1161" s="34">
        <f t="shared" si="204"/>
        <v>0</v>
      </c>
      <c r="U1161" s="34">
        <f t="shared" si="205"/>
        <v>0</v>
      </c>
      <c r="X1161" s="72" t="str">
        <f t="shared" si="202"/>
        <v/>
      </c>
      <c r="Y1161" s="35"/>
      <c r="Z1161" s="34" t="str">
        <f t="shared" si="203"/>
        <v/>
      </c>
      <c r="AA1161" s="80" t="str">
        <f t="shared" si="206"/>
        <v/>
      </c>
    </row>
    <row r="1162" spans="2:27" ht="25.5" customHeight="1" x14ac:dyDescent="0.25">
      <c r="B1162" s="78" t="str">
        <f t="shared" si="200"/>
        <v/>
      </c>
      <c r="J1162" s="60" t="str">
        <f>IF(G1162&lt;&gt;"",VLOOKUP(G1162,'nhân viên sale'!$A$2:$B$1595,2,0),"")</f>
        <v/>
      </c>
      <c r="L1162" s="31" t="str">
        <f t="shared" si="198"/>
        <v/>
      </c>
      <c r="N1162" s="50" t="str">
        <f t="shared" si="201"/>
        <v/>
      </c>
      <c r="Q1162" s="32" t="str">
        <f t="shared" si="199"/>
        <v/>
      </c>
      <c r="T1162" s="34">
        <f t="shared" si="204"/>
        <v>0</v>
      </c>
      <c r="U1162" s="34">
        <f t="shared" si="205"/>
        <v>0</v>
      </c>
      <c r="X1162" s="72" t="str">
        <f t="shared" si="202"/>
        <v/>
      </c>
      <c r="Y1162" s="35"/>
      <c r="Z1162" s="34" t="str">
        <f t="shared" si="203"/>
        <v/>
      </c>
      <c r="AA1162" s="80" t="str">
        <f t="shared" si="206"/>
        <v/>
      </c>
    </row>
    <row r="1163" spans="2:27" ht="25.5" customHeight="1" x14ac:dyDescent="0.25">
      <c r="B1163" s="78" t="str">
        <f t="shared" si="200"/>
        <v/>
      </c>
      <c r="J1163" s="60" t="str">
        <f>IF(G1163&lt;&gt;"",VLOOKUP(G1163,'nhân viên sale'!$A$2:$B$1595,2,0),"")</f>
        <v/>
      </c>
      <c r="L1163" s="31" t="str">
        <f t="shared" si="198"/>
        <v/>
      </c>
      <c r="N1163" s="50" t="str">
        <f t="shared" si="201"/>
        <v/>
      </c>
      <c r="Q1163" s="32" t="str">
        <f t="shared" si="199"/>
        <v/>
      </c>
      <c r="T1163" s="34">
        <f t="shared" si="204"/>
        <v>0</v>
      </c>
      <c r="U1163" s="34">
        <f t="shared" si="205"/>
        <v>0</v>
      </c>
      <c r="X1163" s="72" t="str">
        <f t="shared" si="202"/>
        <v/>
      </c>
      <c r="Y1163" s="35"/>
      <c r="Z1163" s="34" t="str">
        <f t="shared" si="203"/>
        <v/>
      </c>
      <c r="AA1163" s="80" t="str">
        <f t="shared" si="206"/>
        <v/>
      </c>
    </row>
    <row r="1164" spans="2:27" ht="25.5" customHeight="1" x14ac:dyDescent="0.25">
      <c r="B1164" s="78" t="str">
        <f t="shared" si="200"/>
        <v/>
      </c>
      <c r="J1164" s="60" t="str">
        <f>IF(G1164&lt;&gt;"",VLOOKUP(G1164,'nhân viên sale'!$A$2:$B$1595,2,0),"")</f>
        <v/>
      </c>
      <c r="L1164" s="31" t="str">
        <f t="shared" si="198"/>
        <v/>
      </c>
      <c r="N1164" s="50" t="str">
        <f t="shared" si="201"/>
        <v/>
      </c>
      <c r="Q1164" s="32" t="str">
        <f t="shared" si="199"/>
        <v/>
      </c>
      <c r="T1164" s="34">
        <f t="shared" si="204"/>
        <v>0</v>
      </c>
      <c r="U1164" s="34">
        <f t="shared" si="205"/>
        <v>0</v>
      </c>
      <c r="X1164" s="72" t="str">
        <f t="shared" si="202"/>
        <v/>
      </c>
      <c r="Y1164" s="35"/>
      <c r="Z1164" s="34" t="str">
        <f t="shared" si="203"/>
        <v/>
      </c>
      <c r="AA1164" s="80" t="str">
        <f t="shared" si="206"/>
        <v/>
      </c>
    </row>
    <row r="1165" spans="2:27" ht="25.5" customHeight="1" x14ac:dyDescent="0.25">
      <c r="B1165" s="78" t="str">
        <f t="shared" si="200"/>
        <v/>
      </c>
      <c r="J1165" s="60" t="str">
        <f>IF(G1165&lt;&gt;"",VLOOKUP(G1165,'nhân viên sale'!$A$2:$B$1595,2,0),"")</f>
        <v/>
      </c>
      <c r="L1165" s="31" t="str">
        <f t="shared" si="198"/>
        <v/>
      </c>
      <c r="N1165" s="50" t="str">
        <f t="shared" si="201"/>
        <v/>
      </c>
      <c r="Q1165" s="32" t="str">
        <f t="shared" si="199"/>
        <v/>
      </c>
      <c r="T1165" s="34">
        <f t="shared" si="204"/>
        <v>0</v>
      </c>
      <c r="U1165" s="34">
        <f t="shared" si="205"/>
        <v>0</v>
      </c>
      <c r="X1165" s="72" t="str">
        <f t="shared" si="202"/>
        <v/>
      </c>
      <c r="Y1165" s="35"/>
      <c r="Z1165" s="34" t="str">
        <f t="shared" si="203"/>
        <v/>
      </c>
      <c r="AA1165" s="80" t="str">
        <f t="shared" si="206"/>
        <v/>
      </c>
    </row>
    <row r="1166" spans="2:27" ht="25.5" customHeight="1" x14ac:dyDescent="0.25">
      <c r="B1166" s="78" t="str">
        <f t="shared" si="200"/>
        <v/>
      </c>
      <c r="J1166" s="60" t="str">
        <f>IF(G1166&lt;&gt;"",VLOOKUP(G1166,'nhân viên sale'!$A$2:$B$1595,2,0),"")</f>
        <v/>
      </c>
      <c r="L1166" s="31" t="str">
        <f t="shared" si="198"/>
        <v/>
      </c>
      <c r="N1166" s="50" t="str">
        <f t="shared" si="201"/>
        <v/>
      </c>
      <c r="Q1166" s="32" t="str">
        <f t="shared" si="199"/>
        <v/>
      </c>
      <c r="T1166" s="34">
        <f t="shared" si="204"/>
        <v>0</v>
      </c>
      <c r="U1166" s="34">
        <f t="shared" si="205"/>
        <v>0</v>
      </c>
      <c r="X1166" s="72" t="str">
        <f t="shared" si="202"/>
        <v/>
      </c>
      <c r="Y1166" s="35"/>
      <c r="Z1166" s="34" t="str">
        <f t="shared" si="203"/>
        <v/>
      </c>
      <c r="AA1166" s="80" t="str">
        <f t="shared" si="206"/>
        <v/>
      </c>
    </row>
    <row r="1167" spans="2:27" ht="25.5" customHeight="1" x14ac:dyDescent="0.25">
      <c r="B1167" s="78" t="str">
        <f t="shared" si="200"/>
        <v/>
      </c>
      <c r="J1167" s="60" t="str">
        <f>IF(G1167&lt;&gt;"",VLOOKUP(G1167,'nhân viên sale'!$A$2:$B$1595,2,0),"")</f>
        <v/>
      </c>
      <c r="L1167" s="31" t="str">
        <f t="shared" si="198"/>
        <v/>
      </c>
      <c r="N1167" s="50" t="str">
        <f t="shared" si="201"/>
        <v/>
      </c>
      <c r="Q1167" s="32" t="str">
        <f t="shared" si="199"/>
        <v/>
      </c>
      <c r="T1167" s="34">
        <f t="shared" si="204"/>
        <v>0</v>
      </c>
      <c r="U1167" s="34">
        <f t="shared" si="205"/>
        <v>0</v>
      </c>
      <c r="X1167" s="72" t="str">
        <f t="shared" si="202"/>
        <v/>
      </c>
      <c r="Y1167" s="35"/>
      <c r="Z1167" s="34" t="str">
        <f t="shared" si="203"/>
        <v/>
      </c>
      <c r="AA1167" s="80" t="str">
        <f t="shared" si="206"/>
        <v/>
      </c>
    </row>
    <row r="1168" spans="2:27" ht="25.5" customHeight="1" x14ac:dyDescent="0.25">
      <c r="B1168" s="78" t="str">
        <f t="shared" si="200"/>
        <v/>
      </c>
      <c r="J1168" s="60" t="str">
        <f>IF(G1168&lt;&gt;"",VLOOKUP(G1168,'nhân viên sale'!$A$2:$B$1595,2,0),"")</f>
        <v/>
      </c>
      <c r="L1168" s="31" t="str">
        <f t="shared" si="198"/>
        <v/>
      </c>
      <c r="N1168" s="50" t="str">
        <f t="shared" si="201"/>
        <v/>
      </c>
      <c r="Q1168" s="32" t="str">
        <f t="shared" si="199"/>
        <v/>
      </c>
      <c r="T1168" s="34">
        <f t="shared" si="204"/>
        <v>0</v>
      </c>
      <c r="U1168" s="34">
        <f t="shared" si="205"/>
        <v>0</v>
      </c>
      <c r="X1168" s="72" t="str">
        <f t="shared" si="202"/>
        <v/>
      </c>
      <c r="Y1168" s="35"/>
      <c r="Z1168" s="34" t="str">
        <f t="shared" si="203"/>
        <v/>
      </c>
      <c r="AA1168" s="80" t="str">
        <f t="shared" si="206"/>
        <v/>
      </c>
    </row>
    <row r="1169" spans="2:27" ht="25.5" customHeight="1" x14ac:dyDescent="0.25">
      <c r="B1169" s="78" t="str">
        <f t="shared" si="200"/>
        <v/>
      </c>
      <c r="J1169" s="60" t="str">
        <f>IF(G1169&lt;&gt;"",VLOOKUP(G1169,'nhân viên sale'!$A$2:$B$1595,2,0),"")</f>
        <v/>
      </c>
      <c r="L1169" s="31" t="str">
        <f t="shared" si="198"/>
        <v/>
      </c>
      <c r="N1169" s="50" t="str">
        <f t="shared" si="201"/>
        <v/>
      </c>
      <c r="Q1169" s="32" t="str">
        <f t="shared" si="199"/>
        <v/>
      </c>
      <c r="T1169" s="34">
        <f t="shared" si="204"/>
        <v>0</v>
      </c>
      <c r="U1169" s="34">
        <f t="shared" si="205"/>
        <v>0</v>
      </c>
      <c r="X1169" s="72" t="str">
        <f t="shared" si="202"/>
        <v/>
      </c>
      <c r="Y1169" s="35"/>
      <c r="Z1169" s="34" t="str">
        <f t="shared" si="203"/>
        <v/>
      </c>
      <c r="AA1169" s="80" t="str">
        <f t="shared" si="206"/>
        <v/>
      </c>
    </row>
    <row r="1170" spans="2:27" ht="25.5" customHeight="1" x14ac:dyDescent="0.25">
      <c r="B1170" s="78" t="str">
        <f t="shared" si="200"/>
        <v/>
      </c>
      <c r="J1170" s="60" t="str">
        <f>IF(G1170&lt;&gt;"",VLOOKUP(G1170,'nhân viên sale'!$A$2:$B$1595,2,0),"")</f>
        <v/>
      </c>
      <c r="L1170" s="31" t="str">
        <f t="shared" si="198"/>
        <v/>
      </c>
      <c r="N1170" s="50" t="str">
        <f t="shared" si="201"/>
        <v/>
      </c>
      <c r="Q1170" s="32" t="str">
        <f t="shared" si="199"/>
        <v/>
      </c>
      <c r="T1170" s="34">
        <f t="shared" si="204"/>
        <v>0</v>
      </c>
      <c r="U1170" s="34">
        <f t="shared" si="205"/>
        <v>0</v>
      </c>
      <c r="X1170" s="72" t="str">
        <f t="shared" si="202"/>
        <v/>
      </c>
      <c r="Y1170" s="35"/>
      <c r="Z1170" s="34" t="str">
        <f t="shared" si="203"/>
        <v/>
      </c>
      <c r="AA1170" s="80" t="str">
        <f t="shared" si="206"/>
        <v/>
      </c>
    </row>
    <row r="1171" spans="2:27" ht="25.5" customHeight="1" x14ac:dyDescent="0.25">
      <c r="B1171" s="78" t="str">
        <f t="shared" si="200"/>
        <v/>
      </c>
      <c r="J1171" s="60" t="str">
        <f>IF(G1171&lt;&gt;"",VLOOKUP(G1171,'nhân viên sale'!$A$2:$B$1595,2,0),"")</f>
        <v/>
      </c>
      <c r="L1171" s="31" t="str">
        <f t="shared" si="198"/>
        <v/>
      </c>
      <c r="N1171" s="50" t="str">
        <f t="shared" si="201"/>
        <v/>
      </c>
      <c r="Q1171" s="32" t="str">
        <f t="shared" si="199"/>
        <v/>
      </c>
      <c r="T1171" s="34">
        <f t="shared" si="204"/>
        <v>0</v>
      </c>
      <c r="U1171" s="34">
        <f t="shared" si="205"/>
        <v>0</v>
      </c>
      <c r="X1171" s="72" t="str">
        <f t="shared" si="202"/>
        <v/>
      </c>
      <c r="Y1171" s="35"/>
      <c r="Z1171" s="34" t="str">
        <f t="shared" si="203"/>
        <v/>
      </c>
      <c r="AA1171" s="80" t="str">
        <f t="shared" si="206"/>
        <v/>
      </c>
    </row>
    <row r="1172" spans="2:27" ht="25.5" customHeight="1" x14ac:dyDescent="0.25">
      <c r="B1172" s="78" t="str">
        <f t="shared" si="200"/>
        <v/>
      </c>
      <c r="J1172" s="60" t="str">
        <f>IF(G1172&lt;&gt;"",VLOOKUP(G1172,'nhân viên sale'!$A$2:$B$1595,2,0),"")</f>
        <v/>
      </c>
      <c r="L1172" s="31" t="str">
        <f t="shared" si="198"/>
        <v/>
      </c>
      <c r="N1172" s="50" t="str">
        <f t="shared" si="201"/>
        <v/>
      </c>
      <c r="Q1172" s="32" t="str">
        <f t="shared" si="199"/>
        <v/>
      </c>
      <c r="T1172" s="34">
        <f t="shared" si="204"/>
        <v>0</v>
      </c>
      <c r="U1172" s="34">
        <f t="shared" si="205"/>
        <v>0</v>
      </c>
      <c r="X1172" s="72" t="str">
        <f t="shared" si="202"/>
        <v/>
      </c>
      <c r="Y1172" s="35"/>
      <c r="Z1172" s="34" t="str">
        <f t="shared" si="203"/>
        <v/>
      </c>
      <c r="AA1172" s="80" t="str">
        <f t="shared" si="206"/>
        <v/>
      </c>
    </row>
    <row r="1173" spans="2:27" ht="25.5" customHeight="1" x14ac:dyDescent="0.25">
      <c r="B1173" s="78" t="str">
        <f t="shared" si="200"/>
        <v/>
      </c>
      <c r="J1173" s="60" t="str">
        <f>IF(G1173&lt;&gt;"",VLOOKUP(G1173,'nhân viên sale'!$A$2:$B$1595,2,0),"")</f>
        <v/>
      </c>
      <c r="L1173" s="31" t="str">
        <f t="shared" si="198"/>
        <v/>
      </c>
      <c r="N1173" s="50" t="str">
        <f t="shared" si="201"/>
        <v/>
      </c>
      <c r="Q1173" s="32" t="str">
        <f t="shared" si="199"/>
        <v/>
      </c>
      <c r="T1173" s="34">
        <f t="shared" si="204"/>
        <v>0</v>
      </c>
      <c r="U1173" s="34">
        <f t="shared" si="205"/>
        <v>0</v>
      </c>
      <c r="X1173" s="72" t="str">
        <f t="shared" si="202"/>
        <v/>
      </c>
      <c r="Y1173" s="35"/>
      <c r="Z1173" s="34" t="str">
        <f t="shared" si="203"/>
        <v/>
      </c>
      <c r="AA1173" s="80" t="str">
        <f t="shared" si="206"/>
        <v/>
      </c>
    </row>
    <row r="1174" spans="2:27" ht="25.5" customHeight="1" x14ac:dyDescent="0.25">
      <c r="B1174" s="78" t="str">
        <f t="shared" si="200"/>
        <v/>
      </c>
      <c r="J1174" s="60" t="str">
        <f>IF(G1174&lt;&gt;"",VLOOKUP(G1174,'nhân viên sale'!$A$2:$B$1595,2,0),"")</f>
        <v/>
      </c>
      <c r="L1174" s="31" t="str">
        <f t="shared" si="198"/>
        <v/>
      </c>
      <c r="N1174" s="50" t="str">
        <f t="shared" si="201"/>
        <v/>
      </c>
      <c r="Q1174" s="32" t="str">
        <f t="shared" si="199"/>
        <v/>
      </c>
      <c r="T1174" s="34">
        <f t="shared" si="204"/>
        <v>0</v>
      </c>
      <c r="U1174" s="34">
        <f t="shared" si="205"/>
        <v>0</v>
      </c>
      <c r="X1174" s="72" t="str">
        <f t="shared" si="202"/>
        <v/>
      </c>
      <c r="Y1174" s="35"/>
      <c r="Z1174" s="34" t="str">
        <f t="shared" si="203"/>
        <v/>
      </c>
      <c r="AA1174" s="80" t="str">
        <f t="shared" si="206"/>
        <v/>
      </c>
    </row>
    <row r="1175" spans="2:27" ht="25.5" customHeight="1" x14ac:dyDescent="0.25">
      <c r="B1175" s="78" t="str">
        <f t="shared" si="200"/>
        <v/>
      </c>
      <c r="J1175" s="60" t="str">
        <f>IF(G1175&lt;&gt;"",VLOOKUP(G1175,'nhân viên sale'!$A$2:$B$1595,2,0),"")</f>
        <v/>
      </c>
      <c r="L1175" s="31" t="str">
        <f t="shared" si="198"/>
        <v/>
      </c>
      <c r="N1175" s="50" t="str">
        <f t="shared" si="201"/>
        <v/>
      </c>
      <c r="Q1175" s="32" t="str">
        <f t="shared" si="199"/>
        <v/>
      </c>
      <c r="T1175" s="34">
        <f t="shared" si="204"/>
        <v>0</v>
      </c>
      <c r="U1175" s="34">
        <f t="shared" si="205"/>
        <v>0</v>
      </c>
      <c r="X1175" s="72" t="str">
        <f t="shared" si="202"/>
        <v/>
      </c>
      <c r="Y1175" s="35"/>
      <c r="Z1175" s="34" t="str">
        <f t="shared" si="203"/>
        <v/>
      </c>
      <c r="AA1175" s="80" t="str">
        <f t="shared" si="206"/>
        <v/>
      </c>
    </row>
    <row r="1176" spans="2:27" ht="25.5" customHeight="1" x14ac:dyDescent="0.25">
      <c r="B1176" s="78" t="str">
        <f t="shared" si="200"/>
        <v/>
      </c>
      <c r="J1176" s="60" t="str">
        <f>IF(G1176&lt;&gt;"",VLOOKUP(G1176,'nhân viên sale'!$A$2:$B$1595,2,0),"")</f>
        <v/>
      </c>
      <c r="L1176" s="31" t="str">
        <f t="shared" si="198"/>
        <v/>
      </c>
      <c r="N1176" s="50" t="str">
        <f t="shared" si="201"/>
        <v/>
      </c>
      <c r="Q1176" s="32" t="str">
        <f t="shared" si="199"/>
        <v/>
      </c>
      <c r="T1176" s="34">
        <f t="shared" si="204"/>
        <v>0</v>
      </c>
      <c r="U1176" s="34">
        <f t="shared" si="205"/>
        <v>0</v>
      </c>
      <c r="X1176" s="72" t="str">
        <f t="shared" si="202"/>
        <v/>
      </c>
      <c r="Y1176" s="35"/>
      <c r="Z1176" s="34" t="str">
        <f t="shared" si="203"/>
        <v/>
      </c>
      <c r="AA1176" s="80" t="str">
        <f t="shared" si="206"/>
        <v/>
      </c>
    </row>
    <row r="1177" spans="2:27" ht="25.5" customHeight="1" x14ac:dyDescent="0.25">
      <c r="B1177" s="78" t="str">
        <f t="shared" si="200"/>
        <v/>
      </c>
      <c r="J1177" s="60" t="str">
        <f>IF(G1177&lt;&gt;"",VLOOKUP(G1177,'nhân viên sale'!$A$2:$B$1595,2,0),"")</f>
        <v/>
      </c>
      <c r="L1177" s="31" t="str">
        <f t="shared" si="198"/>
        <v/>
      </c>
      <c r="N1177" s="50" t="str">
        <f t="shared" si="201"/>
        <v/>
      </c>
      <c r="Q1177" s="32" t="str">
        <f t="shared" si="199"/>
        <v/>
      </c>
      <c r="T1177" s="34">
        <f t="shared" si="204"/>
        <v>0</v>
      </c>
      <c r="U1177" s="34">
        <f t="shared" si="205"/>
        <v>0</v>
      </c>
      <c r="X1177" s="72" t="str">
        <f t="shared" si="202"/>
        <v/>
      </c>
      <c r="Y1177" s="35"/>
      <c r="Z1177" s="34" t="str">
        <f t="shared" si="203"/>
        <v/>
      </c>
      <c r="AA1177" s="80" t="str">
        <f t="shared" si="206"/>
        <v/>
      </c>
    </row>
    <row r="1178" spans="2:27" ht="25.5" customHeight="1" x14ac:dyDescent="0.25">
      <c r="B1178" s="78" t="str">
        <f t="shared" si="200"/>
        <v/>
      </c>
      <c r="J1178" s="60" t="str">
        <f>IF(G1178&lt;&gt;"",VLOOKUP(G1178,'nhân viên sale'!$A$2:$B$1595,2,0),"")</f>
        <v/>
      </c>
      <c r="L1178" s="31" t="str">
        <f t="shared" si="198"/>
        <v/>
      </c>
      <c r="N1178" s="50" t="str">
        <f t="shared" si="201"/>
        <v/>
      </c>
      <c r="Q1178" s="32" t="str">
        <f t="shared" si="199"/>
        <v/>
      </c>
      <c r="T1178" s="34">
        <f t="shared" si="204"/>
        <v>0</v>
      </c>
      <c r="U1178" s="34">
        <f t="shared" si="205"/>
        <v>0</v>
      </c>
      <c r="X1178" s="72" t="str">
        <f t="shared" si="202"/>
        <v/>
      </c>
      <c r="Y1178" s="35"/>
      <c r="Z1178" s="34" t="str">
        <f t="shared" si="203"/>
        <v/>
      </c>
      <c r="AA1178" s="80" t="str">
        <f t="shared" si="206"/>
        <v/>
      </c>
    </row>
    <row r="1179" spans="2:27" ht="25.5" customHeight="1" x14ac:dyDescent="0.25">
      <c r="B1179" s="78" t="str">
        <f t="shared" si="200"/>
        <v/>
      </c>
      <c r="J1179" s="60" t="str">
        <f>IF(G1179&lt;&gt;"",VLOOKUP(G1179,'nhân viên sale'!$A$2:$B$1595,2,0),"")</f>
        <v/>
      </c>
      <c r="L1179" s="31" t="str">
        <f t="shared" si="198"/>
        <v/>
      </c>
      <c r="N1179" s="50" t="str">
        <f t="shared" si="201"/>
        <v/>
      </c>
      <c r="Q1179" s="32" t="str">
        <f t="shared" si="199"/>
        <v/>
      </c>
      <c r="T1179" s="34">
        <f t="shared" si="204"/>
        <v>0</v>
      </c>
      <c r="U1179" s="34">
        <f t="shared" si="205"/>
        <v>0</v>
      </c>
      <c r="X1179" s="72" t="str">
        <f t="shared" si="202"/>
        <v/>
      </c>
      <c r="Y1179" s="35"/>
      <c r="Z1179" s="34" t="str">
        <f t="shared" si="203"/>
        <v/>
      </c>
      <c r="AA1179" s="80" t="str">
        <f t="shared" si="206"/>
        <v/>
      </c>
    </row>
    <row r="1180" spans="2:27" ht="25.5" customHeight="1" x14ac:dyDescent="0.25">
      <c r="B1180" s="78" t="str">
        <f t="shared" si="200"/>
        <v/>
      </c>
      <c r="J1180" s="60" t="str">
        <f>IF(G1180&lt;&gt;"",VLOOKUP(G1180,'nhân viên sale'!$A$2:$B$1595,2,0),"")</f>
        <v/>
      </c>
      <c r="L1180" s="31" t="str">
        <f t="shared" si="198"/>
        <v/>
      </c>
      <c r="N1180" s="50" t="str">
        <f t="shared" si="201"/>
        <v/>
      </c>
      <c r="Q1180" s="32" t="str">
        <f t="shared" si="199"/>
        <v/>
      </c>
      <c r="T1180" s="34">
        <f t="shared" si="204"/>
        <v>0</v>
      </c>
      <c r="U1180" s="34">
        <f t="shared" si="205"/>
        <v>0</v>
      </c>
      <c r="X1180" s="72" t="str">
        <f t="shared" si="202"/>
        <v/>
      </c>
      <c r="Y1180" s="35"/>
      <c r="Z1180" s="34" t="str">
        <f t="shared" si="203"/>
        <v/>
      </c>
      <c r="AA1180" s="80" t="str">
        <f t="shared" si="206"/>
        <v/>
      </c>
    </row>
    <row r="1181" spans="2:27" ht="25.5" customHeight="1" x14ac:dyDescent="0.25">
      <c r="B1181" s="78" t="str">
        <f t="shared" si="200"/>
        <v/>
      </c>
      <c r="J1181" s="60" t="str">
        <f>IF(G1181&lt;&gt;"",VLOOKUP(G1181,'nhân viên sale'!$A$2:$B$1595,2,0),"")</f>
        <v/>
      </c>
      <c r="L1181" s="31" t="str">
        <f t="shared" si="198"/>
        <v/>
      </c>
      <c r="N1181" s="50" t="str">
        <f t="shared" si="201"/>
        <v/>
      </c>
      <c r="Q1181" s="32" t="str">
        <f t="shared" si="199"/>
        <v/>
      </c>
      <c r="T1181" s="34">
        <f t="shared" si="204"/>
        <v>0</v>
      </c>
      <c r="U1181" s="34">
        <f t="shared" si="205"/>
        <v>0</v>
      </c>
      <c r="X1181" s="72" t="str">
        <f t="shared" si="202"/>
        <v/>
      </c>
      <c r="Y1181" s="35"/>
      <c r="Z1181" s="34" t="str">
        <f t="shared" si="203"/>
        <v/>
      </c>
      <c r="AA1181" s="80" t="str">
        <f t="shared" si="206"/>
        <v/>
      </c>
    </row>
    <row r="1182" spans="2:27" ht="25.5" customHeight="1" x14ac:dyDescent="0.25">
      <c r="B1182" s="78" t="str">
        <f t="shared" si="200"/>
        <v/>
      </c>
      <c r="J1182" s="60" t="str">
        <f>IF(G1182&lt;&gt;"",VLOOKUP(G1182,'nhân viên sale'!$A$2:$B$1595,2,0),"")</f>
        <v/>
      </c>
      <c r="L1182" s="31" t="str">
        <f t="shared" si="198"/>
        <v/>
      </c>
      <c r="N1182" s="50" t="str">
        <f t="shared" si="201"/>
        <v/>
      </c>
      <c r="Q1182" s="32" t="str">
        <f t="shared" si="199"/>
        <v/>
      </c>
      <c r="T1182" s="34">
        <f t="shared" si="204"/>
        <v>0</v>
      </c>
      <c r="U1182" s="34">
        <f t="shared" si="205"/>
        <v>0</v>
      </c>
      <c r="X1182" s="72" t="str">
        <f t="shared" si="202"/>
        <v/>
      </c>
      <c r="Y1182" s="35"/>
      <c r="Z1182" s="34" t="str">
        <f t="shared" si="203"/>
        <v/>
      </c>
      <c r="AA1182" s="80" t="str">
        <f t="shared" si="206"/>
        <v/>
      </c>
    </row>
    <row r="1183" spans="2:27" ht="25.5" customHeight="1" x14ac:dyDescent="0.25">
      <c r="B1183" s="78" t="str">
        <f t="shared" si="200"/>
        <v/>
      </c>
      <c r="J1183" s="60" t="str">
        <f>IF(G1183&lt;&gt;"",VLOOKUP(G1183,'nhân viên sale'!$A$2:$B$1595,2,0),"")</f>
        <v/>
      </c>
      <c r="L1183" s="31" t="str">
        <f t="shared" si="198"/>
        <v/>
      </c>
      <c r="N1183" s="50" t="str">
        <f t="shared" si="201"/>
        <v/>
      </c>
      <c r="Q1183" s="32" t="str">
        <f t="shared" si="199"/>
        <v/>
      </c>
      <c r="T1183" s="34">
        <f t="shared" si="204"/>
        <v>0</v>
      </c>
      <c r="U1183" s="34">
        <f t="shared" si="205"/>
        <v>0</v>
      </c>
      <c r="X1183" s="72" t="str">
        <f t="shared" si="202"/>
        <v/>
      </c>
      <c r="Y1183" s="35"/>
      <c r="Z1183" s="34" t="str">
        <f t="shared" si="203"/>
        <v/>
      </c>
      <c r="AA1183" s="80" t="str">
        <f t="shared" si="206"/>
        <v/>
      </c>
    </row>
    <row r="1184" spans="2:27" ht="25.5" customHeight="1" x14ac:dyDescent="0.25">
      <c r="B1184" s="78" t="str">
        <f t="shared" si="200"/>
        <v/>
      </c>
      <c r="J1184" s="60" t="str">
        <f>IF(G1184&lt;&gt;"",VLOOKUP(G1184,'nhân viên sale'!$A$2:$B$1595,2,0),"")</f>
        <v/>
      </c>
      <c r="L1184" s="31" t="str">
        <f t="shared" si="198"/>
        <v/>
      </c>
      <c r="N1184" s="50" t="str">
        <f t="shared" si="201"/>
        <v/>
      </c>
      <c r="Q1184" s="32" t="str">
        <f t="shared" si="199"/>
        <v/>
      </c>
      <c r="T1184" s="34">
        <f t="shared" si="204"/>
        <v>0</v>
      </c>
      <c r="U1184" s="34">
        <f t="shared" si="205"/>
        <v>0</v>
      </c>
      <c r="X1184" s="72" t="str">
        <f t="shared" si="202"/>
        <v/>
      </c>
      <c r="Y1184" s="35"/>
      <c r="Z1184" s="34" t="str">
        <f t="shared" si="203"/>
        <v/>
      </c>
      <c r="AA1184" s="80" t="str">
        <f t="shared" si="206"/>
        <v/>
      </c>
    </row>
    <row r="1185" spans="2:27" ht="25.5" customHeight="1" x14ac:dyDescent="0.25">
      <c r="B1185" s="78" t="str">
        <f t="shared" si="200"/>
        <v/>
      </c>
      <c r="J1185" s="60" t="str">
        <f>IF(G1185&lt;&gt;"",VLOOKUP(G1185,'nhân viên sale'!$A$2:$B$1595,2,0),"")</f>
        <v/>
      </c>
      <c r="L1185" s="31" t="str">
        <f t="shared" si="198"/>
        <v/>
      </c>
      <c r="N1185" s="50" t="str">
        <f t="shared" si="201"/>
        <v/>
      </c>
      <c r="Q1185" s="32" t="str">
        <f t="shared" si="199"/>
        <v/>
      </c>
      <c r="T1185" s="34">
        <f t="shared" si="204"/>
        <v>0</v>
      </c>
      <c r="U1185" s="34">
        <f t="shared" si="205"/>
        <v>0</v>
      </c>
      <c r="X1185" s="72" t="str">
        <f t="shared" si="202"/>
        <v/>
      </c>
      <c r="Y1185" s="35"/>
      <c r="Z1185" s="34" t="str">
        <f t="shared" si="203"/>
        <v/>
      </c>
      <c r="AA1185" s="80" t="str">
        <f t="shared" si="206"/>
        <v/>
      </c>
    </row>
    <row r="1186" spans="2:27" ht="25.5" customHeight="1" x14ac:dyDescent="0.25">
      <c r="B1186" s="78" t="str">
        <f t="shared" si="200"/>
        <v/>
      </c>
      <c r="J1186" s="60" t="str">
        <f>IF(G1186&lt;&gt;"",VLOOKUP(G1186,'nhân viên sale'!$A$2:$B$1595,2,0),"")</f>
        <v/>
      </c>
      <c r="L1186" s="31" t="str">
        <f t="shared" si="198"/>
        <v/>
      </c>
      <c r="N1186" s="50" t="str">
        <f t="shared" si="201"/>
        <v/>
      </c>
      <c r="Q1186" s="32" t="str">
        <f t="shared" si="199"/>
        <v/>
      </c>
      <c r="T1186" s="34">
        <f t="shared" si="204"/>
        <v>0</v>
      </c>
      <c r="U1186" s="34">
        <f t="shared" si="205"/>
        <v>0</v>
      </c>
      <c r="X1186" s="72" t="str">
        <f t="shared" si="202"/>
        <v/>
      </c>
      <c r="Y1186" s="35"/>
      <c r="Z1186" s="34" t="str">
        <f t="shared" si="203"/>
        <v/>
      </c>
      <c r="AA1186" s="80" t="str">
        <f t="shared" si="206"/>
        <v/>
      </c>
    </row>
    <row r="1187" spans="2:27" ht="25.5" customHeight="1" x14ac:dyDescent="0.25">
      <c r="B1187" s="78" t="str">
        <f t="shared" si="200"/>
        <v/>
      </c>
      <c r="J1187" s="60" t="str">
        <f>IF(G1187&lt;&gt;"",VLOOKUP(G1187,'nhân viên sale'!$A$2:$B$1595,2,0),"")</f>
        <v/>
      </c>
      <c r="L1187" s="31" t="str">
        <f t="shared" si="198"/>
        <v/>
      </c>
      <c r="N1187" s="50" t="str">
        <f t="shared" si="201"/>
        <v/>
      </c>
      <c r="Q1187" s="32" t="str">
        <f t="shared" si="199"/>
        <v/>
      </c>
      <c r="T1187" s="34">
        <f t="shared" si="204"/>
        <v>0</v>
      </c>
      <c r="U1187" s="34">
        <f t="shared" si="205"/>
        <v>0</v>
      </c>
      <c r="X1187" s="72" t="str">
        <f t="shared" si="202"/>
        <v/>
      </c>
      <c r="Y1187" s="35"/>
      <c r="Z1187" s="34" t="str">
        <f t="shared" si="203"/>
        <v/>
      </c>
      <c r="AA1187" s="80" t="str">
        <f t="shared" si="206"/>
        <v/>
      </c>
    </row>
    <row r="1188" spans="2:27" ht="25.5" customHeight="1" x14ac:dyDescent="0.25">
      <c r="B1188" s="78" t="str">
        <f t="shared" si="200"/>
        <v/>
      </c>
      <c r="J1188" s="60" t="str">
        <f>IF(G1188&lt;&gt;"",VLOOKUP(G1188,'nhân viên sale'!$A$2:$B$1595,2,0),"")</f>
        <v/>
      </c>
      <c r="L1188" s="31" t="str">
        <f t="shared" si="198"/>
        <v/>
      </c>
      <c r="N1188" s="50" t="str">
        <f t="shared" si="201"/>
        <v/>
      </c>
      <c r="Q1188" s="32" t="str">
        <f t="shared" si="199"/>
        <v/>
      </c>
      <c r="T1188" s="34">
        <f t="shared" si="204"/>
        <v>0</v>
      </c>
      <c r="U1188" s="34">
        <f t="shared" si="205"/>
        <v>0</v>
      </c>
      <c r="X1188" s="72" t="str">
        <f t="shared" si="202"/>
        <v/>
      </c>
      <c r="Y1188" s="35"/>
      <c r="Z1188" s="34" t="str">
        <f t="shared" si="203"/>
        <v/>
      </c>
      <c r="AA1188" s="80" t="str">
        <f t="shared" si="206"/>
        <v/>
      </c>
    </row>
    <row r="1189" spans="2:27" ht="25.5" customHeight="1" x14ac:dyDescent="0.25">
      <c r="B1189" s="78" t="str">
        <f t="shared" si="200"/>
        <v/>
      </c>
      <c r="J1189" s="60" t="str">
        <f>IF(G1189&lt;&gt;"",VLOOKUP(G1189,'nhân viên sale'!$A$2:$B$1595,2,0),"")</f>
        <v/>
      </c>
      <c r="L1189" s="31" t="str">
        <f t="shared" si="198"/>
        <v/>
      </c>
      <c r="N1189" s="50" t="str">
        <f t="shared" si="201"/>
        <v/>
      </c>
      <c r="Q1189" s="32" t="str">
        <f t="shared" si="199"/>
        <v/>
      </c>
      <c r="T1189" s="34">
        <f t="shared" si="204"/>
        <v>0</v>
      </c>
      <c r="U1189" s="34">
        <f t="shared" si="205"/>
        <v>0</v>
      </c>
      <c r="X1189" s="72" t="str">
        <f t="shared" si="202"/>
        <v/>
      </c>
      <c r="Y1189" s="35"/>
      <c r="Z1189" s="34" t="str">
        <f t="shared" si="203"/>
        <v/>
      </c>
      <c r="AA1189" s="80" t="str">
        <f t="shared" si="206"/>
        <v/>
      </c>
    </row>
    <row r="1190" spans="2:27" ht="25.5" customHeight="1" x14ac:dyDescent="0.25">
      <c r="B1190" s="78" t="str">
        <f t="shared" si="200"/>
        <v/>
      </c>
      <c r="J1190" s="60" t="str">
        <f>IF(G1190&lt;&gt;"",VLOOKUP(G1190,'nhân viên sale'!$A$2:$B$1595,2,0),"")</f>
        <v/>
      </c>
      <c r="L1190" s="31" t="str">
        <f t="shared" si="198"/>
        <v/>
      </c>
      <c r="N1190" s="50" t="str">
        <f t="shared" si="201"/>
        <v/>
      </c>
      <c r="Q1190" s="32" t="str">
        <f t="shared" si="199"/>
        <v/>
      </c>
      <c r="T1190" s="34">
        <f t="shared" si="204"/>
        <v>0</v>
      </c>
      <c r="U1190" s="34">
        <f t="shared" si="205"/>
        <v>0</v>
      </c>
      <c r="X1190" s="72" t="str">
        <f t="shared" si="202"/>
        <v/>
      </c>
      <c r="Y1190" s="35"/>
      <c r="Z1190" s="34" t="str">
        <f t="shared" si="203"/>
        <v/>
      </c>
      <c r="AA1190" s="80" t="str">
        <f t="shared" si="206"/>
        <v/>
      </c>
    </row>
    <row r="1191" spans="2:27" ht="25.5" customHeight="1" x14ac:dyDescent="0.25">
      <c r="B1191" s="78" t="str">
        <f t="shared" si="200"/>
        <v/>
      </c>
      <c r="J1191" s="60" t="str">
        <f>IF(G1191&lt;&gt;"",VLOOKUP(G1191,'nhân viên sale'!$A$2:$B$1595,2,0),"")</f>
        <v/>
      </c>
      <c r="L1191" s="31" t="str">
        <f t="shared" si="198"/>
        <v/>
      </c>
      <c r="N1191" s="50" t="str">
        <f t="shared" si="201"/>
        <v/>
      </c>
      <c r="Q1191" s="32" t="str">
        <f t="shared" si="199"/>
        <v/>
      </c>
      <c r="T1191" s="34">
        <f t="shared" si="204"/>
        <v>0</v>
      </c>
      <c r="U1191" s="34">
        <f t="shared" si="205"/>
        <v>0</v>
      </c>
      <c r="X1191" s="72" t="str">
        <f t="shared" si="202"/>
        <v/>
      </c>
      <c r="Y1191" s="35"/>
      <c r="Z1191" s="34" t="str">
        <f t="shared" si="203"/>
        <v/>
      </c>
      <c r="AA1191" s="80" t="str">
        <f t="shared" si="206"/>
        <v/>
      </c>
    </row>
    <row r="1192" spans="2:27" ht="25.5" customHeight="1" x14ac:dyDescent="0.25">
      <c r="B1192" s="78" t="str">
        <f t="shared" si="200"/>
        <v/>
      </c>
      <c r="J1192" s="60" t="str">
        <f>IF(G1192&lt;&gt;"",VLOOKUP(G1192,'nhân viên sale'!$A$2:$B$1595,2,0),"")</f>
        <v/>
      </c>
      <c r="L1192" s="31" t="str">
        <f t="shared" si="198"/>
        <v/>
      </c>
      <c r="N1192" s="50" t="str">
        <f t="shared" si="201"/>
        <v/>
      </c>
      <c r="Q1192" s="32" t="str">
        <f t="shared" si="199"/>
        <v/>
      </c>
      <c r="T1192" s="34">
        <f t="shared" si="204"/>
        <v>0</v>
      </c>
      <c r="U1192" s="34">
        <f t="shared" si="205"/>
        <v>0</v>
      </c>
      <c r="X1192" s="72" t="str">
        <f t="shared" si="202"/>
        <v/>
      </c>
      <c r="Y1192" s="35"/>
      <c r="Z1192" s="34" t="str">
        <f t="shared" si="203"/>
        <v/>
      </c>
      <c r="AA1192" s="80" t="str">
        <f t="shared" si="206"/>
        <v/>
      </c>
    </row>
    <row r="1193" spans="2:27" ht="25.5" customHeight="1" x14ac:dyDescent="0.25">
      <c r="B1193" s="78" t="str">
        <f t="shared" si="200"/>
        <v/>
      </c>
      <c r="J1193" s="60" t="str">
        <f>IF(G1193&lt;&gt;"",VLOOKUP(G1193,'nhân viên sale'!$A$2:$B$1595,2,0),"")</f>
        <v/>
      </c>
      <c r="L1193" s="31" t="str">
        <f t="shared" si="198"/>
        <v/>
      </c>
      <c r="N1193" s="50" t="str">
        <f t="shared" si="201"/>
        <v/>
      </c>
      <c r="Q1193" s="32" t="str">
        <f t="shared" si="199"/>
        <v/>
      </c>
      <c r="T1193" s="34">
        <f t="shared" si="204"/>
        <v>0</v>
      </c>
      <c r="U1193" s="34">
        <f t="shared" si="205"/>
        <v>0</v>
      </c>
      <c r="X1193" s="72" t="str">
        <f t="shared" si="202"/>
        <v/>
      </c>
      <c r="Y1193" s="35"/>
      <c r="Z1193" s="34" t="str">
        <f t="shared" si="203"/>
        <v/>
      </c>
      <c r="AA1193" s="80" t="str">
        <f t="shared" si="206"/>
        <v/>
      </c>
    </row>
    <row r="1194" spans="2:27" ht="25.5" customHeight="1" x14ac:dyDescent="0.25">
      <c r="B1194" s="78" t="str">
        <f t="shared" si="200"/>
        <v/>
      </c>
      <c r="J1194" s="60" t="str">
        <f>IF(G1194&lt;&gt;"",VLOOKUP(G1194,'nhân viên sale'!$A$2:$B$1595,2,0),"")</f>
        <v/>
      </c>
      <c r="L1194" s="31" t="str">
        <f t="shared" si="198"/>
        <v/>
      </c>
      <c r="N1194" s="50" t="str">
        <f t="shared" si="201"/>
        <v/>
      </c>
      <c r="Q1194" s="32" t="str">
        <f t="shared" si="199"/>
        <v/>
      </c>
      <c r="T1194" s="34">
        <f t="shared" si="204"/>
        <v>0</v>
      </c>
      <c r="U1194" s="34">
        <f t="shared" si="205"/>
        <v>0</v>
      </c>
      <c r="X1194" s="72" t="str">
        <f t="shared" si="202"/>
        <v/>
      </c>
      <c r="Y1194" s="35"/>
      <c r="Z1194" s="34" t="str">
        <f t="shared" si="203"/>
        <v/>
      </c>
      <c r="AA1194" s="80" t="str">
        <f t="shared" si="206"/>
        <v/>
      </c>
    </row>
    <row r="1195" spans="2:27" ht="25.5" customHeight="1" x14ac:dyDescent="0.25">
      <c r="B1195" s="78" t="str">
        <f t="shared" si="200"/>
        <v/>
      </c>
      <c r="J1195" s="60" t="str">
        <f>IF(G1195&lt;&gt;"",VLOOKUP(G1195,'nhân viên sale'!$A$2:$B$1595,2,0),"")</f>
        <v/>
      </c>
      <c r="L1195" s="31" t="str">
        <f t="shared" si="198"/>
        <v/>
      </c>
      <c r="N1195" s="50" t="str">
        <f t="shared" si="201"/>
        <v/>
      </c>
      <c r="Q1195" s="32" t="str">
        <f t="shared" si="199"/>
        <v/>
      </c>
      <c r="T1195" s="34">
        <f t="shared" si="204"/>
        <v>0</v>
      </c>
      <c r="U1195" s="34">
        <f t="shared" si="205"/>
        <v>0</v>
      </c>
      <c r="X1195" s="72" t="str">
        <f t="shared" si="202"/>
        <v/>
      </c>
      <c r="Y1195" s="35"/>
      <c r="Z1195" s="34" t="str">
        <f t="shared" si="203"/>
        <v/>
      </c>
      <c r="AA1195" s="80" t="str">
        <f t="shared" si="206"/>
        <v/>
      </c>
    </row>
    <row r="1196" spans="2:27" ht="25.5" customHeight="1" x14ac:dyDescent="0.25">
      <c r="B1196" s="78" t="str">
        <f t="shared" si="200"/>
        <v/>
      </c>
      <c r="J1196" s="60" t="str">
        <f>IF(G1196&lt;&gt;"",VLOOKUP(G1196,'nhân viên sale'!$A$2:$B$1595,2,0),"")</f>
        <v/>
      </c>
      <c r="L1196" s="31" t="str">
        <f t="shared" si="198"/>
        <v/>
      </c>
      <c r="N1196" s="50" t="str">
        <f t="shared" si="201"/>
        <v/>
      </c>
      <c r="Q1196" s="32" t="str">
        <f t="shared" si="199"/>
        <v/>
      </c>
      <c r="T1196" s="34">
        <f t="shared" si="204"/>
        <v>0</v>
      </c>
      <c r="U1196" s="34">
        <f t="shared" si="205"/>
        <v>0</v>
      </c>
      <c r="X1196" s="72" t="str">
        <f t="shared" si="202"/>
        <v/>
      </c>
      <c r="Y1196" s="35"/>
      <c r="Z1196" s="34" t="str">
        <f t="shared" si="203"/>
        <v/>
      </c>
      <c r="AA1196" s="80" t="str">
        <f t="shared" si="206"/>
        <v/>
      </c>
    </row>
    <row r="1197" spans="2:27" ht="25.5" customHeight="1" x14ac:dyDescent="0.25">
      <c r="B1197" s="78" t="str">
        <f t="shared" si="200"/>
        <v/>
      </c>
      <c r="J1197" s="60" t="str">
        <f>IF(G1197&lt;&gt;"",VLOOKUP(G1197,'nhân viên sale'!$A$2:$B$1595,2,0),"")</f>
        <v/>
      </c>
      <c r="L1197" s="31" t="str">
        <f t="shared" si="198"/>
        <v/>
      </c>
      <c r="N1197" s="50" t="str">
        <f t="shared" si="201"/>
        <v/>
      </c>
      <c r="Q1197" s="32" t="str">
        <f t="shared" si="199"/>
        <v/>
      </c>
      <c r="T1197" s="34">
        <f t="shared" si="204"/>
        <v>0</v>
      </c>
      <c r="U1197" s="34">
        <f t="shared" si="205"/>
        <v>0</v>
      </c>
      <c r="X1197" s="72" t="str">
        <f t="shared" si="202"/>
        <v/>
      </c>
      <c r="Y1197" s="35"/>
      <c r="Z1197" s="34" t="str">
        <f t="shared" si="203"/>
        <v/>
      </c>
      <c r="AA1197" s="80" t="str">
        <f t="shared" si="206"/>
        <v/>
      </c>
    </row>
    <row r="1198" spans="2:27" ht="25.5" customHeight="1" x14ac:dyDescent="0.25">
      <c r="B1198" s="78" t="str">
        <f t="shared" si="200"/>
        <v/>
      </c>
      <c r="J1198" s="60" t="str">
        <f>IF(G1198&lt;&gt;"",VLOOKUP(G1198,'nhân viên sale'!$A$2:$B$1595,2,0),"")</f>
        <v/>
      </c>
      <c r="L1198" s="31" t="str">
        <f t="shared" si="198"/>
        <v/>
      </c>
      <c r="N1198" s="50" t="str">
        <f t="shared" si="201"/>
        <v/>
      </c>
      <c r="Q1198" s="32" t="str">
        <f t="shared" si="199"/>
        <v/>
      </c>
      <c r="T1198" s="34">
        <f t="shared" si="204"/>
        <v>0</v>
      </c>
      <c r="U1198" s="34">
        <f t="shared" si="205"/>
        <v>0</v>
      </c>
      <c r="X1198" s="72" t="str">
        <f t="shared" si="202"/>
        <v/>
      </c>
      <c r="Y1198" s="35"/>
      <c r="Z1198" s="34" t="str">
        <f t="shared" si="203"/>
        <v/>
      </c>
      <c r="AA1198" s="80" t="str">
        <f t="shared" si="206"/>
        <v/>
      </c>
    </row>
    <row r="1199" spans="2:27" ht="25.5" customHeight="1" x14ac:dyDescent="0.25">
      <c r="B1199" s="78" t="str">
        <f t="shared" si="200"/>
        <v/>
      </c>
      <c r="J1199" s="60" t="str">
        <f>IF(G1199&lt;&gt;"",VLOOKUP(G1199,'nhân viên sale'!$A$2:$B$1595,2,0),"")</f>
        <v/>
      </c>
      <c r="L1199" s="31" t="str">
        <f t="shared" si="198"/>
        <v/>
      </c>
      <c r="N1199" s="50" t="str">
        <f t="shared" si="201"/>
        <v/>
      </c>
      <c r="Q1199" s="32" t="str">
        <f t="shared" si="199"/>
        <v/>
      </c>
      <c r="T1199" s="34">
        <f t="shared" si="204"/>
        <v>0</v>
      </c>
      <c r="U1199" s="34">
        <f t="shared" si="205"/>
        <v>0</v>
      </c>
      <c r="X1199" s="72" t="str">
        <f t="shared" si="202"/>
        <v/>
      </c>
      <c r="Y1199" s="35"/>
      <c r="Z1199" s="34" t="str">
        <f t="shared" si="203"/>
        <v/>
      </c>
      <c r="AA1199" s="80" t="str">
        <f t="shared" si="206"/>
        <v/>
      </c>
    </row>
    <row r="1200" spans="2:27" ht="25.5" customHeight="1" x14ac:dyDescent="0.25">
      <c r="B1200" s="78" t="str">
        <f t="shared" si="200"/>
        <v/>
      </c>
      <c r="J1200" s="60" t="str">
        <f>IF(G1200&lt;&gt;"",VLOOKUP(G1200,'nhân viên sale'!$A$2:$B$1595,2,0),"")</f>
        <v/>
      </c>
      <c r="L1200" s="31" t="str">
        <f t="shared" si="198"/>
        <v/>
      </c>
      <c r="N1200" s="50" t="str">
        <f t="shared" si="201"/>
        <v/>
      </c>
      <c r="Q1200" s="32" t="str">
        <f t="shared" si="199"/>
        <v/>
      </c>
      <c r="T1200" s="34">
        <f t="shared" si="204"/>
        <v>0</v>
      </c>
      <c r="U1200" s="34">
        <f t="shared" si="205"/>
        <v>0</v>
      </c>
      <c r="X1200" s="72" t="str">
        <f t="shared" si="202"/>
        <v/>
      </c>
      <c r="Y1200" s="35"/>
      <c r="Z1200" s="34" t="str">
        <f t="shared" si="203"/>
        <v/>
      </c>
      <c r="AA1200" s="80" t="str">
        <f t="shared" si="206"/>
        <v/>
      </c>
    </row>
  </sheetData>
  <sheetProtection algorithmName="SHA-512" hashValue="fccA4+Vod8wbuIlc/fS/Mtj4ahVtPlS52XYiSvf1zrYi8vLOcnZVOMTSn/KYhAS6y5zyJFep0z5svvNrz8N9sA==" saltValue="4/smrRE+zOlVG7LaXS1EdQ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200"/>
  <sheetViews>
    <sheetView showZeros="0" zoomScaleNormal="100" workbookViewId="0">
      <pane xSplit="6" ySplit="1" topLeftCell="G677" activePane="bottomRight" state="frozen"/>
      <selection pane="topRight" activeCell="G1" sqref="G1"/>
      <selection pane="bottomLeft" activeCell="A2" sqref="A2"/>
      <selection pane="bottomRight" activeCell="L682" sqref="L682"/>
    </sheetView>
  </sheetViews>
  <sheetFormatPr defaultRowHeight="25.5" customHeight="1" x14ac:dyDescent="0.25"/>
  <cols>
    <col min="1" max="1" width="14.71093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3.140625" style="24" customWidth="1"/>
    <col min="8" max="8" width="25.7109375" style="24" hidden="1" customWidth="1"/>
    <col min="9" max="9" width="23" style="24" customWidth="1"/>
    <col min="10" max="10" width="23.5703125" style="24" hidden="1" customWidth="1"/>
    <col min="11" max="11" width="15.42578125" style="24" customWidth="1"/>
    <col min="12" max="12" width="40.710937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9.42578125" style="25" customWidth="1"/>
    <col min="18" max="18" width="9.28515625" style="36" customWidth="1"/>
    <col min="19" max="19" width="18.28515625" style="36" hidden="1" customWidth="1"/>
    <col min="20" max="20" width="12.85546875" style="39" customWidth="1"/>
    <col min="21" max="21" width="15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6.140625" style="39" customWidth="1"/>
    <col min="27" max="27" width="11.140625" style="16" customWidth="1"/>
    <col min="28" max="28" width="9" style="16" customWidth="1"/>
    <col min="29" max="16384" width="9.140625" style="15"/>
  </cols>
  <sheetData>
    <row r="1" spans="1:28" s="48" customFormat="1" ht="40.5" customHeight="1" x14ac:dyDescent="0.25">
      <c r="A1" s="81" t="s">
        <v>11</v>
      </c>
      <c r="B1" s="82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41" t="s">
        <v>16</v>
      </c>
      <c r="I1" s="71" t="s">
        <v>0</v>
      </c>
      <c r="J1" s="41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83" t="s">
        <v>3</v>
      </c>
      <c r="S1" s="44" t="s">
        <v>18</v>
      </c>
      <c r="T1" s="45" t="s">
        <v>4</v>
      </c>
      <c r="U1" s="45" t="s">
        <v>5</v>
      </c>
      <c r="V1" s="43"/>
      <c r="W1" s="43" t="s">
        <v>9</v>
      </c>
      <c r="X1" s="46" t="s">
        <v>6</v>
      </c>
      <c r="Y1" s="42" t="s">
        <v>25</v>
      </c>
      <c r="Z1" s="49" t="s">
        <v>7</v>
      </c>
      <c r="AA1" s="47">
        <v>2770</v>
      </c>
      <c r="AB1" s="47"/>
    </row>
    <row r="2" spans="1:28" ht="25.5" customHeight="1" x14ac:dyDescent="0.25">
      <c r="A2" s="17">
        <v>44886</v>
      </c>
      <c r="B2" s="78" t="str">
        <f t="shared" ref="B2:B65" si="0">IF(I2&lt;&gt;"",IF(AA2&lt;10,"PO2211/0000"&amp;AA2,IF(AA2&lt;100,"PO2211/000"&amp;AA2,IF(AA2&lt;1000,"PO2211/00"&amp;AA2,IF(AA2&lt;10000,"PO2211/0"&amp;AA2,"PO2211/"&amp;AA2)))),"")</f>
        <v>PO2211/02770</v>
      </c>
      <c r="C2" s="18"/>
      <c r="D2" s="18"/>
      <c r="E2" s="19"/>
      <c r="F2" s="18"/>
      <c r="G2" s="19" t="s">
        <v>113</v>
      </c>
      <c r="H2" s="19"/>
      <c r="I2" s="19" t="s">
        <v>2123</v>
      </c>
      <c r="J2" s="19"/>
      <c r="K2" s="19" t="s">
        <v>39</v>
      </c>
      <c r="L2" s="31" t="str">
        <f t="shared" ref="L2:L65" si="1">IF(K2&lt;&gt;"",VLOOKUP(K2,tenhang,2,0),"")</f>
        <v>Chân giò heo muối 300g</v>
      </c>
      <c r="M2" s="20"/>
      <c r="N2" s="50" t="str">
        <f t="shared" ref="N2:N65" si="2">IF(K2&lt;&gt;"","K-C6","")</f>
        <v>K-C6</v>
      </c>
      <c r="O2" s="19"/>
      <c r="P2" s="19"/>
      <c r="Q2" s="32" t="str">
        <f t="shared" ref="Q2:Q65" si="3">IF(K2&lt;&gt;"",VLOOKUP(K2,tenhang,3,0),"")</f>
        <v>Túi</v>
      </c>
      <c r="R2" s="33">
        <v>10</v>
      </c>
      <c r="S2" s="33"/>
      <c r="T2" s="34">
        <f t="shared" ref="T2:T65" si="4">IF(K2&lt;&gt;"",VLOOKUP(K2,tenhang,4,0),0)</f>
        <v>73431</v>
      </c>
      <c r="U2" s="34">
        <f t="shared" ref="U2:U65" si="5">R2*T2</f>
        <v>734310</v>
      </c>
      <c r="V2" s="33"/>
      <c r="W2" s="33"/>
      <c r="X2" s="72">
        <f t="shared" ref="X2:X65" si="6">IF(K2&lt;&gt;"",8,"")</f>
        <v>8</v>
      </c>
      <c r="Y2" s="35"/>
      <c r="Z2" s="34">
        <f t="shared" ref="Z2:Z65" si="7">IF(K2&lt;&gt;"",ROUND(U2*X2*1%,0),"")</f>
        <v>58745</v>
      </c>
      <c r="AA2" s="80">
        <f>IF(I2&lt;&gt;"",AA1,"")</f>
        <v>2770</v>
      </c>
      <c r="AB2" s="88"/>
    </row>
    <row r="3" spans="1:28" ht="25.5" customHeight="1" x14ac:dyDescent="0.25">
      <c r="A3" s="17">
        <v>44886</v>
      </c>
      <c r="B3" s="78" t="str">
        <f t="shared" si="0"/>
        <v>PO2211/02770</v>
      </c>
      <c r="C3" s="84"/>
      <c r="D3" s="84"/>
      <c r="E3" s="85"/>
      <c r="F3" s="84"/>
      <c r="G3" s="85" t="s">
        <v>113</v>
      </c>
      <c r="H3" s="85"/>
      <c r="I3" s="85" t="s">
        <v>2123</v>
      </c>
      <c r="J3" s="85"/>
      <c r="K3" s="85" t="s">
        <v>59</v>
      </c>
      <c r="L3" s="31" t="str">
        <f t="shared" si="1"/>
        <v>Giò Tai Lưỡi Xào 250g</v>
      </c>
      <c r="M3" s="20"/>
      <c r="N3" s="50" t="str">
        <f t="shared" si="2"/>
        <v>K-C6</v>
      </c>
      <c r="O3" s="85"/>
      <c r="P3" s="85"/>
      <c r="Q3" s="32" t="str">
        <f t="shared" si="3"/>
        <v>Túi</v>
      </c>
      <c r="R3" s="87">
        <v>5</v>
      </c>
      <c r="S3" s="87"/>
      <c r="T3" s="34">
        <f t="shared" si="4"/>
        <v>50182</v>
      </c>
      <c r="U3" s="34">
        <f t="shared" si="5"/>
        <v>250910</v>
      </c>
      <c r="V3" s="87"/>
      <c r="W3" s="87"/>
      <c r="X3" s="72">
        <f t="shared" si="6"/>
        <v>8</v>
      </c>
      <c r="Y3" s="35"/>
      <c r="Z3" s="34">
        <f t="shared" si="7"/>
        <v>20073</v>
      </c>
      <c r="AA3" s="80">
        <f t="shared" ref="AA3:AA34" si="8">IF(I3&lt;&gt;"",IF(I3=I2,AA2,AA2+1),"")</f>
        <v>2770</v>
      </c>
      <c r="AB3" s="88"/>
    </row>
    <row r="4" spans="1:28" ht="25.5" customHeight="1" x14ac:dyDescent="0.25">
      <c r="A4" s="17">
        <v>44886</v>
      </c>
      <c r="B4" s="78" t="str">
        <f t="shared" si="0"/>
        <v>PO2211/02770</v>
      </c>
      <c r="C4" s="84"/>
      <c r="D4" s="84"/>
      <c r="E4" s="85"/>
      <c r="F4" s="84"/>
      <c r="G4" s="85" t="s">
        <v>113</v>
      </c>
      <c r="H4" s="85"/>
      <c r="I4" s="85" t="s">
        <v>2123</v>
      </c>
      <c r="J4" s="85"/>
      <c r="K4" s="85" t="s">
        <v>65</v>
      </c>
      <c r="L4" s="31" t="str">
        <f t="shared" si="1"/>
        <v>Mọc Nấm Hương 250g</v>
      </c>
      <c r="M4" s="90"/>
      <c r="N4" s="50" t="str">
        <f t="shared" si="2"/>
        <v>K-C6</v>
      </c>
      <c r="O4" s="85"/>
      <c r="P4" s="85"/>
      <c r="Q4" s="32" t="str">
        <f t="shared" si="3"/>
        <v>Túi</v>
      </c>
      <c r="R4" s="87">
        <v>10</v>
      </c>
      <c r="S4" s="87"/>
      <c r="T4" s="34">
        <f t="shared" si="4"/>
        <v>46000</v>
      </c>
      <c r="U4" s="34">
        <f t="shared" si="5"/>
        <v>460000</v>
      </c>
      <c r="V4" s="87"/>
      <c r="W4" s="87"/>
      <c r="X4" s="72">
        <f t="shared" si="6"/>
        <v>8</v>
      </c>
      <c r="Y4" s="35"/>
      <c r="Z4" s="34">
        <f t="shared" si="7"/>
        <v>36800</v>
      </c>
      <c r="AA4" s="80">
        <f t="shared" si="8"/>
        <v>2770</v>
      </c>
      <c r="AB4" s="88"/>
    </row>
    <row r="5" spans="1:28" ht="25.5" customHeight="1" x14ac:dyDescent="0.25">
      <c r="A5" s="17">
        <v>44886</v>
      </c>
      <c r="B5" s="78" t="str">
        <f t="shared" si="0"/>
        <v>PO2211/02771</v>
      </c>
      <c r="C5" s="84"/>
      <c r="D5" s="84"/>
      <c r="E5" s="85"/>
      <c r="F5" s="84"/>
      <c r="G5" s="85" t="s">
        <v>113</v>
      </c>
      <c r="H5" s="85"/>
      <c r="I5" s="85" t="s">
        <v>2124</v>
      </c>
      <c r="J5" s="85"/>
      <c r="K5" s="85" t="s">
        <v>39</v>
      </c>
      <c r="L5" s="31" t="str">
        <f t="shared" si="1"/>
        <v>Chân giò heo muối 300g</v>
      </c>
      <c r="M5" s="90"/>
      <c r="N5" s="50" t="str">
        <f t="shared" si="2"/>
        <v>K-C6</v>
      </c>
      <c r="O5" s="85"/>
      <c r="P5" s="85"/>
      <c r="Q5" s="32" t="str">
        <f t="shared" si="3"/>
        <v>Túi</v>
      </c>
      <c r="R5" s="87">
        <v>5</v>
      </c>
      <c r="S5" s="87"/>
      <c r="T5" s="34">
        <f t="shared" si="4"/>
        <v>73431</v>
      </c>
      <c r="U5" s="34">
        <f t="shared" si="5"/>
        <v>367155</v>
      </c>
      <c r="V5" s="87"/>
      <c r="W5" s="87"/>
      <c r="X5" s="72">
        <f t="shared" si="6"/>
        <v>8</v>
      </c>
      <c r="Y5" s="35"/>
      <c r="Z5" s="34">
        <f t="shared" si="7"/>
        <v>29372</v>
      </c>
      <c r="AA5" s="80">
        <f t="shared" si="8"/>
        <v>2771</v>
      </c>
      <c r="AB5" s="88"/>
    </row>
    <row r="6" spans="1:28" ht="25.5" customHeight="1" x14ac:dyDescent="0.25">
      <c r="A6" s="17">
        <v>44886</v>
      </c>
      <c r="B6" s="78" t="str">
        <f t="shared" si="0"/>
        <v>PO2211/02771</v>
      </c>
      <c r="C6" s="84"/>
      <c r="D6" s="84"/>
      <c r="E6" s="85"/>
      <c r="F6" s="84"/>
      <c r="G6" s="85" t="s">
        <v>113</v>
      </c>
      <c r="H6" s="85"/>
      <c r="I6" s="85" t="s">
        <v>2124</v>
      </c>
      <c r="J6" s="85"/>
      <c r="K6" s="85" t="s">
        <v>37</v>
      </c>
      <c r="L6" s="31" t="str">
        <f t="shared" si="1"/>
        <v>Chả cốm 300g</v>
      </c>
      <c r="M6" s="90"/>
      <c r="N6" s="50" t="str">
        <f t="shared" si="2"/>
        <v>K-C6</v>
      </c>
      <c r="O6" s="85"/>
      <c r="P6" s="85"/>
      <c r="Q6" s="32" t="str">
        <f t="shared" si="3"/>
        <v>Túi</v>
      </c>
      <c r="R6" s="87">
        <v>5</v>
      </c>
      <c r="S6" s="87"/>
      <c r="T6" s="34">
        <f t="shared" si="4"/>
        <v>74250</v>
      </c>
      <c r="U6" s="34">
        <f t="shared" si="5"/>
        <v>371250</v>
      </c>
      <c r="V6" s="87"/>
      <c r="W6" s="87"/>
      <c r="X6" s="72">
        <f t="shared" si="6"/>
        <v>8</v>
      </c>
      <c r="Y6" s="35"/>
      <c r="Z6" s="34">
        <f t="shared" si="7"/>
        <v>29700</v>
      </c>
      <c r="AA6" s="80">
        <f t="shared" si="8"/>
        <v>2771</v>
      </c>
    </row>
    <row r="7" spans="1:28" ht="25.5" customHeight="1" x14ac:dyDescent="0.25">
      <c r="A7" s="17">
        <v>44886</v>
      </c>
      <c r="B7" s="78" t="str">
        <f t="shared" si="0"/>
        <v>PO2211/02771</v>
      </c>
      <c r="C7" s="18"/>
      <c r="D7" s="18"/>
      <c r="E7" s="19"/>
      <c r="F7" s="18"/>
      <c r="G7" s="19" t="s">
        <v>113</v>
      </c>
      <c r="H7" s="19"/>
      <c r="I7" s="19" t="s">
        <v>2124</v>
      </c>
      <c r="J7" s="19"/>
      <c r="K7" s="19" t="s">
        <v>59</v>
      </c>
      <c r="L7" s="31" t="str">
        <f t="shared" si="1"/>
        <v>Giò Tai Lưỡi Xào 250g</v>
      </c>
      <c r="M7" s="20"/>
      <c r="N7" s="50" t="str">
        <f t="shared" si="2"/>
        <v>K-C6</v>
      </c>
      <c r="O7" s="19"/>
      <c r="P7" s="19"/>
      <c r="Q7" s="32" t="str">
        <f t="shared" si="3"/>
        <v>Túi</v>
      </c>
      <c r="R7" s="33">
        <v>5</v>
      </c>
      <c r="S7" s="33"/>
      <c r="T7" s="34">
        <f t="shared" si="4"/>
        <v>50182</v>
      </c>
      <c r="U7" s="34">
        <f t="shared" si="5"/>
        <v>250910</v>
      </c>
      <c r="V7" s="33"/>
      <c r="W7" s="33"/>
      <c r="X7" s="72">
        <f t="shared" si="6"/>
        <v>8</v>
      </c>
      <c r="Y7" s="35"/>
      <c r="Z7" s="34">
        <f t="shared" si="7"/>
        <v>20073</v>
      </c>
      <c r="AA7" s="80">
        <f t="shared" si="8"/>
        <v>2771</v>
      </c>
    </row>
    <row r="8" spans="1:28" ht="25.5" customHeight="1" x14ac:dyDescent="0.25">
      <c r="A8" s="17">
        <v>44886</v>
      </c>
      <c r="B8" s="78" t="str">
        <f t="shared" si="0"/>
        <v>PO2211/02771</v>
      </c>
      <c r="C8" s="18"/>
      <c r="D8" s="18"/>
      <c r="E8" s="19"/>
      <c r="F8" s="18"/>
      <c r="G8" s="19" t="s">
        <v>113</v>
      </c>
      <c r="H8" s="19"/>
      <c r="I8" s="19" t="s">
        <v>2124</v>
      </c>
      <c r="J8" s="19"/>
      <c r="K8" s="19" t="s">
        <v>65</v>
      </c>
      <c r="L8" s="31" t="str">
        <f t="shared" si="1"/>
        <v>Mọc Nấm Hương 250g</v>
      </c>
      <c r="M8" s="20"/>
      <c r="N8" s="50" t="str">
        <f t="shared" si="2"/>
        <v>K-C6</v>
      </c>
      <c r="O8" s="19"/>
      <c r="P8" s="19"/>
      <c r="Q8" s="32" t="str">
        <f t="shared" si="3"/>
        <v>Túi</v>
      </c>
      <c r="R8" s="33">
        <v>5</v>
      </c>
      <c r="S8" s="33"/>
      <c r="T8" s="34">
        <f t="shared" si="4"/>
        <v>46000</v>
      </c>
      <c r="U8" s="34">
        <f t="shared" si="5"/>
        <v>230000</v>
      </c>
      <c r="V8" s="33"/>
      <c r="W8" s="33"/>
      <c r="X8" s="72">
        <f t="shared" si="6"/>
        <v>8</v>
      </c>
      <c r="Y8" s="35"/>
      <c r="Z8" s="34">
        <f t="shared" si="7"/>
        <v>18400</v>
      </c>
      <c r="AA8" s="80">
        <f t="shared" si="8"/>
        <v>2771</v>
      </c>
    </row>
    <row r="9" spans="1:28" ht="25.5" customHeight="1" x14ac:dyDescent="0.25">
      <c r="A9" s="17">
        <v>44886</v>
      </c>
      <c r="B9" s="78" t="str">
        <f t="shared" si="0"/>
        <v>PO2211/02772</v>
      </c>
      <c r="C9" s="18"/>
      <c r="D9" s="18"/>
      <c r="E9" s="19"/>
      <c r="F9" s="18"/>
      <c r="G9" s="19" t="s">
        <v>96</v>
      </c>
      <c r="H9" s="19"/>
      <c r="I9" s="19" t="s">
        <v>2125</v>
      </c>
      <c r="J9" s="19"/>
      <c r="K9" s="19" t="s">
        <v>65</v>
      </c>
      <c r="L9" s="31" t="str">
        <f t="shared" si="1"/>
        <v>Mọc Nấm Hương 250g</v>
      </c>
      <c r="M9" s="20"/>
      <c r="N9" s="50" t="str">
        <f t="shared" si="2"/>
        <v>K-C6</v>
      </c>
      <c r="O9" s="19"/>
      <c r="P9" s="19"/>
      <c r="Q9" s="32" t="str">
        <f t="shared" si="3"/>
        <v>Túi</v>
      </c>
      <c r="R9" s="33">
        <v>10</v>
      </c>
      <c r="S9" s="33"/>
      <c r="T9" s="34">
        <f t="shared" si="4"/>
        <v>46000</v>
      </c>
      <c r="U9" s="34">
        <f t="shared" si="5"/>
        <v>460000</v>
      </c>
      <c r="V9" s="33"/>
      <c r="W9" s="33"/>
      <c r="X9" s="72">
        <f t="shared" si="6"/>
        <v>8</v>
      </c>
      <c r="Y9" s="35"/>
      <c r="Z9" s="34">
        <f t="shared" si="7"/>
        <v>36800</v>
      </c>
      <c r="AA9" s="80">
        <f t="shared" si="8"/>
        <v>2772</v>
      </c>
    </row>
    <row r="10" spans="1:28" ht="25.5" customHeight="1" x14ac:dyDescent="0.25">
      <c r="A10" s="17">
        <v>44886</v>
      </c>
      <c r="B10" s="78" t="str">
        <f t="shared" si="0"/>
        <v>PO2211/02772</v>
      </c>
      <c r="C10" s="84"/>
      <c r="D10" s="84"/>
      <c r="E10" s="85"/>
      <c r="F10" s="84"/>
      <c r="G10" s="85" t="s">
        <v>96</v>
      </c>
      <c r="H10" s="85"/>
      <c r="I10" s="85" t="s">
        <v>2125</v>
      </c>
      <c r="J10" s="85"/>
      <c r="K10" s="85" t="s">
        <v>59</v>
      </c>
      <c r="L10" s="31" t="str">
        <f t="shared" si="1"/>
        <v>Giò Tai Lưỡi Xào 250g</v>
      </c>
      <c r="M10" s="90"/>
      <c r="N10" s="50" t="str">
        <f t="shared" si="2"/>
        <v>K-C6</v>
      </c>
      <c r="O10" s="85"/>
      <c r="P10" s="85"/>
      <c r="Q10" s="32" t="str">
        <f t="shared" si="3"/>
        <v>Túi</v>
      </c>
      <c r="R10" s="87">
        <v>10</v>
      </c>
      <c r="S10" s="87"/>
      <c r="T10" s="34">
        <f t="shared" si="4"/>
        <v>50182</v>
      </c>
      <c r="U10" s="34">
        <f t="shared" si="5"/>
        <v>501820</v>
      </c>
      <c r="V10" s="87"/>
      <c r="W10" s="87"/>
      <c r="X10" s="72">
        <f t="shared" si="6"/>
        <v>8</v>
      </c>
      <c r="Y10" s="35"/>
      <c r="Z10" s="34">
        <f t="shared" si="7"/>
        <v>40146</v>
      </c>
      <c r="AA10" s="80">
        <f t="shared" si="8"/>
        <v>2772</v>
      </c>
    </row>
    <row r="11" spans="1:28" ht="25.5" customHeight="1" x14ac:dyDescent="0.25">
      <c r="A11" s="17">
        <v>44886</v>
      </c>
      <c r="B11" s="78" t="str">
        <f t="shared" si="0"/>
        <v>PO2211/02772</v>
      </c>
      <c r="C11" s="84"/>
      <c r="D11" s="84"/>
      <c r="E11" s="85"/>
      <c r="F11" s="84"/>
      <c r="G11" s="85" t="s">
        <v>96</v>
      </c>
      <c r="H11" s="85"/>
      <c r="I11" s="85" t="s">
        <v>2125</v>
      </c>
      <c r="J11" s="85"/>
      <c r="K11" s="85" t="s">
        <v>55</v>
      </c>
      <c r="L11" s="31" t="str">
        <f t="shared" si="1"/>
        <v>Gà muối 500g</v>
      </c>
      <c r="M11" s="20"/>
      <c r="N11" s="50" t="str">
        <f t="shared" si="2"/>
        <v>K-C6</v>
      </c>
      <c r="O11" s="85"/>
      <c r="P11" s="85"/>
      <c r="Q11" s="32" t="str">
        <f t="shared" si="3"/>
        <v>Túi</v>
      </c>
      <c r="R11" s="87">
        <v>25</v>
      </c>
      <c r="S11" s="87"/>
      <c r="T11" s="34">
        <f t="shared" si="4"/>
        <v>111058</v>
      </c>
      <c r="U11" s="34">
        <f t="shared" si="5"/>
        <v>2776450</v>
      </c>
      <c r="V11" s="87"/>
      <c r="W11" s="87"/>
      <c r="X11" s="72">
        <f t="shared" si="6"/>
        <v>8</v>
      </c>
      <c r="Y11" s="35"/>
      <c r="Z11" s="34">
        <f t="shared" si="7"/>
        <v>222116</v>
      </c>
      <c r="AA11" s="80">
        <f t="shared" si="8"/>
        <v>2772</v>
      </c>
    </row>
    <row r="12" spans="1:28" ht="25.5" customHeight="1" x14ac:dyDescent="0.25">
      <c r="A12" s="17">
        <v>44886</v>
      </c>
      <c r="B12" s="78" t="str">
        <f t="shared" si="0"/>
        <v>PO2211/02772</v>
      </c>
      <c r="C12" s="18"/>
      <c r="D12" s="18"/>
      <c r="E12" s="19"/>
      <c r="F12" s="18"/>
      <c r="G12" s="19" t="s">
        <v>96</v>
      </c>
      <c r="H12" s="19"/>
      <c r="I12" s="19" t="s">
        <v>2125</v>
      </c>
      <c r="J12" s="19"/>
      <c r="K12" s="19" t="s">
        <v>39</v>
      </c>
      <c r="L12" s="31" t="str">
        <f t="shared" si="1"/>
        <v>Chân giò heo muối 300g</v>
      </c>
      <c r="M12" s="20"/>
      <c r="N12" s="50" t="str">
        <f t="shared" si="2"/>
        <v>K-C6</v>
      </c>
      <c r="O12" s="19"/>
      <c r="P12" s="19"/>
      <c r="Q12" s="32" t="str">
        <f t="shared" si="3"/>
        <v>Túi</v>
      </c>
      <c r="R12" s="33">
        <v>10</v>
      </c>
      <c r="S12" s="33"/>
      <c r="T12" s="34">
        <f t="shared" si="4"/>
        <v>73431</v>
      </c>
      <c r="U12" s="34">
        <f t="shared" si="5"/>
        <v>734310</v>
      </c>
      <c r="V12" s="33"/>
      <c r="W12" s="33"/>
      <c r="X12" s="72">
        <f t="shared" si="6"/>
        <v>8</v>
      </c>
      <c r="Y12" s="35"/>
      <c r="Z12" s="34">
        <f t="shared" si="7"/>
        <v>58745</v>
      </c>
      <c r="AA12" s="80">
        <f t="shared" si="8"/>
        <v>2772</v>
      </c>
    </row>
    <row r="13" spans="1:28" ht="25.5" customHeight="1" x14ac:dyDescent="0.25">
      <c r="A13" s="17">
        <v>44886</v>
      </c>
      <c r="B13" s="78" t="str">
        <f t="shared" si="0"/>
        <v>PO2211/02773</v>
      </c>
      <c r="C13" s="18"/>
      <c r="D13" s="18"/>
      <c r="E13" s="19"/>
      <c r="F13" s="18"/>
      <c r="G13" s="19" t="s">
        <v>94</v>
      </c>
      <c r="H13" s="19"/>
      <c r="I13" s="19" t="s">
        <v>2126</v>
      </c>
      <c r="J13" s="19"/>
      <c r="K13" s="19" t="s">
        <v>55</v>
      </c>
      <c r="L13" s="31" t="str">
        <f t="shared" si="1"/>
        <v>Gà muối 500g</v>
      </c>
      <c r="M13" s="20"/>
      <c r="N13" s="50" t="str">
        <f t="shared" si="2"/>
        <v>K-C6</v>
      </c>
      <c r="O13" s="19"/>
      <c r="P13" s="19"/>
      <c r="Q13" s="32" t="str">
        <f t="shared" si="3"/>
        <v>Túi</v>
      </c>
      <c r="R13" s="33">
        <v>10</v>
      </c>
      <c r="S13" s="33"/>
      <c r="T13" s="34">
        <f t="shared" si="4"/>
        <v>111058</v>
      </c>
      <c r="U13" s="34">
        <f t="shared" si="5"/>
        <v>1110580</v>
      </c>
      <c r="V13" s="33"/>
      <c r="W13" s="33"/>
      <c r="X13" s="72">
        <f t="shared" si="6"/>
        <v>8</v>
      </c>
      <c r="Y13" s="35"/>
      <c r="Z13" s="34">
        <f t="shared" si="7"/>
        <v>88846</v>
      </c>
      <c r="AA13" s="80">
        <f t="shared" si="8"/>
        <v>2773</v>
      </c>
    </row>
    <row r="14" spans="1:28" ht="25.5" customHeight="1" x14ac:dyDescent="0.25">
      <c r="A14" s="17">
        <v>44886</v>
      </c>
      <c r="B14" s="78" t="str">
        <f t="shared" si="0"/>
        <v>PO2211/02773</v>
      </c>
      <c r="C14" s="18"/>
      <c r="D14" s="18"/>
      <c r="E14" s="19"/>
      <c r="F14" s="18"/>
      <c r="G14" s="19" t="s">
        <v>94</v>
      </c>
      <c r="H14" s="19"/>
      <c r="I14" s="19" t="s">
        <v>2126</v>
      </c>
      <c r="J14" s="19"/>
      <c r="K14" s="19" t="s">
        <v>37</v>
      </c>
      <c r="L14" s="31" t="str">
        <f t="shared" si="1"/>
        <v>Chả cốm 300g</v>
      </c>
      <c r="M14" s="20"/>
      <c r="N14" s="50" t="str">
        <f t="shared" si="2"/>
        <v>K-C6</v>
      </c>
      <c r="O14" s="19"/>
      <c r="P14" s="19"/>
      <c r="Q14" s="32" t="str">
        <f t="shared" si="3"/>
        <v>Túi</v>
      </c>
      <c r="R14" s="33">
        <v>10</v>
      </c>
      <c r="S14" s="33"/>
      <c r="T14" s="34">
        <f t="shared" si="4"/>
        <v>74250</v>
      </c>
      <c r="U14" s="34">
        <f t="shared" si="5"/>
        <v>742500</v>
      </c>
      <c r="V14" s="33"/>
      <c r="W14" s="33"/>
      <c r="X14" s="72">
        <f t="shared" si="6"/>
        <v>8</v>
      </c>
      <c r="Y14" s="35"/>
      <c r="Z14" s="34">
        <f t="shared" si="7"/>
        <v>59400</v>
      </c>
      <c r="AA14" s="80">
        <f t="shared" si="8"/>
        <v>2773</v>
      </c>
    </row>
    <row r="15" spans="1:28" ht="25.5" customHeight="1" x14ac:dyDescent="0.25">
      <c r="A15" s="17">
        <v>44886</v>
      </c>
      <c r="B15" s="78" t="str">
        <f t="shared" si="0"/>
        <v>PO2211/02773</v>
      </c>
      <c r="C15" s="84"/>
      <c r="D15" s="84"/>
      <c r="E15" s="85"/>
      <c r="F15" s="84"/>
      <c r="G15" s="85" t="s">
        <v>94</v>
      </c>
      <c r="H15" s="85"/>
      <c r="I15" s="85" t="s">
        <v>2126</v>
      </c>
      <c r="J15" s="85"/>
      <c r="K15" s="85" t="s">
        <v>47</v>
      </c>
      <c r="L15" s="31" t="str">
        <f t="shared" si="1"/>
        <v>Đùi gà sốt cay 500g</v>
      </c>
      <c r="M15" s="20"/>
      <c r="N15" s="50" t="str">
        <f t="shared" si="2"/>
        <v>K-C6</v>
      </c>
      <c r="O15" s="85"/>
      <c r="P15" s="85"/>
      <c r="Q15" s="32" t="str">
        <f t="shared" si="3"/>
        <v>Túi</v>
      </c>
      <c r="R15" s="87">
        <v>5</v>
      </c>
      <c r="S15" s="87"/>
      <c r="T15" s="34">
        <f t="shared" si="4"/>
        <v>105400</v>
      </c>
      <c r="U15" s="34">
        <f t="shared" si="5"/>
        <v>527000</v>
      </c>
      <c r="V15" s="87"/>
      <c r="W15" s="87"/>
      <c r="X15" s="72">
        <f t="shared" si="6"/>
        <v>8</v>
      </c>
      <c r="Y15" s="35"/>
      <c r="Z15" s="34">
        <f t="shared" si="7"/>
        <v>42160</v>
      </c>
      <c r="AA15" s="80">
        <f t="shared" si="8"/>
        <v>2773</v>
      </c>
    </row>
    <row r="16" spans="1:28" ht="25.5" customHeight="1" x14ac:dyDescent="0.25">
      <c r="A16" s="17">
        <v>44886</v>
      </c>
      <c r="B16" s="78" t="str">
        <f t="shared" si="0"/>
        <v>PO2211/02773</v>
      </c>
      <c r="C16" s="18"/>
      <c r="D16" s="18"/>
      <c r="E16" s="19"/>
      <c r="F16" s="18"/>
      <c r="G16" s="19" t="s">
        <v>94</v>
      </c>
      <c r="H16" s="19"/>
      <c r="I16" s="19" t="s">
        <v>2126</v>
      </c>
      <c r="J16" s="19"/>
      <c r="K16" s="19" t="s">
        <v>43</v>
      </c>
      <c r="L16" s="31" t="str">
        <f t="shared" si="1"/>
        <v>Chân gà sốt cay 400g</v>
      </c>
      <c r="M16" s="20"/>
      <c r="N16" s="50" t="str">
        <f t="shared" si="2"/>
        <v>K-C6</v>
      </c>
      <c r="O16" s="19"/>
      <c r="P16" s="19"/>
      <c r="Q16" s="32" t="str">
        <f t="shared" si="3"/>
        <v>Túi</v>
      </c>
      <c r="R16" s="33">
        <v>5</v>
      </c>
      <c r="S16" s="33"/>
      <c r="T16" s="34">
        <f t="shared" si="4"/>
        <v>90750</v>
      </c>
      <c r="U16" s="34">
        <f t="shared" si="5"/>
        <v>453750</v>
      </c>
      <c r="V16" s="33"/>
      <c r="W16" s="33"/>
      <c r="X16" s="72">
        <f t="shared" si="6"/>
        <v>8</v>
      </c>
      <c r="Y16" s="35"/>
      <c r="Z16" s="34">
        <f t="shared" si="7"/>
        <v>36300</v>
      </c>
      <c r="AA16" s="80">
        <f t="shared" si="8"/>
        <v>2773</v>
      </c>
    </row>
    <row r="17" spans="1:27" ht="25.5" customHeight="1" x14ac:dyDescent="0.25">
      <c r="A17" s="17">
        <v>44886</v>
      </c>
      <c r="B17" s="78" t="str">
        <f t="shared" si="0"/>
        <v>PO2211/02773</v>
      </c>
      <c r="C17" s="18"/>
      <c r="D17" s="18"/>
      <c r="E17" s="19"/>
      <c r="F17" s="18"/>
      <c r="G17" s="19" t="s">
        <v>94</v>
      </c>
      <c r="H17" s="19"/>
      <c r="I17" s="19" t="s">
        <v>2126</v>
      </c>
      <c r="J17" s="19"/>
      <c r="K17" s="19" t="s">
        <v>65</v>
      </c>
      <c r="L17" s="31" t="str">
        <f t="shared" si="1"/>
        <v>Mọc Nấm Hương 250g</v>
      </c>
      <c r="M17" s="20"/>
      <c r="N17" s="50" t="str">
        <f t="shared" si="2"/>
        <v>K-C6</v>
      </c>
      <c r="O17" s="19"/>
      <c r="P17" s="19"/>
      <c r="Q17" s="32" t="str">
        <f t="shared" si="3"/>
        <v>Túi</v>
      </c>
      <c r="R17" s="33">
        <v>10</v>
      </c>
      <c r="S17" s="33"/>
      <c r="T17" s="34">
        <f t="shared" si="4"/>
        <v>46000</v>
      </c>
      <c r="U17" s="34">
        <f t="shared" si="5"/>
        <v>460000</v>
      </c>
      <c r="V17" s="33"/>
      <c r="W17" s="33"/>
      <c r="X17" s="72">
        <f t="shared" si="6"/>
        <v>8</v>
      </c>
      <c r="Y17" s="35"/>
      <c r="Z17" s="34">
        <f t="shared" si="7"/>
        <v>36800</v>
      </c>
      <c r="AA17" s="80">
        <f t="shared" si="8"/>
        <v>2773</v>
      </c>
    </row>
    <row r="18" spans="1:27" ht="25.5" customHeight="1" x14ac:dyDescent="0.25">
      <c r="A18" s="17">
        <v>44886</v>
      </c>
      <c r="B18" s="78" t="str">
        <f t="shared" si="0"/>
        <v>PO2211/02774</v>
      </c>
      <c r="C18" s="84"/>
      <c r="D18" s="84"/>
      <c r="E18" s="85"/>
      <c r="F18" s="84"/>
      <c r="G18" s="85" t="s">
        <v>94</v>
      </c>
      <c r="H18" s="85"/>
      <c r="I18" s="85" t="s">
        <v>2127</v>
      </c>
      <c r="J18" s="85"/>
      <c r="K18" s="85" t="s">
        <v>39</v>
      </c>
      <c r="L18" s="31" t="str">
        <f t="shared" si="1"/>
        <v>Chân giò heo muối 300g</v>
      </c>
      <c r="M18" s="20"/>
      <c r="N18" s="50" t="str">
        <f t="shared" si="2"/>
        <v>K-C6</v>
      </c>
      <c r="O18" s="85"/>
      <c r="P18" s="85"/>
      <c r="Q18" s="32" t="str">
        <f t="shared" si="3"/>
        <v>Túi</v>
      </c>
      <c r="R18" s="87">
        <v>8</v>
      </c>
      <c r="S18" s="87"/>
      <c r="T18" s="34">
        <f t="shared" si="4"/>
        <v>73431</v>
      </c>
      <c r="U18" s="34">
        <f t="shared" si="5"/>
        <v>587448</v>
      </c>
      <c r="V18" s="87"/>
      <c r="W18" s="87"/>
      <c r="X18" s="72">
        <f t="shared" si="6"/>
        <v>8</v>
      </c>
      <c r="Y18" s="35"/>
      <c r="Z18" s="34">
        <f t="shared" si="7"/>
        <v>46996</v>
      </c>
      <c r="AA18" s="80">
        <f t="shared" si="8"/>
        <v>2774</v>
      </c>
    </row>
    <row r="19" spans="1:27" ht="25.5" customHeight="1" x14ac:dyDescent="0.25">
      <c r="A19" s="17">
        <v>44886</v>
      </c>
      <c r="B19" s="78" t="str">
        <f t="shared" si="0"/>
        <v>PO2211/02774</v>
      </c>
      <c r="C19" s="84"/>
      <c r="D19" s="84"/>
      <c r="E19" s="85"/>
      <c r="F19" s="84"/>
      <c r="G19" s="85" t="s">
        <v>94</v>
      </c>
      <c r="H19" s="85"/>
      <c r="I19" s="85" t="s">
        <v>2127</v>
      </c>
      <c r="J19" s="85"/>
      <c r="K19" s="85" t="s">
        <v>55</v>
      </c>
      <c r="L19" s="31" t="str">
        <f t="shared" si="1"/>
        <v>Gà muối 500g</v>
      </c>
      <c r="M19" s="90"/>
      <c r="N19" s="50" t="str">
        <f t="shared" si="2"/>
        <v>K-C6</v>
      </c>
      <c r="O19" s="85"/>
      <c r="P19" s="85"/>
      <c r="Q19" s="32" t="str">
        <f t="shared" si="3"/>
        <v>Túi</v>
      </c>
      <c r="R19" s="87">
        <v>34</v>
      </c>
      <c r="S19" s="87"/>
      <c r="T19" s="34">
        <f t="shared" si="4"/>
        <v>111058</v>
      </c>
      <c r="U19" s="34">
        <f t="shared" si="5"/>
        <v>3775972</v>
      </c>
      <c r="V19" s="87"/>
      <c r="W19" s="87"/>
      <c r="X19" s="72">
        <f t="shared" si="6"/>
        <v>8</v>
      </c>
      <c r="Y19" s="35"/>
      <c r="Z19" s="34">
        <f t="shared" si="7"/>
        <v>302078</v>
      </c>
      <c r="AA19" s="80">
        <f t="shared" si="8"/>
        <v>2774</v>
      </c>
    </row>
    <row r="20" spans="1:27" ht="25.5" customHeight="1" x14ac:dyDescent="0.25">
      <c r="A20" s="17">
        <v>44886</v>
      </c>
      <c r="B20" s="78" t="str">
        <f t="shared" si="0"/>
        <v>PO2211/02774</v>
      </c>
      <c r="C20" s="84"/>
      <c r="D20" s="84"/>
      <c r="E20" s="85"/>
      <c r="F20" s="84"/>
      <c r="G20" s="85" t="s">
        <v>94</v>
      </c>
      <c r="H20" s="85"/>
      <c r="I20" s="85" t="s">
        <v>2127</v>
      </c>
      <c r="J20" s="85"/>
      <c r="K20" s="85" t="s">
        <v>45</v>
      </c>
      <c r="L20" s="31" t="str">
        <f t="shared" si="1"/>
        <v>Chả nướng 300g</v>
      </c>
      <c r="M20" s="90"/>
      <c r="N20" s="50" t="str">
        <f t="shared" si="2"/>
        <v>K-C6</v>
      </c>
      <c r="O20" s="85"/>
      <c r="P20" s="85"/>
      <c r="Q20" s="32" t="str">
        <f t="shared" si="3"/>
        <v>Túi</v>
      </c>
      <c r="R20" s="87">
        <v>5</v>
      </c>
      <c r="S20" s="87"/>
      <c r="T20" s="34">
        <f t="shared" si="4"/>
        <v>70950</v>
      </c>
      <c r="U20" s="34">
        <f t="shared" si="5"/>
        <v>354750</v>
      </c>
      <c r="V20" s="87"/>
      <c r="W20" s="87"/>
      <c r="X20" s="72">
        <f t="shared" si="6"/>
        <v>8</v>
      </c>
      <c r="Y20" s="35"/>
      <c r="Z20" s="34">
        <f t="shared" si="7"/>
        <v>28380</v>
      </c>
      <c r="AA20" s="80">
        <f t="shared" si="8"/>
        <v>2774</v>
      </c>
    </row>
    <row r="21" spans="1:27" ht="25.5" customHeight="1" x14ac:dyDescent="0.25">
      <c r="A21" s="17">
        <v>44886</v>
      </c>
      <c r="B21" s="78" t="str">
        <f t="shared" si="0"/>
        <v>PO2211/02774</v>
      </c>
      <c r="C21" s="84"/>
      <c r="D21" s="84"/>
      <c r="E21" s="85"/>
      <c r="F21" s="84"/>
      <c r="G21" s="85" t="s">
        <v>94</v>
      </c>
      <c r="H21" s="85"/>
      <c r="I21" s="85" t="s">
        <v>2127</v>
      </c>
      <c r="J21" s="85"/>
      <c r="K21" s="85" t="s">
        <v>37</v>
      </c>
      <c r="L21" s="31" t="str">
        <f t="shared" si="1"/>
        <v>Chả cốm 300g</v>
      </c>
      <c r="M21" s="20"/>
      <c r="N21" s="50" t="str">
        <f t="shared" si="2"/>
        <v>K-C6</v>
      </c>
      <c r="O21" s="85"/>
      <c r="P21" s="85"/>
      <c r="Q21" s="32" t="str">
        <f t="shared" si="3"/>
        <v>Túi</v>
      </c>
      <c r="R21" s="87">
        <v>7</v>
      </c>
      <c r="S21" s="87"/>
      <c r="T21" s="34">
        <f t="shared" si="4"/>
        <v>74250</v>
      </c>
      <c r="U21" s="34">
        <f t="shared" si="5"/>
        <v>519750</v>
      </c>
      <c r="V21" s="87"/>
      <c r="W21" s="87"/>
      <c r="X21" s="72">
        <f t="shared" si="6"/>
        <v>8</v>
      </c>
      <c r="Y21" s="35"/>
      <c r="Z21" s="34">
        <f t="shared" si="7"/>
        <v>41580</v>
      </c>
      <c r="AA21" s="80">
        <f t="shared" si="8"/>
        <v>2774</v>
      </c>
    </row>
    <row r="22" spans="1:27" ht="25.5" customHeight="1" x14ac:dyDescent="0.25">
      <c r="A22" s="17">
        <v>44886</v>
      </c>
      <c r="B22" s="78" t="str">
        <f t="shared" si="0"/>
        <v>PO2211/02774</v>
      </c>
      <c r="C22" s="84"/>
      <c r="D22" s="84"/>
      <c r="E22" s="85"/>
      <c r="F22" s="84"/>
      <c r="G22" s="85" t="s">
        <v>94</v>
      </c>
      <c r="H22" s="85"/>
      <c r="I22" s="85" t="s">
        <v>2127</v>
      </c>
      <c r="J22" s="85"/>
      <c r="K22" s="85" t="s">
        <v>47</v>
      </c>
      <c r="L22" s="31" t="str">
        <f t="shared" si="1"/>
        <v>Đùi gà sốt cay 500g</v>
      </c>
      <c r="M22" s="90"/>
      <c r="N22" s="50" t="str">
        <f t="shared" si="2"/>
        <v>K-C6</v>
      </c>
      <c r="O22" s="85"/>
      <c r="P22" s="85"/>
      <c r="Q22" s="32" t="str">
        <f t="shared" si="3"/>
        <v>Túi</v>
      </c>
      <c r="R22" s="87">
        <v>6</v>
      </c>
      <c r="S22" s="87"/>
      <c r="T22" s="34">
        <f t="shared" si="4"/>
        <v>105400</v>
      </c>
      <c r="U22" s="34">
        <f t="shared" si="5"/>
        <v>632400</v>
      </c>
      <c r="V22" s="87"/>
      <c r="W22" s="87"/>
      <c r="X22" s="72">
        <f t="shared" si="6"/>
        <v>8</v>
      </c>
      <c r="Y22" s="35"/>
      <c r="Z22" s="34">
        <f t="shared" si="7"/>
        <v>50592</v>
      </c>
      <c r="AA22" s="80">
        <f t="shared" si="8"/>
        <v>2774</v>
      </c>
    </row>
    <row r="23" spans="1:27" ht="25.5" customHeight="1" x14ac:dyDescent="0.25">
      <c r="A23" s="17">
        <v>44886</v>
      </c>
      <c r="B23" s="78" t="str">
        <f t="shared" si="0"/>
        <v>PO2211/02774</v>
      </c>
      <c r="C23" s="84"/>
      <c r="D23" s="84"/>
      <c r="E23" s="85"/>
      <c r="F23" s="84"/>
      <c r="G23" s="85" t="s">
        <v>94</v>
      </c>
      <c r="H23" s="85"/>
      <c r="I23" s="85" t="s">
        <v>2127</v>
      </c>
      <c r="J23" s="85"/>
      <c r="K23" s="85" t="s">
        <v>43</v>
      </c>
      <c r="L23" s="31" t="str">
        <f t="shared" si="1"/>
        <v>Chân gà sốt cay 400g</v>
      </c>
      <c r="M23" s="90"/>
      <c r="N23" s="50" t="str">
        <f t="shared" si="2"/>
        <v>K-C6</v>
      </c>
      <c r="O23" s="85"/>
      <c r="P23" s="85"/>
      <c r="Q23" s="32" t="str">
        <f t="shared" si="3"/>
        <v>Túi</v>
      </c>
      <c r="R23" s="87">
        <v>5</v>
      </c>
      <c r="S23" s="87"/>
      <c r="T23" s="34">
        <f t="shared" si="4"/>
        <v>90750</v>
      </c>
      <c r="U23" s="34">
        <f t="shared" si="5"/>
        <v>453750</v>
      </c>
      <c r="V23" s="87"/>
      <c r="W23" s="87"/>
      <c r="X23" s="72">
        <f t="shared" si="6"/>
        <v>8</v>
      </c>
      <c r="Y23" s="35"/>
      <c r="Z23" s="34">
        <f t="shared" si="7"/>
        <v>36300</v>
      </c>
      <c r="AA23" s="80">
        <f t="shared" si="8"/>
        <v>2774</v>
      </c>
    </row>
    <row r="24" spans="1:27" ht="25.5" customHeight="1" x14ac:dyDescent="0.25">
      <c r="A24" s="17">
        <v>44886</v>
      </c>
      <c r="B24" s="78" t="str">
        <f t="shared" si="0"/>
        <v>PO2211/02774</v>
      </c>
      <c r="C24" s="18"/>
      <c r="D24" s="18"/>
      <c r="E24" s="19"/>
      <c r="F24" s="18"/>
      <c r="G24" s="19" t="s">
        <v>94</v>
      </c>
      <c r="H24" s="19"/>
      <c r="I24" s="19" t="s">
        <v>2127</v>
      </c>
      <c r="J24" s="19"/>
      <c r="K24" s="19" t="s">
        <v>59</v>
      </c>
      <c r="L24" s="31" t="str">
        <f t="shared" si="1"/>
        <v>Giò Tai Lưỡi Xào 250g</v>
      </c>
      <c r="M24" s="20"/>
      <c r="N24" s="50" t="str">
        <f t="shared" si="2"/>
        <v>K-C6</v>
      </c>
      <c r="O24" s="19"/>
      <c r="P24" s="19"/>
      <c r="Q24" s="32" t="str">
        <f t="shared" si="3"/>
        <v>Túi</v>
      </c>
      <c r="R24" s="33">
        <v>5</v>
      </c>
      <c r="S24" s="33"/>
      <c r="T24" s="34">
        <f t="shared" si="4"/>
        <v>50182</v>
      </c>
      <c r="U24" s="34">
        <f t="shared" si="5"/>
        <v>250910</v>
      </c>
      <c r="V24" s="33"/>
      <c r="W24" s="33"/>
      <c r="X24" s="72">
        <f t="shared" si="6"/>
        <v>8</v>
      </c>
      <c r="Y24" s="35"/>
      <c r="Z24" s="34">
        <f t="shared" si="7"/>
        <v>20073</v>
      </c>
      <c r="AA24" s="80">
        <f t="shared" si="8"/>
        <v>2774</v>
      </c>
    </row>
    <row r="25" spans="1:27" ht="25.5" customHeight="1" x14ac:dyDescent="0.25">
      <c r="A25" s="17">
        <v>44886</v>
      </c>
      <c r="B25" s="78" t="str">
        <f t="shared" si="0"/>
        <v>PO2211/02774</v>
      </c>
      <c r="C25" s="18"/>
      <c r="D25" s="18"/>
      <c r="E25" s="19"/>
      <c r="F25" s="18"/>
      <c r="G25" s="19" t="s">
        <v>94</v>
      </c>
      <c r="H25" s="19"/>
      <c r="I25" s="19" t="s">
        <v>2127</v>
      </c>
      <c r="J25" s="19"/>
      <c r="K25" s="19" t="s">
        <v>65</v>
      </c>
      <c r="L25" s="31" t="str">
        <f t="shared" si="1"/>
        <v>Mọc Nấm Hương 250g</v>
      </c>
      <c r="M25" s="20"/>
      <c r="N25" s="50" t="str">
        <f t="shared" si="2"/>
        <v>K-C6</v>
      </c>
      <c r="O25" s="19"/>
      <c r="P25" s="19"/>
      <c r="Q25" s="32" t="str">
        <f t="shared" si="3"/>
        <v>Túi</v>
      </c>
      <c r="R25" s="33">
        <v>2</v>
      </c>
      <c r="S25" s="33"/>
      <c r="T25" s="34">
        <f t="shared" si="4"/>
        <v>46000</v>
      </c>
      <c r="U25" s="34">
        <f t="shared" si="5"/>
        <v>92000</v>
      </c>
      <c r="V25" s="33"/>
      <c r="W25" s="33"/>
      <c r="X25" s="72">
        <f t="shared" si="6"/>
        <v>8</v>
      </c>
      <c r="Y25" s="35"/>
      <c r="Z25" s="34">
        <f t="shared" si="7"/>
        <v>7360</v>
      </c>
      <c r="AA25" s="80">
        <f t="shared" si="8"/>
        <v>2774</v>
      </c>
    </row>
    <row r="26" spans="1:27" ht="25.5" customHeight="1" x14ac:dyDescent="0.25">
      <c r="A26" s="17">
        <v>44886</v>
      </c>
      <c r="B26" s="78" t="str">
        <f t="shared" si="0"/>
        <v>PO2211/02775</v>
      </c>
      <c r="C26" s="84"/>
      <c r="D26" s="84"/>
      <c r="E26" s="85"/>
      <c r="F26" s="84"/>
      <c r="G26" s="85" t="s">
        <v>94</v>
      </c>
      <c r="H26" s="85"/>
      <c r="I26" s="85" t="s">
        <v>2128</v>
      </c>
      <c r="J26" s="85"/>
      <c r="K26" s="85" t="s">
        <v>39</v>
      </c>
      <c r="L26" s="31" t="str">
        <f t="shared" si="1"/>
        <v>Chân giò heo muối 300g</v>
      </c>
      <c r="M26" s="20"/>
      <c r="N26" s="50" t="str">
        <f t="shared" si="2"/>
        <v>K-C6</v>
      </c>
      <c r="O26" s="85"/>
      <c r="P26" s="85"/>
      <c r="Q26" s="32" t="str">
        <f t="shared" si="3"/>
        <v>Túi</v>
      </c>
      <c r="R26" s="87">
        <v>6</v>
      </c>
      <c r="S26" s="87"/>
      <c r="T26" s="34">
        <f t="shared" si="4"/>
        <v>73431</v>
      </c>
      <c r="U26" s="34">
        <f t="shared" si="5"/>
        <v>440586</v>
      </c>
      <c r="V26" s="87"/>
      <c r="W26" s="87"/>
      <c r="X26" s="72">
        <f t="shared" si="6"/>
        <v>8</v>
      </c>
      <c r="Y26" s="35"/>
      <c r="Z26" s="34">
        <f t="shared" si="7"/>
        <v>35247</v>
      </c>
      <c r="AA26" s="80">
        <f t="shared" si="8"/>
        <v>2775</v>
      </c>
    </row>
    <row r="27" spans="1:27" ht="25.5" customHeight="1" x14ac:dyDescent="0.25">
      <c r="A27" s="17">
        <v>44886</v>
      </c>
      <c r="B27" s="78" t="str">
        <f t="shared" si="0"/>
        <v>PO2211/02775</v>
      </c>
      <c r="C27" s="18"/>
      <c r="D27" s="18"/>
      <c r="E27" s="19"/>
      <c r="F27" s="18"/>
      <c r="G27" s="19" t="s">
        <v>94</v>
      </c>
      <c r="H27" s="19"/>
      <c r="I27" s="19" t="s">
        <v>2128</v>
      </c>
      <c r="J27" s="19"/>
      <c r="K27" s="19" t="s">
        <v>55</v>
      </c>
      <c r="L27" s="31" t="str">
        <f t="shared" si="1"/>
        <v>Gà muối 500g</v>
      </c>
      <c r="M27" s="20"/>
      <c r="N27" s="50" t="str">
        <f t="shared" si="2"/>
        <v>K-C6</v>
      </c>
      <c r="O27" s="19"/>
      <c r="P27" s="19"/>
      <c r="Q27" s="32" t="str">
        <f t="shared" si="3"/>
        <v>Túi</v>
      </c>
      <c r="R27" s="33">
        <v>15</v>
      </c>
      <c r="S27" s="33"/>
      <c r="T27" s="34">
        <f t="shared" si="4"/>
        <v>111058</v>
      </c>
      <c r="U27" s="34">
        <f t="shared" si="5"/>
        <v>1665870</v>
      </c>
      <c r="V27" s="33"/>
      <c r="W27" s="33"/>
      <c r="X27" s="72">
        <f t="shared" si="6"/>
        <v>8</v>
      </c>
      <c r="Y27" s="35"/>
      <c r="Z27" s="34">
        <f t="shared" si="7"/>
        <v>133270</v>
      </c>
      <c r="AA27" s="80">
        <f t="shared" si="8"/>
        <v>2775</v>
      </c>
    </row>
    <row r="28" spans="1:27" ht="25.5" customHeight="1" x14ac:dyDescent="0.25">
      <c r="A28" s="17">
        <v>44886</v>
      </c>
      <c r="B28" s="78" t="str">
        <f t="shared" si="0"/>
        <v>PO2211/02775</v>
      </c>
      <c r="C28" s="84"/>
      <c r="D28" s="84"/>
      <c r="E28" s="85"/>
      <c r="F28" s="84"/>
      <c r="G28" s="85" t="s">
        <v>94</v>
      </c>
      <c r="H28" s="85"/>
      <c r="I28" s="85" t="s">
        <v>2128</v>
      </c>
      <c r="J28" s="85"/>
      <c r="K28" s="85" t="s">
        <v>47</v>
      </c>
      <c r="L28" s="31" t="str">
        <f t="shared" si="1"/>
        <v>Đùi gà sốt cay 500g</v>
      </c>
      <c r="M28" s="20"/>
      <c r="N28" s="50" t="str">
        <f t="shared" si="2"/>
        <v>K-C6</v>
      </c>
      <c r="O28" s="85"/>
      <c r="P28" s="85"/>
      <c r="Q28" s="32" t="str">
        <f t="shared" si="3"/>
        <v>Túi</v>
      </c>
      <c r="R28" s="87">
        <v>2</v>
      </c>
      <c r="S28" s="87"/>
      <c r="T28" s="34">
        <f t="shared" si="4"/>
        <v>105400</v>
      </c>
      <c r="U28" s="34">
        <f t="shared" si="5"/>
        <v>210800</v>
      </c>
      <c r="V28" s="87"/>
      <c r="W28" s="87"/>
      <c r="X28" s="72">
        <f t="shared" si="6"/>
        <v>8</v>
      </c>
      <c r="Y28" s="35"/>
      <c r="Z28" s="34">
        <f t="shared" si="7"/>
        <v>16864</v>
      </c>
      <c r="AA28" s="80">
        <f t="shared" si="8"/>
        <v>2775</v>
      </c>
    </row>
    <row r="29" spans="1:27" ht="25.5" customHeight="1" x14ac:dyDescent="0.25">
      <c r="A29" s="17">
        <v>44886</v>
      </c>
      <c r="B29" s="78" t="str">
        <f t="shared" si="0"/>
        <v>PO2211/02775</v>
      </c>
      <c r="C29" s="84"/>
      <c r="D29" s="84"/>
      <c r="E29" s="85"/>
      <c r="F29" s="84"/>
      <c r="G29" s="85" t="s">
        <v>94</v>
      </c>
      <c r="H29" s="85"/>
      <c r="I29" s="85" t="s">
        <v>2128</v>
      </c>
      <c r="J29" s="85"/>
      <c r="K29" s="85" t="s">
        <v>43</v>
      </c>
      <c r="L29" s="31" t="str">
        <f t="shared" si="1"/>
        <v>Chân gà sốt cay 400g</v>
      </c>
      <c r="M29" s="90"/>
      <c r="N29" s="50" t="str">
        <f t="shared" si="2"/>
        <v>K-C6</v>
      </c>
      <c r="O29" s="85"/>
      <c r="P29" s="85"/>
      <c r="Q29" s="32" t="str">
        <f t="shared" si="3"/>
        <v>Túi</v>
      </c>
      <c r="R29" s="87">
        <v>3</v>
      </c>
      <c r="S29" s="87"/>
      <c r="T29" s="34">
        <f t="shared" si="4"/>
        <v>90750</v>
      </c>
      <c r="U29" s="34">
        <f t="shared" si="5"/>
        <v>272250</v>
      </c>
      <c r="V29" s="87"/>
      <c r="W29" s="87"/>
      <c r="X29" s="72">
        <f t="shared" si="6"/>
        <v>8</v>
      </c>
      <c r="Y29" s="35"/>
      <c r="Z29" s="34">
        <f t="shared" si="7"/>
        <v>21780</v>
      </c>
      <c r="AA29" s="80">
        <f t="shared" si="8"/>
        <v>2775</v>
      </c>
    </row>
    <row r="30" spans="1:27" ht="25.5" customHeight="1" x14ac:dyDescent="0.25">
      <c r="A30" s="17">
        <v>44886</v>
      </c>
      <c r="B30" s="78" t="str">
        <f t="shared" si="0"/>
        <v>PO2211/02776</v>
      </c>
      <c r="C30" s="84"/>
      <c r="D30" s="84"/>
      <c r="E30" s="85"/>
      <c r="F30" s="84"/>
      <c r="G30" s="85" t="s">
        <v>94</v>
      </c>
      <c r="H30" s="85"/>
      <c r="I30" s="85" t="s">
        <v>2129</v>
      </c>
      <c r="J30" s="85"/>
      <c r="K30" s="85" t="s">
        <v>30</v>
      </c>
      <c r="L30" s="31" t="str">
        <f t="shared" si="1"/>
        <v>Bắp bò muối 200g</v>
      </c>
      <c r="M30" s="90"/>
      <c r="N30" s="50" t="str">
        <f t="shared" si="2"/>
        <v>K-C6</v>
      </c>
      <c r="O30" s="85"/>
      <c r="P30" s="85"/>
      <c r="Q30" s="32" t="str">
        <f t="shared" si="3"/>
        <v>Túi</v>
      </c>
      <c r="R30" s="87">
        <v>5</v>
      </c>
      <c r="S30" s="87"/>
      <c r="T30" s="34">
        <f t="shared" si="4"/>
        <v>87787</v>
      </c>
      <c r="U30" s="34">
        <f t="shared" si="5"/>
        <v>438935</v>
      </c>
      <c r="V30" s="87"/>
      <c r="W30" s="87"/>
      <c r="X30" s="72">
        <f t="shared" si="6"/>
        <v>8</v>
      </c>
      <c r="Y30" s="35"/>
      <c r="Z30" s="34">
        <f t="shared" si="7"/>
        <v>35115</v>
      </c>
      <c r="AA30" s="80">
        <f t="shared" si="8"/>
        <v>2776</v>
      </c>
    </row>
    <row r="31" spans="1:27" ht="25.5" customHeight="1" x14ac:dyDescent="0.25">
      <c r="A31" s="17">
        <v>44886</v>
      </c>
      <c r="B31" s="78" t="str">
        <f t="shared" si="0"/>
        <v>PO2211/02776</v>
      </c>
      <c r="C31" s="84"/>
      <c r="D31" s="84"/>
      <c r="E31" s="85"/>
      <c r="F31" s="84"/>
      <c r="G31" s="85" t="s">
        <v>94</v>
      </c>
      <c r="H31" s="85"/>
      <c r="I31" s="85" t="s">
        <v>2129</v>
      </c>
      <c r="J31" s="85"/>
      <c r="K31" s="85" t="s">
        <v>39</v>
      </c>
      <c r="L31" s="31" t="str">
        <f t="shared" si="1"/>
        <v>Chân giò heo muối 300g</v>
      </c>
      <c r="M31" s="20"/>
      <c r="N31" s="50" t="str">
        <f t="shared" si="2"/>
        <v>K-C6</v>
      </c>
      <c r="O31" s="85"/>
      <c r="P31" s="85"/>
      <c r="Q31" s="32" t="str">
        <f t="shared" si="3"/>
        <v>Túi</v>
      </c>
      <c r="R31" s="87">
        <v>5</v>
      </c>
      <c r="S31" s="87"/>
      <c r="T31" s="34">
        <f t="shared" si="4"/>
        <v>73431</v>
      </c>
      <c r="U31" s="34">
        <f t="shared" si="5"/>
        <v>367155</v>
      </c>
      <c r="V31" s="87"/>
      <c r="W31" s="87"/>
      <c r="X31" s="72">
        <f t="shared" si="6"/>
        <v>8</v>
      </c>
      <c r="Y31" s="35"/>
      <c r="Z31" s="34">
        <f t="shared" si="7"/>
        <v>29372</v>
      </c>
      <c r="AA31" s="80">
        <f t="shared" si="8"/>
        <v>2776</v>
      </c>
    </row>
    <row r="32" spans="1:27" ht="25.5" customHeight="1" x14ac:dyDescent="0.25">
      <c r="A32" s="17">
        <v>44886</v>
      </c>
      <c r="B32" s="78" t="str">
        <f t="shared" si="0"/>
        <v>PO2211/02776</v>
      </c>
      <c r="C32" s="84"/>
      <c r="D32" s="84"/>
      <c r="E32" s="85"/>
      <c r="F32" s="84"/>
      <c r="G32" s="85" t="s">
        <v>94</v>
      </c>
      <c r="H32" s="85"/>
      <c r="I32" s="85" t="s">
        <v>2129</v>
      </c>
      <c r="J32" s="85"/>
      <c r="K32" s="85" t="s">
        <v>55</v>
      </c>
      <c r="L32" s="31" t="str">
        <f t="shared" si="1"/>
        <v>Gà muối 500g</v>
      </c>
      <c r="M32" s="90"/>
      <c r="N32" s="50" t="str">
        <f t="shared" si="2"/>
        <v>K-C6</v>
      </c>
      <c r="O32" s="85"/>
      <c r="P32" s="85"/>
      <c r="Q32" s="32" t="str">
        <f t="shared" si="3"/>
        <v>Túi</v>
      </c>
      <c r="R32" s="87">
        <v>10</v>
      </c>
      <c r="S32" s="87"/>
      <c r="T32" s="34">
        <f t="shared" si="4"/>
        <v>111058</v>
      </c>
      <c r="U32" s="34">
        <f t="shared" si="5"/>
        <v>1110580</v>
      </c>
      <c r="V32" s="87"/>
      <c r="W32" s="87"/>
      <c r="X32" s="72">
        <f t="shared" si="6"/>
        <v>8</v>
      </c>
      <c r="Y32" s="35"/>
      <c r="Z32" s="34">
        <f t="shared" si="7"/>
        <v>88846</v>
      </c>
      <c r="AA32" s="80">
        <f t="shared" si="8"/>
        <v>2776</v>
      </c>
    </row>
    <row r="33" spans="1:27" ht="25.5" customHeight="1" x14ac:dyDescent="0.25">
      <c r="A33" s="17">
        <v>44886</v>
      </c>
      <c r="B33" s="78" t="str">
        <f t="shared" si="0"/>
        <v>PO2211/02776</v>
      </c>
      <c r="C33" s="18"/>
      <c r="D33" s="18"/>
      <c r="E33" s="19"/>
      <c r="F33" s="18"/>
      <c r="G33" s="19" t="s">
        <v>94</v>
      </c>
      <c r="H33" s="19"/>
      <c r="I33" s="19" t="s">
        <v>2129</v>
      </c>
      <c r="J33" s="19"/>
      <c r="K33" s="19" t="s">
        <v>59</v>
      </c>
      <c r="L33" s="31" t="str">
        <f t="shared" si="1"/>
        <v>Giò Tai Lưỡi Xào 250g</v>
      </c>
      <c r="M33" s="20"/>
      <c r="N33" s="50" t="str">
        <f t="shared" si="2"/>
        <v>K-C6</v>
      </c>
      <c r="O33" s="19"/>
      <c r="P33" s="19"/>
      <c r="Q33" s="32" t="str">
        <f t="shared" si="3"/>
        <v>Túi</v>
      </c>
      <c r="R33" s="33">
        <v>5</v>
      </c>
      <c r="S33" s="33"/>
      <c r="T33" s="34">
        <f t="shared" si="4"/>
        <v>50182</v>
      </c>
      <c r="U33" s="34">
        <f t="shared" si="5"/>
        <v>250910</v>
      </c>
      <c r="V33" s="33"/>
      <c r="W33" s="33"/>
      <c r="X33" s="72">
        <f t="shared" si="6"/>
        <v>8</v>
      </c>
      <c r="Y33" s="35"/>
      <c r="Z33" s="34">
        <f t="shared" si="7"/>
        <v>20073</v>
      </c>
      <c r="AA33" s="80">
        <f t="shared" si="8"/>
        <v>2776</v>
      </c>
    </row>
    <row r="34" spans="1:27" ht="25.5" customHeight="1" x14ac:dyDescent="0.25">
      <c r="A34" s="17">
        <v>44886</v>
      </c>
      <c r="B34" s="78" t="str">
        <f t="shared" si="0"/>
        <v>PO2211/02776</v>
      </c>
      <c r="C34" s="84"/>
      <c r="D34" s="84"/>
      <c r="E34" s="85"/>
      <c r="F34" s="84"/>
      <c r="G34" s="85" t="s">
        <v>94</v>
      </c>
      <c r="H34" s="85"/>
      <c r="I34" s="85" t="s">
        <v>2129</v>
      </c>
      <c r="J34" s="85"/>
      <c r="K34" s="85" t="s">
        <v>65</v>
      </c>
      <c r="L34" s="31" t="str">
        <f t="shared" si="1"/>
        <v>Mọc Nấm Hương 250g</v>
      </c>
      <c r="M34" s="20"/>
      <c r="N34" s="50" t="str">
        <f t="shared" si="2"/>
        <v>K-C6</v>
      </c>
      <c r="O34" s="85"/>
      <c r="P34" s="85"/>
      <c r="Q34" s="32" t="str">
        <f t="shared" si="3"/>
        <v>Túi</v>
      </c>
      <c r="R34" s="87">
        <v>5</v>
      </c>
      <c r="S34" s="87"/>
      <c r="T34" s="34">
        <f t="shared" si="4"/>
        <v>46000</v>
      </c>
      <c r="U34" s="34">
        <f t="shared" si="5"/>
        <v>230000</v>
      </c>
      <c r="V34" s="87"/>
      <c r="W34" s="87"/>
      <c r="X34" s="72">
        <f t="shared" si="6"/>
        <v>8</v>
      </c>
      <c r="Y34" s="35"/>
      <c r="Z34" s="34">
        <f t="shared" si="7"/>
        <v>18400</v>
      </c>
      <c r="AA34" s="80">
        <f t="shared" si="8"/>
        <v>2776</v>
      </c>
    </row>
    <row r="35" spans="1:27" ht="25.5" customHeight="1" x14ac:dyDescent="0.25">
      <c r="A35" s="17">
        <v>44886</v>
      </c>
      <c r="B35" s="78" t="str">
        <f t="shared" si="0"/>
        <v>PO2211/02777</v>
      </c>
      <c r="C35" s="84"/>
      <c r="D35" s="84"/>
      <c r="E35" s="85"/>
      <c r="F35" s="84"/>
      <c r="G35" s="85" t="s">
        <v>94</v>
      </c>
      <c r="H35" s="85"/>
      <c r="I35" s="85" t="s">
        <v>2130</v>
      </c>
      <c r="J35" s="85"/>
      <c r="K35" s="85" t="s">
        <v>30</v>
      </c>
      <c r="L35" s="31" t="str">
        <f t="shared" si="1"/>
        <v>Bắp bò muối 200g</v>
      </c>
      <c r="M35" s="85"/>
      <c r="N35" s="50" t="str">
        <f t="shared" si="2"/>
        <v>K-C6</v>
      </c>
      <c r="O35" s="85"/>
      <c r="P35" s="85"/>
      <c r="Q35" s="32" t="str">
        <f t="shared" si="3"/>
        <v>Túi</v>
      </c>
      <c r="R35" s="87">
        <v>2</v>
      </c>
      <c r="S35" s="87"/>
      <c r="T35" s="34">
        <f t="shared" si="4"/>
        <v>87787</v>
      </c>
      <c r="U35" s="34">
        <f t="shared" si="5"/>
        <v>175574</v>
      </c>
      <c r="V35" s="87"/>
      <c r="W35" s="87"/>
      <c r="X35" s="72">
        <f t="shared" si="6"/>
        <v>8</v>
      </c>
      <c r="Y35" s="35"/>
      <c r="Z35" s="34">
        <f t="shared" si="7"/>
        <v>14046</v>
      </c>
      <c r="AA35" s="80">
        <f t="shared" ref="AA35:AA66" si="9">IF(I35&lt;&gt;"",IF(I35=I34,AA34,AA34+1),"")</f>
        <v>2777</v>
      </c>
    </row>
    <row r="36" spans="1:27" ht="25.5" customHeight="1" x14ac:dyDescent="0.25">
      <c r="A36" s="17">
        <v>44886</v>
      </c>
      <c r="B36" s="78" t="str">
        <f t="shared" si="0"/>
        <v>PO2211/02777</v>
      </c>
      <c r="C36" s="84"/>
      <c r="D36" s="84"/>
      <c r="E36" s="85"/>
      <c r="F36" s="84"/>
      <c r="G36" s="85" t="s">
        <v>94</v>
      </c>
      <c r="H36" s="85"/>
      <c r="I36" s="85" t="s">
        <v>2130</v>
      </c>
      <c r="J36" s="85"/>
      <c r="K36" s="85" t="s">
        <v>55</v>
      </c>
      <c r="L36" s="31" t="str">
        <f t="shared" si="1"/>
        <v>Gà muối 500g</v>
      </c>
      <c r="M36" s="85"/>
      <c r="N36" s="50" t="str">
        <f t="shared" si="2"/>
        <v>K-C6</v>
      </c>
      <c r="O36" s="85"/>
      <c r="P36" s="85"/>
      <c r="Q36" s="32" t="str">
        <f t="shared" si="3"/>
        <v>Túi</v>
      </c>
      <c r="R36" s="87">
        <v>15</v>
      </c>
      <c r="S36" s="87"/>
      <c r="T36" s="34">
        <f t="shared" si="4"/>
        <v>111058</v>
      </c>
      <c r="U36" s="34">
        <f t="shared" si="5"/>
        <v>1665870</v>
      </c>
      <c r="V36" s="87"/>
      <c r="W36" s="87"/>
      <c r="X36" s="72">
        <f t="shared" si="6"/>
        <v>8</v>
      </c>
      <c r="Y36" s="35"/>
      <c r="Z36" s="34">
        <f t="shared" si="7"/>
        <v>133270</v>
      </c>
      <c r="AA36" s="80">
        <f t="shared" si="9"/>
        <v>2777</v>
      </c>
    </row>
    <row r="37" spans="1:27" ht="25.5" customHeight="1" x14ac:dyDescent="0.25">
      <c r="A37" s="17">
        <v>44886</v>
      </c>
      <c r="B37" s="78" t="str">
        <f t="shared" si="0"/>
        <v>PO2211/02777</v>
      </c>
      <c r="C37" s="84"/>
      <c r="D37" s="84"/>
      <c r="E37" s="85"/>
      <c r="F37" s="84"/>
      <c r="G37" s="85" t="s">
        <v>94</v>
      </c>
      <c r="H37" s="85"/>
      <c r="I37" s="85" t="s">
        <v>2130</v>
      </c>
      <c r="J37" s="85"/>
      <c r="K37" s="85" t="s">
        <v>43</v>
      </c>
      <c r="L37" s="31" t="str">
        <f t="shared" si="1"/>
        <v>Chân gà sốt cay 400g</v>
      </c>
      <c r="M37" s="85"/>
      <c r="N37" s="50" t="str">
        <f t="shared" si="2"/>
        <v>K-C6</v>
      </c>
      <c r="O37" s="85"/>
      <c r="P37" s="85"/>
      <c r="Q37" s="32" t="str">
        <f t="shared" si="3"/>
        <v>Túi</v>
      </c>
      <c r="R37" s="87">
        <v>3</v>
      </c>
      <c r="S37" s="87"/>
      <c r="T37" s="34">
        <f t="shared" si="4"/>
        <v>90750</v>
      </c>
      <c r="U37" s="34">
        <f t="shared" si="5"/>
        <v>272250</v>
      </c>
      <c r="V37" s="87"/>
      <c r="W37" s="87"/>
      <c r="X37" s="72">
        <f t="shared" si="6"/>
        <v>8</v>
      </c>
      <c r="Y37" s="35"/>
      <c r="Z37" s="34">
        <f t="shared" si="7"/>
        <v>21780</v>
      </c>
      <c r="AA37" s="80">
        <f t="shared" si="9"/>
        <v>2777</v>
      </c>
    </row>
    <row r="38" spans="1:27" ht="25.5" customHeight="1" x14ac:dyDescent="0.25">
      <c r="A38" s="17">
        <v>44886</v>
      </c>
      <c r="B38" s="78" t="str">
        <f t="shared" si="0"/>
        <v>PO2211/02778</v>
      </c>
      <c r="C38" s="84"/>
      <c r="D38" s="84"/>
      <c r="E38" s="85"/>
      <c r="F38" s="84"/>
      <c r="G38" s="85" t="s">
        <v>134</v>
      </c>
      <c r="H38" s="85"/>
      <c r="I38" s="85" t="s">
        <v>2131</v>
      </c>
      <c r="J38" s="85"/>
      <c r="K38" s="85" t="s">
        <v>55</v>
      </c>
      <c r="L38" s="31" t="str">
        <f t="shared" si="1"/>
        <v>Gà muối 500g</v>
      </c>
      <c r="M38" s="85"/>
      <c r="N38" s="50" t="str">
        <f t="shared" si="2"/>
        <v>K-C6</v>
      </c>
      <c r="O38" s="85"/>
      <c r="P38" s="85"/>
      <c r="Q38" s="32" t="str">
        <f t="shared" si="3"/>
        <v>Túi</v>
      </c>
      <c r="R38" s="87">
        <v>20</v>
      </c>
      <c r="S38" s="87"/>
      <c r="T38" s="34">
        <f t="shared" si="4"/>
        <v>111058</v>
      </c>
      <c r="U38" s="34">
        <f t="shared" si="5"/>
        <v>2221160</v>
      </c>
      <c r="V38" s="87"/>
      <c r="W38" s="87"/>
      <c r="X38" s="72">
        <f t="shared" si="6"/>
        <v>8</v>
      </c>
      <c r="Y38" s="35"/>
      <c r="Z38" s="34">
        <f t="shared" si="7"/>
        <v>177693</v>
      </c>
      <c r="AA38" s="80">
        <f t="shared" si="9"/>
        <v>2778</v>
      </c>
    </row>
    <row r="39" spans="1:27" ht="25.5" customHeight="1" x14ac:dyDescent="0.25">
      <c r="A39" s="17">
        <v>44886</v>
      </c>
      <c r="B39" s="78" t="str">
        <f t="shared" si="0"/>
        <v>PO2211/02778</v>
      </c>
      <c r="C39" s="84"/>
      <c r="D39" s="84"/>
      <c r="E39" s="85"/>
      <c r="F39" s="84"/>
      <c r="G39" s="85" t="s">
        <v>134</v>
      </c>
      <c r="H39" s="85"/>
      <c r="I39" s="85" t="s">
        <v>2131</v>
      </c>
      <c r="J39" s="85"/>
      <c r="K39" s="85" t="s">
        <v>43</v>
      </c>
      <c r="L39" s="31" t="str">
        <f t="shared" si="1"/>
        <v>Chân gà sốt cay 400g</v>
      </c>
      <c r="M39" s="85"/>
      <c r="N39" s="50" t="str">
        <f t="shared" si="2"/>
        <v>K-C6</v>
      </c>
      <c r="O39" s="85"/>
      <c r="P39" s="85"/>
      <c r="Q39" s="32" t="str">
        <f t="shared" si="3"/>
        <v>Túi</v>
      </c>
      <c r="R39" s="87">
        <v>3</v>
      </c>
      <c r="S39" s="87"/>
      <c r="T39" s="34">
        <f t="shared" si="4"/>
        <v>90750</v>
      </c>
      <c r="U39" s="34">
        <f t="shared" si="5"/>
        <v>272250</v>
      </c>
      <c r="V39" s="87"/>
      <c r="W39" s="87"/>
      <c r="X39" s="72">
        <f t="shared" si="6"/>
        <v>8</v>
      </c>
      <c r="Y39" s="35"/>
      <c r="Z39" s="34">
        <f t="shared" si="7"/>
        <v>21780</v>
      </c>
      <c r="AA39" s="80">
        <f t="shared" si="9"/>
        <v>2778</v>
      </c>
    </row>
    <row r="40" spans="1:27" ht="25.5" customHeight="1" x14ac:dyDescent="0.25">
      <c r="A40" s="17">
        <v>44886</v>
      </c>
      <c r="B40" s="78" t="str">
        <f t="shared" si="0"/>
        <v>PO2211/02779</v>
      </c>
      <c r="C40" s="84"/>
      <c r="D40" s="84"/>
      <c r="E40" s="85"/>
      <c r="F40" s="84"/>
      <c r="G40" s="85" t="s">
        <v>134</v>
      </c>
      <c r="H40" s="85"/>
      <c r="I40" s="85" t="s">
        <v>2132</v>
      </c>
      <c r="J40" s="85"/>
      <c r="K40" s="85" t="s">
        <v>65</v>
      </c>
      <c r="L40" s="31" t="str">
        <f t="shared" si="1"/>
        <v>Mọc Nấm Hương 250g</v>
      </c>
      <c r="M40" s="85"/>
      <c r="N40" s="50" t="str">
        <f t="shared" si="2"/>
        <v>K-C6</v>
      </c>
      <c r="O40" s="85"/>
      <c r="P40" s="85"/>
      <c r="Q40" s="32" t="str">
        <f t="shared" si="3"/>
        <v>Túi</v>
      </c>
      <c r="R40" s="87">
        <v>3</v>
      </c>
      <c r="S40" s="87"/>
      <c r="T40" s="34">
        <f t="shared" si="4"/>
        <v>46000</v>
      </c>
      <c r="U40" s="34">
        <f t="shared" si="5"/>
        <v>138000</v>
      </c>
      <c r="V40" s="87"/>
      <c r="W40" s="87"/>
      <c r="X40" s="72">
        <f t="shared" si="6"/>
        <v>8</v>
      </c>
      <c r="Y40" s="35"/>
      <c r="Z40" s="34">
        <f t="shared" si="7"/>
        <v>11040</v>
      </c>
      <c r="AA40" s="80">
        <f t="shared" si="9"/>
        <v>2779</v>
      </c>
    </row>
    <row r="41" spans="1:27" ht="25.5" customHeight="1" x14ac:dyDescent="0.25">
      <c r="A41" s="17">
        <v>44886</v>
      </c>
      <c r="B41" s="78" t="str">
        <f t="shared" si="0"/>
        <v>PO2211/02779</v>
      </c>
      <c r="C41" s="18"/>
      <c r="D41" s="18"/>
      <c r="E41" s="19"/>
      <c r="F41" s="18"/>
      <c r="G41" s="19" t="s">
        <v>134</v>
      </c>
      <c r="H41" s="19"/>
      <c r="I41" s="19" t="s">
        <v>2132</v>
      </c>
      <c r="J41" s="19"/>
      <c r="K41" s="19" t="s">
        <v>59</v>
      </c>
      <c r="L41" s="31" t="str">
        <f t="shared" si="1"/>
        <v>Giò Tai Lưỡi Xào 250g</v>
      </c>
      <c r="M41" s="20"/>
      <c r="N41" s="50" t="str">
        <f t="shared" si="2"/>
        <v>K-C6</v>
      </c>
      <c r="O41" s="19"/>
      <c r="P41" s="19"/>
      <c r="Q41" s="32" t="str">
        <f t="shared" si="3"/>
        <v>Túi</v>
      </c>
      <c r="R41" s="33">
        <v>4</v>
      </c>
      <c r="S41" s="33"/>
      <c r="T41" s="34">
        <f t="shared" si="4"/>
        <v>50182</v>
      </c>
      <c r="U41" s="34">
        <f t="shared" si="5"/>
        <v>200728</v>
      </c>
      <c r="V41" s="33"/>
      <c r="W41" s="33"/>
      <c r="X41" s="72">
        <f t="shared" si="6"/>
        <v>8</v>
      </c>
      <c r="Y41" s="35"/>
      <c r="Z41" s="34">
        <f t="shared" si="7"/>
        <v>16058</v>
      </c>
      <c r="AA41" s="80">
        <f t="shared" si="9"/>
        <v>2779</v>
      </c>
    </row>
    <row r="42" spans="1:27" ht="25.5" customHeight="1" x14ac:dyDescent="0.25">
      <c r="A42" s="17">
        <v>44886</v>
      </c>
      <c r="B42" s="78" t="str">
        <f t="shared" si="0"/>
        <v>PO2211/02779</v>
      </c>
      <c r="C42" s="84"/>
      <c r="D42" s="84"/>
      <c r="E42" s="85"/>
      <c r="F42" s="84"/>
      <c r="G42" s="85" t="s">
        <v>134</v>
      </c>
      <c r="H42" s="85"/>
      <c r="I42" s="85" t="s">
        <v>2132</v>
      </c>
      <c r="J42" s="85"/>
      <c r="K42" s="85" t="s">
        <v>37</v>
      </c>
      <c r="L42" s="31" t="str">
        <f t="shared" si="1"/>
        <v>Chả cốm 300g</v>
      </c>
      <c r="M42" s="20"/>
      <c r="N42" s="50" t="str">
        <f t="shared" si="2"/>
        <v>K-C6</v>
      </c>
      <c r="O42" s="85"/>
      <c r="P42" s="85"/>
      <c r="Q42" s="32" t="str">
        <f t="shared" si="3"/>
        <v>Túi</v>
      </c>
      <c r="R42" s="87">
        <v>2</v>
      </c>
      <c r="S42" s="87"/>
      <c r="T42" s="34">
        <f t="shared" si="4"/>
        <v>74250</v>
      </c>
      <c r="U42" s="34">
        <f t="shared" si="5"/>
        <v>148500</v>
      </c>
      <c r="V42" s="87"/>
      <c r="W42" s="87"/>
      <c r="X42" s="72">
        <f t="shared" si="6"/>
        <v>8</v>
      </c>
      <c r="Y42" s="35"/>
      <c r="Z42" s="34">
        <f t="shared" si="7"/>
        <v>11880</v>
      </c>
      <c r="AA42" s="80">
        <f t="shared" si="9"/>
        <v>2779</v>
      </c>
    </row>
    <row r="43" spans="1:27" ht="25.5" customHeight="1" x14ac:dyDescent="0.25">
      <c r="A43" s="17">
        <v>44886</v>
      </c>
      <c r="B43" s="78" t="str">
        <f t="shared" si="0"/>
        <v>PO2211/02779</v>
      </c>
      <c r="C43" s="84"/>
      <c r="D43" s="84"/>
      <c r="E43" s="85"/>
      <c r="F43" s="84"/>
      <c r="G43" s="85" t="s">
        <v>134</v>
      </c>
      <c r="H43" s="85"/>
      <c r="I43" s="85" t="s">
        <v>2132</v>
      </c>
      <c r="J43" s="85"/>
      <c r="K43" s="85" t="s">
        <v>55</v>
      </c>
      <c r="L43" s="31" t="str">
        <f t="shared" si="1"/>
        <v>Gà muối 500g</v>
      </c>
      <c r="M43" s="90"/>
      <c r="N43" s="50" t="str">
        <f t="shared" si="2"/>
        <v>K-C6</v>
      </c>
      <c r="O43" s="85"/>
      <c r="P43" s="85"/>
      <c r="Q43" s="32" t="str">
        <f t="shared" si="3"/>
        <v>Túi</v>
      </c>
      <c r="R43" s="87">
        <v>25</v>
      </c>
      <c r="S43" s="87"/>
      <c r="T43" s="34">
        <f t="shared" si="4"/>
        <v>111058</v>
      </c>
      <c r="U43" s="34">
        <f t="shared" si="5"/>
        <v>2776450</v>
      </c>
      <c r="V43" s="87"/>
      <c r="W43" s="87"/>
      <c r="X43" s="72">
        <f t="shared" si="6"/>
        <v>8</v>
      </c>
      <c r="Y43" s="35"/>
      <c r="Z43" s="34">
        <f t="shared" si="7"/>
        <v>222116</v>
      </c>
      <c r="AA43" s="80">
        <f t="shared" si="9"/>
        <v>2779</v>
      </c>
    </row>
    <row r="44" spans="1:27" ht="25.5" customHeight="1" x14ac:dyDescent="0.25">
      <c r="A44" s="17">
        <v>44886</v>
      </c>
      <c r="B44" s="78" t="str">
        <f t="shared" si="0"/>
        <v>PO2211/02779</v>
      </c>
      <c r="C44" s="84"/>
      <c r="D44" s="84"/>
      <c r="E44" s="85"/>
      <c r="F44" s="84"/>
      <c r="G44" s="85" t="s">
        <v>134</v>
      </c>
      <c r="H44" s="85"/>
      <c r="I44" s="85" t="s">
        <v>2132</v>
      </c>
      <c r="J44" s="85"/>
      <c r="K44" s="85" t="s">
        <v>39</v>
      </c>
      <c r="L44" s="31" t="str">
        <f t="shared" si="1"/>
        <v>Chân giò heo muối 300g</v>
      </c>
      <c r="M44" s="20"/>
      <c r="N44" s="50" t="str">
        <f t="shared" si="2"/>
        <v>K-C6</v>
      </c>
      <c r="O44" s="85"/>
      <c r="P44" s="85"/>
      <c r="Q44" s="32" t="str">
        <f t="shared" si="3"/>
        <v>Túi</v>
      </c>
      <c r="R44" s="87">
        <v>4</v>
      </c>
      <c r="S44" s="87"/>
      <c r="T44" s="34">
        <f t="shared" si="4"/>
        <v>73431</v>
      </c>
      <c r="U44" s="34">
        <f t="shared" si="5"/>
        <v>293724</v>
      </c>
      <c r="V44" s="87"/>
      <c r="W44" s="87"/>
      <c r="X44" s="72">
        <f t="shared" si="6"/>
        <v>8</v>
      </c>
      <c r="Y44" s="35"/>
      <c r="Z44" s="34">
        <f t="shared" si="7"/>
        <v>23498</v>
      </c>
      <c r="AA44" s="80">
        <f t="shared" si="9"/>
        <v>2779</v>
      </c>
    </row>
    <row r="45" spans="1:27" ht="25.5" customHeight="1" x14ac:dyDescent="0.25">
      <c r="A45" s="17">
        <v>44886</v>
      </c>
      <c r="B45" s="78" t="str">
        <f t="shared" si="0"/>
        <v>PO2211/02779</v>
      </c>
      <c r="C45" s="84"/>
      <c r="D45" s="84"/>
      <c r="E45" s="85"/>
      <c r="F45" s="84"/>
      <c r="G45" s="85" t="s">
        <v>134</v>
      </c>
      <c r="H45" s="85"/>
      <c r="I45" s="85" t="s">
        <v>2132</v>
      </c>
      <c r="J45" s="85"/>
      <c r="K45" s="85" t="s">
        <v>30</v>
      </c>
      <c r="L45" s="31" t="str">
        <f t="shared" si="1"/>
        <v>Bắp bò muối 200g</v>
      </c>
      <c r="M45" s="90"/>
      <c r="N45" s="50" t="str">
        <f t="shared" si="2"/>
        <v>K-C6</v>
      </c>
      <c r="O45" s="85"/>
      <c r="P45" s="85"/>
      <c r="Q45" s="32" t="str">
        <f t="shared" si="3"/>
        <v>Túi</v>
      </c>
      <c r="R45" s="87">
        <v>2</v>
      </c>
      <c r="S45" s="87"/>
      <c r="T45" s="34">
        <f t="shared" si="4"/>
        <v>87787</v>
      </c>
      <c r="U45" s="34">
        <f t="shared" si="5"/>
        <v>175574</v>
      </c>
      <c r="V45" s="87"/>
      <c r="W45" s="87"/>
      <c r="X45" s="72">
        <f t="shared" si="6"/>
        <v>8</v>
      </c>
      <c r="Y45" s="35"/>
      <c r="Z45" s="34">
        <f t="shared" si="7"/>
        <v>14046</v>
      </c>
      <c r="AA45" s="80">
        <f t="shared" si="9"/>
        <v>2779</v>
      </c>
    </row>
    <row r="46" spans="1:27" ht="25.5" customHeight="1" x14ac:dyDescent="0.25">
      <c r="A46" s="17">
        <v>44886</v>
      </c>
      <c r="B46" s="78" t="str">
        <f t="shared" si="0"/>
        <v>PO2211/02780</v>
      </c>
      <c r="C46" s="18"/>
      <c r="D46" s="18"/>
      <c r="E46" s="19"/>
      <c r="F46" s="18"/>
      <c r="G46" s="19" t="s">
        <v>134</v>
      </c>
      <c r="H46" s="19"/>
      <c r="I46" s="19" t="s">
        <v>2133</v>
      </c>
      <c r="J46" s="19"/>
      <c r="K46" s="19" t="s">
        <v>39</v>
      </c>
      <c r="L46" s="31" t="str">
        <f t="shared" si="1"/>
        <v>Chân giò heo muối 300g</v>
      </c>
      <c r="M46" s="20"/>
      <c r="N46" s="50" t="str">
        <f t="shared" si="2"/>
        <v>K-C6</v>
      </c>
      <c r="O46" s="19"/>
      <c r="P46" s="19"/>
      <c r="Q46" s="32" t="str">
        <f t="shared" si="3"/>
        <v>Túi</v>
      </c>
      <c r="R46" s="33">
        <v>14</v>
      </c>
      <c r="S46" s="33"/>
      <c r="T46" s="34">
        <f t="shared" si="4"/>
        <v>73431</v>
      </c>
      <c r="U46" s="34">
        <f t="shared" si="5"/>
        <v>1028034</v>
      </c>
      <c r="V46" s="33"/>
      <c r="W46" s="33"/>
      <c r="X46" s="72">
        <f t="shared" si="6"/>
        <v>8</v>
      </c>
      <c r="Y46" s="35"/>
      <c r="Z46" s="34">
        <f t="shared" si="7"/>
        <v>82243</v>
      </c>
      <c r="AA46" s="80">
        <f t="shared" si="9"/>
        <v>2780</v>
      </c>
    </row>
    <row r="47" spans="1:27" ht="25.5" customHeight="1" x14ac:dyDescent="0.25">
      <c r="A47" s="17">
        <v>44886</v>
      </c>
      <c r="B47" s="78" t="str">
        <f t="shared" si="0"/>
        <v>PO2211/02780</v>
      </c>
      <c r="C47" s="18"/>
      <c r="D47" s="18"/>
      <c r="E47" s="19"/>
      <c r="F47" s="18"/>
      <c r="G47" s="19" t="s">
        <v>134</v>
      </c>
      <c r="H47" s="19"/>
      <c r="I47" s="19" t="s">
        <v>2133</v>
      </c>
      <c r="J47" s="19"/>
      <c r="K47" s="19" t="s">
        <v>55</v>
      </c>
      <c r="L47" s="31" t="str">
        <f t="shared" si="1"/>
        <v>Gà muối 500g</v>
      </c>
      <c r="M47" s="20"/>
      <c r="N47" s="50" t="str">
        <f t="shared" si="2"/>
        <v>K-C6</v>
      </c>
      <c r="O47" s="19"/>
      <c r="P47" s="19"/>
      <c r="Q47" s="32" t="str">
        <f t="shared" si="3"/>
        <v>Túi</v>
      </c>
      <c r="R47" s="33">
        <v>38</v>
      </c>
      <c r="S47" s="33"/>
      <c r="T47" s="34">
        <f t="shared" si="4"/>
        <v>111058</v>
      </c>
      <c r="U47" s="34">
        <f t="shared" si="5"/>
        <v>4220204</v>
      </c>
      <c r="V47" s="33"/>
      <c r="W47" s="33"/>
      <c r="X47" s="72">
        <f t="shared" si="6"/>
        <v>8</v>
      </c>
      <c r="Y47" s="35"/>
      <c r="Z47" s="34">
        <f t="shared" si="7"/>
        <v>337616</v>
      </c>
      <c r="AA47" s="80">
        <f t="shared" si="9"/>
        <v>2780</v>
      </c>
    </row>
    <row r="48" spans="1:27" ht="25.5" customHeight="1" x14ac:dyDescent="0.25">
      <c r="A48" s="17">
        <v>44886</v>
      </c>
      <c r="B48" s="78" t="str">
        <f t="shared" si="0"/>
        <v>PO2211/02780</v>
      </c>
      <c r="C48" s="18"/>
      <c r="D48" s="18"/>
      <c r="E48" s="19"/>
      <c r="F48" s="18"/>
      <c r="G48" s="19" t="s">
        <v>134</v>
      </c>
      <c r="H48" s="19"/>
      <c r="I48" s="19" t="s">
        <v>2133</v>
      </c>
      <c r="J48" s="19"/>
      <c r="K48" s="19" t="s">
        <v>37</v>
      </c>
      <c r="L48" s="31" t="str">
        <f t="shared" si="1"/>
        <v>Chả cốm 300g</v>
      </c>
      <c r="M48" s="20"/>
      <c r="N48" s="50" t="str">
        <f t="shared" si="2"/>
        <v>K-C6</v>
      </c>
      <c r="O48" s="19"/>
      <c r="P48" s="19"/>
      <c r="Q48" s="32" t="str">
        <f t="shared" si="3"/>
        <v>Túi</v>
      </c>
      <c r="R48" s="33">
        <v>1</v>
      </c>
      <c r="S48" s="33"/>
      <c r="T48" s="34">
        <f t="shared" si="4"/>
        <v>74250</v>
      </c>
      <c r="U48" s="34">
        <f t="shared" si="5"/>
        <v>74250</v>
      </c>
      <c r="V48" s="33"/>
      <c r="W48" s="33"/>
      <c r="X48" s="72">
        <f t="shared" si="6"/>
        <v>8</v>
      </c>
      <c r="Y48" s="35"/>
      <c r="Z48" s="34">
        <f t="shared" si="7"/>
        <v>5940</v>
      </c>
      <c r="AA48" s="80">
        <f t="shared" si="9"/>
        <v>2780</v>
      </c>
    </row>
    <row r="49" spans="1:27" ht="25.5" customHeight="1" x14ac:dyDescent="0.25">
      <c r="A49" s="17">
        <v>44886</v>
      </c>
      <c r="B49" s="78" t="str">
        <f t="shared" si="0"/>
        <v>PO2211/02780</v>
      </c>
      <c r="C49" s="84"/>
      <c r="D49" s="84"/>
      <c r="E49" s="85"/>
      <c r="F49" s="84"/>
      <c r="G49" s="85" t="s">
        <v>134</v>
      </c>
      <c r="H49" s="85"/>
      <c r="I49" s="85" t="s">
        <v>2133</v>
      </c>
      <c r="J49" s="85"/>
      <c r="K49" s="85" t="s">
        <v>43</v>
      </c>
      <c r="L49" s="31" t="str">
        <f t="shared" si="1"/>
        <v>Chân gà sốt cay 400g</v>
      </c>
      <c r="M49" s="90"/>
      <c r="N49" s="50" t="str">
        <f t="shared" si="2"/>
        <v>K-C6</v>
      </c>
      <c r="O49" s="85"/>
      <c r="P49" s="85"/>
      <c r="Q49" s="32" t="str">
        <f t="shared" si="3"/>
        <v>Túi</v>
      </c>
      <c r="R49" s="87">
        <v>2</v>
      </c>
      <c r="S49" s="87"/>
      <c r="T49" s="34">
        <f t="shared" si="4"/>
        <v>90750</v>
      </c>
      <c r="U49" s="34">
        <f t="shared" si="5"/>
        <v>181500</v>
      </c>
      <c r="V49" s="87"/>
      <c r="W49" s="87"/>
      <c r="X49" s="72">
        <f t="shared" si="6"/>
        <v>8</v>
      </c>
      <c r="Y49" s="35"/>
      <c r="Z49" s="34">
        <f t="shared" si="7"/>
        <v>14520</v>
      </c>
      <c r="AA49" s="80">
        <f t="shared" si="9"/>
        <v>2780</v>
      </c>
    </row>
    <row r="50" spans="1:27" ht="25.5" customHeight="1" x14ac:dyDescent="0.25">
      <c r="A50" s="17">
        <v>44886</v>
      </c>
      <c r="B50" s="78" t="str">
        <f t="shared" si="0"/>
        <v>PO2211/02780</v>
      </c>
      <c r="C50" s="84"/>
      <c r="D50" s="84"/>
      <c r="E50" s="85"/>
      <c r="F50" s="84"/>
      <c r="G50" s="85" t="s">
        <v>134</v>
      </c>
      <c r="H50" s="85"/>
      <c r="I50" s="85" t="s">
        <v>2133</v>
      </c>
      <c r="J50" s="85"/>
      <c r="K50" s="85" t="s">
        <v>59</v>
      </c>
      <c r="L50" s="31" t="str">
        <f t="shared" si="1"/>
        <v>Giò Tai Lưỡi Xào 250g</v>
      </c>
      <c r="M50" s="90"/>
      <c r="N50" s="50" t="str">
        <f t="shared" si="2"/>
        <v>K-C6</v>
      </c>
      <c r="O50" s="85"/>
      <c r="P50" s="85"/>
      <c r="Q50" s="32" t="str">
        <f t="shared" si="3"/>
        <v>Túi</v>
      </c>
      <c r="R50" s="87">
        <v>5</v>
      </c>
      <c r="S50" s="87"/>
      <c r="T50" s="34">
        <f t="shared" si="4"/>
        <v>50182</v>
      </c>
      <c r="U50" s="34">
        <f t="shared" si="5"/>
        <v>250910</v>
      </c>
      <c r="V50" s="87"/>
      <c r="W50" s="87"/>
      <c r="X50" s="72">
        <f t="shared" si="6"/>
        <v>8</v>
      </c>
      <c r="Y50" s="35"/>
      <c r="Z50" s="34">
        <f t="shared" si="7"/>
        <v>20073</v>
      </c>
      <c r="AA50" s="80">
        <f t="shared" si="9"/>
        <v>2780</v>
      </c>
    </row>
    <row r="51" spans="1:27" ht="25.5" customHeight="1" x14ac:dyDescent="0.25">
      <c r="A51" s="17">
        <v>44886</v>
      </c>
      <c r="B51" s="78" t="str">
        <f t="shared" si="0"/>
        <v>PO2211/02780</v>
      </c>
      <c r="C51" s="84"/>
      <c r="D51" s="84"/>
      <c r="E51" s="85"/>
      <c r="F51" s="84"/>
      <c r="G51" s="85" t="s">
        <v>134</v>
      </c>
      <c r="H51" s="85"/>
      <c r="I51" s="85" t="s">
        <v>2133</v>
      </c>
      <c r="J51" s="85"/>
      <c r="K51" s="85" t="s">
        <v>65</v>
      </c>
      <c r="L51" s="31" t="str">
        <f t="shared" si="1"/>
        <v>Mọc Nấm Hương 250g</v>
      </c>
      <c r="M51" s="20"/>
      <c r="N51" s="50" t="str">
        <f t="shared" si="2"/>
        <v>K-C6</v>
      </c>
      <c r="O51" s="85"/>
      <c r="P51" s="85"/>
      <c r="Q51" s="32" t="str">
        <f t="shared" si="3"/>
        <v>Túi</v>
      </c>
      <c r="R51" s="87">
        <v>7</v>
      </c>
      <c r="S51" s="87"/>
      <c r="T51" s="34">
        <f t="shared" si="4"/>
        <v>46000</v>
      </c>
      <c r="U51" s="34">
        <f t="shared" si="5"/>
        <v>322000</v>
      </c>
      <c r="V51" s="87"/>
      <c r="W51" s="87"/>
      <c r="X51" s="72">
        <f t="shared" si="6"/>
        <v>8</v>
      </c>
      <c r="Y51" s="35"/>
      <c r="Z51" s="34">
        <f t="shared" si="7"/>
        <v>25760</v>
      </c>
      <c r="AA51" s="80">
        <f t="shared" si="9"/>
        <v>2780</v>
      </c>
    </row>
    <row r="52" spans="1:27" ht="25.5" customHeight="1" x14ac:dyDescent="0.25">
      <c r="A52" s="17">
        <v>44886</v>
      </c>
      <c r="B52" s="78" t="str">
        <f t="shared" si="0"/>
        <v>PO2211/02781</v>
      </c>
      <c r="C52" s="18"/>
      <c r="D52" s="18"/>
      <c r="E52" s="19"/>
      <c r="F52" s="18"/>
      <c r="G52" s="19" t="s">
        <v>134</v>
      </c>
      <c r="H52" s="19"/>
      <c r="I52" s="19" t="s">
        <v>2134</v>
      </c>
      <c r="J52" s="19"/>
      <c r="K52" s="19" t="s">
        <v>55</v>
      </c>
      <c r="L52" s="31" t="str">
        <f t="shared" si="1"/>
        <v>Gà muối 500g</v>
      </c>
      <c r="M52" s="20"/>
      <c r="N52" s="50" t="str">
        <f t="shared" si="2"/>
        <v>K-C6</v>
      </c>
      <c r="O52" s="19"/>
      <c r="P52" s="19"/>
      <c r="Q52" s="32" t="str">
        <f t="shared" si="3"/>
        <v>Túi</v>
      </c>
      <c r="R52" s="33">
        <v>20</v>
      </c>
      <c r="S52" s="33"/>
      <c r="T52" s="34">
        <f t="shared" si="4"/>
        <v>111058</v>
      </c>
      <c r="U52" s="34">
        <f t="shared" si="5"/>
        <v>2221160</v>
      </c>
      <c r="V52" s="33"/>
      <c r="W52" s="33"/>
      <c r="X52" s="72">
        <f t="shared" si="6"/>
        <v>8</v>
      </c>
      <c r="Y52" s="35"/>
      <c r="Z52" s="34">
        <f t="shared" si="7"/>
        <v>177693</v>
      </c>
      <c r="AA52" s="80">
        <f t="shared" si="9"/>
        <v>2781</v>
      </c>
    </row>
    <row r="53" spans="1:27" ht="25.5" customHeight="1" x14ac:dyDescent="0.25">
      <c r="A53" s="17">
        <v>44886</v>
      </c>
      <c r="B53" s="78" t="str">
        <f t="shared" si="0"/>
        <v>PO2211/02782</v>
      </c>
      <c r="C53" s="84"/>
      <c r="D53" s="84"/>
      <c r="E53" s="85"/>
      <c r="F53" s="84"/>
      <c r="G53" s="85" t="s">
        <v>94</v>
      </c>
      <c r="H53" s="85"/>
      <c r="I53" s="85" t="s">
        <v>2135</v>
      </c>
      <c r="J53" s="85"/>
      <c r="K53" s="85" t="s">
        <v>65</v>
      </c>
      <c r="L53" s="31" t="str">
        <f t="shared" si="1"/>
        <v>Mọc Nấm Hương 250g</v>
      </c>
      <c r="M53" s="85"/>
      <c r="N53" s="50" t="str">
        <f t="shared" si="2"/>
        <v>K-C6</v>
      </c>
      <c r="O53" s="85"/>
      <c r="P53" s="85"/>
      <c r="Q53" s="32" t="str">
        <f t="shared" si="3"/>
        <v>Túi</v>
      </c>
      <c r="R53" s="87">
        <v>5</v>
      </c>
      <c r="S53" s="87"/>
      <c r="T53" s="34">
        <f t="shared" si="4"/>
        <v>46000</v>
      </c>
      <c r="U53" s="34">
        <f t="shared" si="5"/>
        <v>230000</v>
      </c>
      <c r="V53" s="87"/>
      <c r="W53" s="87"/>
      <c r="X53" s="72">
        <f t="shared" si="6"/>
        <v>8</v>
      </c>
      <c r="Y53" s="35"/>
      <c r="Z53" s="34">
        <f t="shared" si="7"/>
        <v>18400</v>
      </c>
      <c r="AA53" s="80">
        <f t="shared" si="9"/>
        <v>2782</v>
      </c>
    </row>
    <row r="54" spans="1:27" ht="25.5" customHeight="1" x14ac:dyDescent="0.25">
      <c r="A54" s="17">
        <v>44886</v>
      </c>
      <c r="B54" s="78" t="str">
        <f t="shared" si="0"/>
        <v>PO2211/02782</v>
      </c>
      <c r="C54" s="84"/>
      <c r="D54" s="84"/>
      <c r="E54" s="85"/>
      <c r="F54" s="84"/>
      <c r="G54" s="85" t="s">
        <v>94</v>
      </c>
      <c r="H54" s="85"/>
      <c r="I54" s="85" t="s">
        <v>2135</v>
      </c>
      <c r="J54" s="85"/>
      <c r="K54" s="85" t="s">
        <v>43</v>
      </c>
      <c r="L54" s="31" t="str">
        <f t="shared" si="1"/>
        <v>Chân gà sốt cay 400g</v>
      </c>
      <c r="M54" s="90"/>
      <c r="N54" s="50" t="str">
        <f t="shared" si="2"/>
        <v>K-C6</v>
      </c>
      <c r="O54" s="85"/>
      <c r="P54" s="85"/>
      <c r="Q54" s="32" t="str">
        <f t="shared" si="3"/>
        <v>Túi</v>
      </c>
      <c r="R54" s="87">
        <v>1</v>
      </c>
      <c r="S54" s="87"/>
      <c r="T54" s="34">
        <f t="shared" si="4"/>
        <v>90750</v>
      </c>
      <c r="U54" s="34">
        <f t="shared" si="5"/>
        <v>90750</v>
      </c>
      <c r="V54" s="87"/>
      <c r="W54" s="87"/>
      <c r="X54" s="72">
        <f t="shared" si="6"/>
        <v>8</v>
      </c>
      <c r="Y54" s="35"/>
      <c r="Z54" s="34">
        <f t="shared" si="7"/>
        <v>7260</v>
      </c>
      <c r="AA54" s="80">
        <f t="shared" si="9"/>
        <v>2782</v>
      </c>
    </row>
    <row r="55" spans="1:27" ht="25.5" customHeight="1" x14ac:dyDescent="0.25">
      <c r="A55" s="17">
        <v>44886</v>
      </c>
      <c r="B55" s="78" t="str">
        <f t="shared" si="0"/>
        <v>PO2211/02782</v>
      </c>
      <c r="C55" s="84"/>
      <c r="D55" s="84"/>
      <c r="E55" s="85"/>
      <c r="F55" s="84"/>
      <c r="G55" s="85" t="s">
        <v>94</v>
      </c>
      <c r="H55" s="85"/>
      <c r="I55" s="85" t="s">
        <v>2135</v>
      </c>
      <c r="J55" s="85"/>
      <c r="K55" s="85" t="s">
        <v>37</v>
      </c>
      <c r="L55" s="31" t="str">
        <f t="shared" si="1"/>
        <v>Chả cốm 300g</v>
      </c>
      <c r="M55" s="90"/>
      <c r="N55" s="50" t="str">
        <f t="shared" si="2"/>
        <v>K-C6</v>
      </c>
      <c r="O55" s="85"/>
      <c r="P55" s="85"/>
      <c r="Q55" s="32" t="str">
        <f t="shared" si="3"/>
        <v>Túi</v>
      </c>
      <c r="R55" s="87">
        <v>5</v>
      </c>
      <c r="S55" s="87"/>
      <c r="T55" s="34">
        <f t="shared" si="4"/>
        <v>74250</v>
      </c>
      <c r="U55" s="34">
        <f t="shared" si="5"/>
        <v>371250</v>
      </c>
      <c r="V55" s="87"/>
      <c r="W55" s="87"/>
      <c r="X55" s="72">
        <f t="shared" si="6"/>
        <v>8</v>
      </c>
      <c r="Y55" s="35"/>
      <c r="Z55" s="34">
        <f t="shared" si="7"/>
        <v>29700</v>
      </c>
      <c r="AA55" s="80">
        <f t="shared" si="9"/>
        <v>2782</v>
      </c>
    </row>
    <row r="56" spans="1:27" ht="25.5" customHeight="1" x14ac:dyDescent="0.25">
      <c r="A56" s="17">
        <v>44886</v>
      </c>
      <c r="B56" s="78" t="str">
        <f t="shared" si="0"/>
        <v>PO2211/02782</v>
      </c>
      <c r="C56" s="84"/>
      <c r="D56" s="84"/>
      <c r="E56" s="85"/>
      <c r="F56" s="84"/>
      <c r="G56" s="85" t="s">
        <v>94</v>
      </c>
      <c r="H56" s="85"/>
      <c r="I56" s="85" t="s">
        <v>2135</v>
      </c>
      <c r="J56" s="85"/>
      <c r="K56" s="85" t="s">
        <v>55</v>
      </c>
      <c r="L56" s="31" t="str">
        <f t="shared" si="1"/>
        <v>Gà muối 500g</v>
      </c>
      <c r="M56" s="90"/>
      <c r="N56" s="50" t="str">
        <f t="shared" si="2"/>
        <v>K-C6</v>
      </c>
      <c r="O56" s="85"/>
      <c r="P56" s="85"/>
      <c r="Q56" s="32" t="str">
        <f t="shared" si="3"/>
        <v>Túi</v>
      </c>
      <c r="R56" s="87">
        <v>10</v>
      </c>
      <c r="S56" s="87"/>
      <c r="T56" s="34">
        <f t="shared" si="4"/>
        <v>111058</v>
      </c>
      <c r="U56" s="34">
        <f t="shared" si="5"/>
        <v>1110580</v>
      </c>
      <c r="V56" s="87"/>
      <c r="W56" s="87"/>
      <c r="X56" s="72">
        <f t="shared" si="6"/>
        <v>8</v>
      </c>
      <c r="Y56" s="35"/>
      <c r="Z56" s="34">
        <f t="shared" si="7"/>
        <v>88846</v>
      </c>
      <c r="AA56" s="80">
        <f t="shared" si="9"/>
        <v>2782</v>
      </c>
    </row>
    <row r="57" spans="1:27" ht="25.5" customHeight="1" x14ac:dyDescent="0.25">
      <c r="A57" s="17">
        <v>44886</v>
      </c>
      <c r="B57" s="78" t="str">
        <f t="shared" si="0"/>
        <v>PO2211/02782</v>
      </c>
      <c r="C57" s="84"/>
      <c r="D57" s="84"/>
      <c r="E57" s="85"/>
      <c r="F57" s="84"/>
      <c r="G57" s="85" t="s">
        <v>94</v>
      </c>
      <c r="H57" s="85"/>
      <c r="I57" s="85" t="s">
        <v>2135</v>
      </c>
      <c r="J57" s="85"/>
      <c r="K57" s="85" t="s">
        <v>39</v>
      </c>
      <c r="L57" s="31" t="str">
        <f t="shared" si="1"/>
        <v>Chân giò heo muối 300g</v>
      </c>
      <c r="M57" s="90"/>
      <c r="N57" s="50" t="str">
        <f t="shared" si="2"/>
        <v>K-C6</v>
      </c>
      <c r="O57" s="85"/>
      <c r="P57" s="85"/>
      <c r="Q57" s="32" t="str">
        <f t="shared" si="3"/>
        <v>Túi</v>
      </c>
      <c r="R57" s="87">
        <v>5</v>
      </c>
      <c r="S57" s="87"/>
      <c r="T57" s="34">
        <f t="shared" si="4"/>
        <v>73431</v>
      </c>
      <c r="U57" s="34">
        <f t="shared" si="5"/>
        <v>367155</v>
      </c>
      <c r="V57" s="87"/>
      <c r="W57" s="87"/>
      <c r="X57" s="72">
        <f t="shared" si="6"/>
        <v>8</v>
      </c>
      <c r="Y57" s="35"/>
      <c r="Z57" s="34">
        <f t="shared" si="7"/>
        <v>29372</v>
      </c>
      <c r="AA57" s="80">
        <f t="shared" si="9"/>
        <v>2782</v>
      </c>
    </row>
    <row r="58" spans="1:27" ht="25.5" customHeight="1" x14ac:dyDescent="0.25">
      <c r="A58" s="17">
        <v>44886</v>
      </c>
      <c r="B58" s="78" t="str">
        <f t="shared" si="0"/>
        <v>PO2211/02782</v>
      </c>
      <c r="C58" s="84"/>
      <c r="D58" s="84"/>
      <c r="E58" s="85"/>
      <c r="F58" s="84"/>
      <c r="G58" s="85" t="s">
        <v>94</v>
      </c>
      <c r="H58" s="85"/>
      <c r="I58" s="85" t="s">
        <v>2135</v>
      </c>
      <c r="J58" s="85"/>
      <c r="K58" s="85" t="s">
        <v>30</v>
      </c>
      <c r="L58" s="31" t="str">
        <f t="shared" si="1"/>
        <v>Bắp bò muối 200g</v>
      </c>
      <c r="M58" s="85"/>
      <c r="N58" s="50" t="str">
        <f t="shared" si="2"/>
        <v>K-C6</v>
      </c>
      <c r="O58" s="85"/>
      <c r="P58" s="85"/>
      <c r="Q58" s="32" t="str">
        <f t="shared" si="3"/>
        <v>Túi</v>
      </c>
      <c r="R58" s="87">
        <v>2</v>
      </c>
      <c r="S58" s="87"/>
      <c r="T58" s="34">
        <f t="shared" si="4"/>
        <v>87787</v>
      </c>
      <c r="U58" s="34">
        <f t="shared" si="5"/>
        <v>175574</v>
      </c>
      <c r="V58" s="87"/>
      <c r="W58" s="87"/>
      <c r="X58" s="72">
        <f t="shared" si="6"/>
        <v>8</v>
      </c>
      <c r="Y58" s="35"/>
      <c r="Z58" s="34">
        <f t="shared" si="7"/>
        <v>14046</v>
      </c>
      <c r="AA58" s="80">
        <f t="shared" si="9"/>
        <v>2782</v>
      </c>
    </row>
    <row r="59" spans="1:27" ht="25.5" customHeight="1" x14ac:dyDescent="0.25">
      <c r="A59" s="17">
        <v>44886</v>
      </c>
      <c r="B59" s="78" t="str">
        <f t="shared" si="0"/>
        <v>PO2211/02783</v>
      </c>
      <c r="C59" s="84"/>
      <c r="D59" s="84"/>
      <c r="E59" s="85"/>
      <c r="F59" s="84"/>
      <c r="G59" s="85" t="s">
        <v>94</v>
      </c>
      <c r="H59" s="85"/>
      <c r="I59" s="85" t="s">
        <v>2136</v>
      </c>
      <c r="J59" s="85"/>
      <c r="K59" s="85" t="s">
        <v>39</v>
      </c>
      <c r="L59" s="31" t="str">
        <f t="shared" si="1"/>
        <v>Chân giò heo muối 300g</v>
      </c>
      <c r="M59" s="85"/>
      <c r="N59" s="50" t="str">
        <f t="shared" si="2"/>
        <v>K-C6</v>
      </c>
      <c r="O59" s="85"/>
      <c r="P59" s="85"/>
      <c r="Q59" s="32" t="str">
        <f t="shared" si="3"/>
        <v>Túi</v>
      </c>
      <c r="R59" s="87">
        <v>5</v>
      </c>
      <c r="S59" s="87"/>
      <c r="T59" s="34">
        <f t="shared" si="4"/>
        <v>73431</v>
      </c>
      <c r="U59" s="34">
        <f t="shared" si="5"/>
        <v>367155</v>
      </c>
      <c r="V59" s="87"/>
      <c r="W59" s="87"/>
      <c r="X59" s="72">
        <f t="shared" si="6"/>
        <v>8</v>
      </c>
      <c r="Y59" s="35"/>
      <c r="Z59" s="34">
        <f t="shared" si="7"/>
        <v>29372</v>
      </c>
      <c r="AA59" s="80">
        <f t="shared" si="9"/>
        <v>2783</v>
      </c>
    </row>
    <row r="60" spans="1:27" ht="25.5" customHeight="1" x14ac:dyDescent="0.25">
      <c r="A60" s="17">
        <v>44886</v>
      </c>
      <c r="B60" s="78" t="str">
        <f t="shared" si="0"/>
        <v>PO2211/02783</v>
      </c>
      <c r="C60" s="84"/>
      <c r="D60" s="84"/>
      <c r="E60" s="85"/>
      <c r="F60" s="84"/>
      <c r="G60" s="85" t="s">
        <v>94</v>
      </c>
      <c r="H60" s="85"/>
      <c r="I60" s="85" t="s">
        <v>2136</v>
      </c>
      <c r="J60" s="85"/>
      <c r="K60" s="85" t="s">
        <v>55</v>
      </c>
      <c r="L60" s="31" t="str">
        <f t="shared" si="1"/>
        <v>Gà muối 500g</v>
      </c>
      <c r="M60" s="85"/>
      <c r="N60" s="50" t="str">
        <f t="shared" si="2"/>
        <v>K-C6</v>
      </c>
      <c r="O60" s="85"/>
      <c r="P60" s="85"/>
      <c r="Q60" s="32" t="str">
        <f t="shared" si="3"/>
        <v>Túi</v>
      </c>
      <c r="R60" s="87">
        <v>15</v>
      </c>
      <c r="S60" s="87"/>
      <c r="T60" s="34">
        <f t="shared" si="4"/>
        <v>111058</v>
      </c>
      <c r="U60" s="34">
        <f t="shared" si="5"/>
        <v>1665870</v>
      </c>
      <c r="V60" s="87"/>
      <c r="W60" s="87"/>
      <c r="X60" s="72">
        <f t="shared" si="6"/>
        <v>8</v>
      </c>
      <c r="Y60" s="35"/>
      <c r="Z60" s="34">
        <f t="shared" si="7"/>
        <v>133270</v>
      </c>
      <c r="AA60" s="80">
        <f t="shared" si="9"/>
        <v>2783</v>
      </c>
    </row>
    <row r="61" spans="1:27" ht="25.5" customHeight="1" x14ac:dyDescent="0.25">
      <c r="A61" s="17">
        <v>44886</v>
      </c>
      <c r="B61" s="78" t="str">
        <f t="shared" si="0"/>
        <v>PO2211/02783</v>
      </c>
      <c r="C61" s="84"/>
      <c r="D61" s="84"/>
      <c r="E61" s="85"/>
      <c r="F61" s="84"/>
      <c r="G61" s="85" t="s">
        <v>94</v>
      </c>
      <c r="H61" s="85"/>
      <c r="I61" s="85" t="s">
        <v>2136</v>
      </c>
      <c r="J61" s="85"/>
      <c r="K61" s="85" t="s">
        <v>45</v>
      </c>
      <c r="L61" s="31" t="str">
        <f t="shared" si="1"/>
        <v>Chả nướng 300g</v>
      </c>
      <c r="M61" s="85"/>
      <c r="N61" s="50" t="str">
        <f t="shared" si="2"/>
        <v>K-C6</v>
      </c>
      <c r="O61" s="85"/>
      <c r="P61" s="85"/>
      <c r="Q61" s="32" t="str">
        <f t="shared" si="3"/>
        <v>Túi</v>
      </c>
      <c r="R61" s="87">
        <v>3</v>
      </c>
      <c r="S61" s="87"/>
      <c r="T61" s="34">
        <f t="shared" si="4"/>
        <v>70950</v>
      </c>
      <c r="U61" s="34">
        <f t="shared" si="5"/>
        <v>212850</v>
      </c>
      <c r="V61" s="87"/>
      <c r="W61" s="87"/>
      <c r="X61" s="72">
        <f t="shared" si="6"/>
        <v>8</v>
      </c>
      <c r="Y61" s="35"/>
      <c r="Z61" s="34">
        <f t="shared" si="7"/>
        <v>17028</v>
      </c>
      <c r="AA61" s="80">
        <f t="shared" si="9"/>
        <v>2783</v>
      </c>
    </row>
    <row r="62" spans="1:27" ht="25.5" customHeight="1" x14ac:dyDescent="0.25">
      <c r="A62" s="17">
        <v>44886</v>
      </c>
      <c r="B62" s="78" t="str">
        <f t="shared" si="0"/>
        <v>PO2211/02783</v>
      </c>
      <c r="C62" s="84"/>
      <c r="D62" s="84"/>
      <c r="E62" s="85"/>
      <c r="F62" s="84"/>
      <c r="G62" s="85" t="s">
        <v>94</v>
      </c>
      <c r="H62" s="85"/>
      <c r="I62" s="85" t="s">
        <v>2136</v>
      </c>
      <c r="J62" s="85"/>
      <c r="K62" s="85" t="s">
        <v>59</v>
      </c>
      <c r="L62" s="31" t="str">
        <f t="shared" si="1"/>
        <v>Giò Tai Lưỡi Xào 250g</v>
      </c>
      <c r="M62" s="85"/>
      <c r="N62" s="50" t="str">
        <f t="shared" si="2"/>
        <v>K-C6</v>
      </c>
      <c r="O62" s="85"/>
      <c r="P62" s="85"/>
      <c r="Q62" s="32" t="str">
        <f t="shared" si="3"/>
        <v>Túi</v>
      </c>
      <c r="R62" s="87">
        <v>5</v>
      </c>
      <c r="S62" s="87"/>
      <c r="T62" s="34">
        <f t="shared" si="4"/>
        <v>50182</v>
      </c>
      <c r="U62" s="34">
        <f t="shared" si="5"/>
        <v>250910</v>
      </c>
      <c r="V62" s="87"/>
      <c r="W62" s="87"/>
      <c r="X62" s="72">
        <f t="shared" si="6"/>
        <v>8</v>
      </c>
      <c r="Y62" s="35"/>
      <c r="Z62" s="34">
        <f t="shared" si="7"/>
        <v>20073</v>
      </c>
      <c r="AA62" s="80">
        <f t="shared" si="9"/>
        <v>2783</v>
      </c>
    </row>
    <row r="63" spans="1:27" ht="25.5" customHeight="1" x14ac:dyDescent="0.25">
      <c r="A63" s="17">
        <v>44886</v>
      </c>
      <c r="B63" s="78" t="str">
        <f t="shared" si="0"/>
        <v>PO2211/02783</v>
      </c>
      <c r="C63" s="84"/>
      <c r="D63" s="84"/>
      <c r="E63" s="85"/>
      <c r="F63" s="84"/>
      <c r="G63" s="85" t="s">
        <v>94</v>
      </c>
      <c r="H63" s="85"/>
      <c r="I63" s="85" t="s">
        <v>2136</v>
      </c>
      <c r="J63" s="85"/>
      <c r="K63" s="85" t="s">
        <v>65</v>
      </c>
      <c r="L63" s="31" t="str">
        <f t="shared" si="1"/>
        <v>Mọc Nấm Hương 250g</v>
      </c>
      <c r="M63" s="85"/>
      <c r="N63" s="50" t="str">
        <f t="shared" si="2"/>
        <v>K-C6</v>
      </c>
      <c r="O63" s="85"/>
      <c r="P63" s="85"/>
      <c r="Q63" s="32" t="str">
        <f t="shared" si="3"/>
        <v>Túi</v>
      </c>
      <c r="R63" s="87">
        <v>10</v>
      </c>
      <c r="S63" s="87"/>
      <c r="T63" s="34">
        <f t="shared" si="4"/>
        <v>46000</v>
      </c>
      <c r="U63" s="34">
        <f t="shared" si="5"/>
        <v>460000</v>
      </c>
      <c r="V63" s="87"/>
      <c r="W63" s="87"/>
      <c r="X63" s="72">
        <f t="shared" si="6"/>
        <v>8</v>
      </c>
      <c r="Y63" s="35"/>
      <c r="Z63" s="34">
        <f t="shared" si="7"/>
        <v>36800</v>
      </c>
      <c r="AA63" s="80">
        <f t="shared" si="9"/>
        <v>2783</v>
      </c>
    </row>
    <row r="64" spans="1:27" ht="25.5" customHeight="1" x14ac:dyDescent="0.25">
      <c r="A64" s="17">
        <v>44886</v>
      </c>
      <c r="B64" s="78" t="str">
        <f t="shared" si="0"/>
        <v>PO2211/02784</v>
      </c>
      <c r="C64" s="84"/>
      <c r="D64" s="84"/>
      <c r="E64" s="85"/>
      <c r="F64" s="84"/>
      <c r="G64" s="85" t="s">
        <v>113</v>
      </c>
      <c r="H64" s="85"/>
      <c r="I64" s="85" t="s">
        <v>2137</v>
      </c>
      <c r="J64" s="85"/>
      <c r="K64" s="85" t="s">
        <v>55</v>
      </c>
      <c r="L64" s="31" t="str">
        <f t="shared" si="1"/>
        <v>Gà muối 500g</v>
      </c>
      <c r="M64" s="85"/>
      <c r="N64" s="50" t="str">
        <f t="shared" si="2"/>
        <v>K-C6</v>
      </c>
      <c r="O64" s="85"/>
      <c r="P64" s="85"/>
      <c r="Q64" s="32" t="str">
        <f t="shared" si="3"/>
        <v>Túi</v>
      </c>
      <c r="R64" s="87">
        <v>15</v>
      </c>
      <c r="S64" s="87"/>
      <c r="T64" s="34">
        <f t="shared" si="4"/>
        <v>111058</v>
      </c>
      <c r="U64" s="34">
        <f t="shared" si="5"/>
        <v>1665870</v>
      </c>
      <c r="V64" s="87"/>
      <c r="W64" s="87"/>
      <c r="X64" s="72">
        <f t="shared" si="6"/>
        <v>8</v>
      </c>
      <c r="Y64" s="35"/>
      <c r="Z64" s="34">
        <f t="shared" si="7"/>
        <v>133270</v>
      </c>
      <c r="AA64" s="80">
        <f t="shared" si="9"/>
        <v>2784</v>
      </c>
    </row>
    <row r="65" spans="1:27" ht="25.5" customHeight="1" x14ac:dyDescent="0.25">
      <c r="A65" s="17">
        <v>44886</v>
      </c>
      <c r="B65" s="78" t="str">
        <f t="shared" si="0"/>
        <v>PO2211/02785</v>
      </c>
      <c r="C65" s="84"/>
      <c r="D65" s="84"/>
      <c r="E65" s="85"/>
      <c r="F65" s="84"/>
      <c r="G65" s="85" t="s">
        <v>115</v>
      </c>
      <c r="H65" s="85"/>
      <c r="I65" s="85" t="s">
        <v>2138</v>
      </c>
      <c r="J65" s="85"/>
      <c r="K65" s="85" t="s">
        <v>39</v>
      </c>
      <c r="L65" s="31" t="str">
        <f t="shared" si="1"/>
        <v>Chân giò heo muối 300g</v>
      </c>
      <c r="M65" s="85"/>
      <c r="N65" s="50" t="str">
        <f t="shared" si="2"/>
        <v>K-C6</v>
      </c>
      <c r="O65" s="85"/>
      <c r="P65" s="85"/>
      <c r="Q65" s="32" t="str">
        <f t="shared" si="3"/>
        <v>Túi</v>
      </c>
      <c r="R65" s="87">
        <v>5</v>
      </c>
      <c r="S65" s="87"/>
      <c r="T65" s="34">
        <f t="shared" si="4"/>
        <v>73431</v>
      </c>
      <c r="U65" s="34">
        <f t="shared" si="5"/>
        <v>367155</v>
      </c>
      <c r="V65" s="87"/>
      <c r="W65" s="87"/>
      <c r="X65" s="72">
        <f t="shared" si="6"/>
        <v>8</v>
      </c>
      <c r="Y65" s="35"/>
      <c r="Z65" s="34">
        <f t="shared" si="7"/>
        <v>29372</v>
      </c>
      <c r="AA65" s="80">
        <f t="shared" si="9"/>
        <v>2785</v>
      </c>
    </row>
    <row r="66" spans="1:27" ht="25.5" customHeight="1" x14ac:dyDescent="0.25">
      <c r="A66" s="17">
        <v>44886</v>
      </c>
      <c r="B66" s="78" t="str">
        <f t="shared" ref="B66:B129" si="10">IF(I66&lt;&gt;"",IF(AA66&lt;10,"PO2211/0000"&amp;AA66,IF(AA66&lt;100,"PO2211/000"&amp;AA66,IF(AA66&lt;1000,"PO2211/00"&amp;AA66,IF(AA66&lt;10000,"PO2211/0"&amp;AA66,"PO2211/"&amp;AA66)))),"")</f>
        <v>PO2211/02785</v>
      </c>
      <c r="C66" s="84"/>
      <c r="D66" s="84"/>
      <c r="E66" s="85"/>
      <c r="F66" s="84"/>
      <c r="G66" s="85" t="s">
        <v>115</v>
      </c>
      <c r="H66" s="85"/>
      <c r="I66" s="85" t="s">
        <v>2138</v>
      </c>
      <c r="J66" s="85"/>
      <c r="K66" s="85" t="s">
        <v>55</v>
      </c>
      <c r="L66" s="31" t="str">
        <f t="shared" ref="L66:L129" si="11">IF(K66&lt;&gt;"",VLOOKUP(K66,tenhang,2,0),"")</f>
        <v>Gà muối 500g</v>
      </c>
      <c r="M66" s="85"/>
      <c r="N66" s="50" t="str">
        <f t="shared" ref="N66:N129" si="12">IF(K66&lt;&gt;"","K-C6","")</f>
        <v>K-C6</v>
      </c>
      <c r="O66" s="85"/>
      <c r="P66" s="85"/>
      <c r="Q66" s="32" t="str">
        <f t="shared" ref="Q66:Q129" si="13">IF(K66&lt;&gt;"",VLOOKUP(K66,tenhang,3,0),"")</f>
        <v>Túi</v>
      </c>
      <c r="R66" s="87">
        <v>10</v>
      </c>
      <c r="S66" s="87"/>
      <c r="T66" s="34">
        <f t="shared" ref="T66:T129" si="14">IF(K66&lt;&gt;"",VLOOKUP(K66,tenhang,4,0),0)</f>
        <v>111058</v>
      </c>
      <c r="U66" s="34">
        <f t="shared" ref="U66:U129" si="15">R66*T66</f>
        <v>1110580</v>
      </c>
      <c r="V66" s="87"/>
      <c r="W66" s="87"/>
      <c r="X66" s="72">
        <f t="shared" ref="X66:X129" si="16">IF(K66&lt;&gt;"",8,"")</f>
        <v>8</v>
      </c>
      <c r="Y66" s="35"/>
      <c r="Z66" s="34">
        <f t="shared" ref="Z66:Z129" si="17">IF(K66&lt;&gt;"",ROUND(U66*X66*1%,0),"")</f>
        <v>88846</v>
      </c>
      <c r="AA66" s="80">
        <f t="shared" si="9"/>
        <v>2785</v>
      </c>
    </row>
    <row r="67" spans="1:27" ht="25.5" customHeight="1" x14ac:dyDescent="0.25">
      <c r="A67" s="17">
        <v>44886</v>
      </c>
      <c r="B67" s="78" t="str">
        <f t="shared" si="10"/>
        <v>PO2211/02785</v>
      </c>
      <c r="C67" s="84"/>
      <c r="D67" s="84"/>
      <c r="E67" s="85"/>
      <c r="F67" s="84"/>
      <c r="G67" s="85" t="s">
        <v>115</v>
      </c>
      <c r="H67" s="85"/>
      <c r="I67" s="85" t="s">
        <v>2138</v>
      </c>
      <c r="J67" s="85"/>
      <c r="K67" s="85" t="s">
        <v>59</v>
      </c>
      <c r="L67" s="31" t="str">
        <f t="shared" si="11"/>
        <v>Giò Tai Lưỡi Xào 250g</v>
      </c>
      <c r="M67" s="85"/>
      <c r="N67" s="50" t="str">
        <f t="shared" si="12"/>
        <v>K-C6</v>
      </c>
      <c r="O67" s="85"/>
      <c r="P67" s="85"/>
      <c r="Q67" s="32" t="str">
        <f t="shared" si="13"/>
        <v>Túi</v>
      </c>
      <c r="R67" s="87">
        <v>5</v>
      </c>
      <c r="S67" s="87"/>
      <c r="T67" s="34">
        <f t="shared" si="14"/>
        <v>50182</v>
      </c>
      <c r="U67" s="34">
        <f t="shared" si="15"/>
        <v>250910</v>
      </c>
      <c r="V67" s="87"/>
      <c r="W67" s="87"/>
      <c r="X67" s="72">
        <f t="shared" si="16"/>
        <v>8</v>
      </c>
      <c r="Y67" s="35"/>
      <c r="Z67" s="34">
        <f t="shared" si="17"/>
        <v>20073</v>
      </c>
      <c r="AA67" s="80">
        <f t="shared" ref="AA67:AA103" si="18">IF(I67&lt;&gt;"",IF(I67=I66,AA66,AA66+1),"")</f>
        <v>2785</v>
      </c>
    </row>
    <row r="68" spans="1:27" ht="25.5" customHeight="1" x14ac:dyDescent="0.25">
      <c r="A68" s="17">
        <v>44886</v>
      </c>
      <c r="B68" s="78" t="str">
        <f t="shared" si="10"/>
        <v>PO2211/02785</v>
      </c>
      <c r="C68" s="84"/>
      <c r="D68" s="84"/>
      <c r="E68" s="85"/>
      <c r="F68" s="84"/>
      <c r="G68" s="85" t="s">
        <v>115</v>
      </c>
      <c r="H68" s="85"/>
      <c r="I68" s="85" t="s">
        <v>2138</v>
      </c>
      <c r="J68" s="85"/>
      <c r="K68" s="85" t="s">
        <v>65</v>
      </c>
      <c r="L68" s="31" t="str">
        <f t="shared" si="11"/>
        <v>Mọc Nấm Hương 250g</v>
      </c>
      <c r="M68" s="85"/>
      <c r="N68" s="50" t="str">
        <f t="shared" si="12"/>
        <v>K-C6</v>
      </c>
      <c r="O68" s="85"/>
      <c r="P68" s="85"/>
      <c r="Q68" s="32" t="str">
        <f t="shared" si="13"/>
        <v>Túi</v>
      </c>
      <c r="R68" s="87">
        <v>5</v>
      </c>
      <c r="S68" s="87"/>
      <c r="T68" s="34">
        <f t="shared" si="14"/>
        <v>46000</v>
      </c>
      <c r="U68" s="34">
        <f t="shared" si="15"/>
        <v>230000</v>
      </c>
      <c r="V68" s="87"/>
      <c r="W68" s="87"/>
      <c r="X68" s="72">
        <f t="shared" si="16"/>
        <v>8</v>
      </c>
      <c r="Y68" s="35"/>
      <c r="Z68" s="34">
        <f t="shared" si="17"/>
        <v>18400</v>
      </c>
      <c r="AA68" s="80">
        <f t="shared" si="18"/>
        <v>2785</v>
      </c>
    </row>
    <row r="69" spans="1:27" ht="25.5" customHeight="1" x14ac:dyDescent="0.25">
      <c r="A69" s="17">
        <v>44886</v>
      </c>
      <c r="B69" s="78" t="str">
        <f t="shared" si="10"/>
        <v>PO2211/02786</v>
      </c>
      <c r="C69" s="84"/>
      <c r="D69" s="84"/>
      <c r="E69" s="85"/>
      <c r="F69" s="84"/>
      <c r="G69" s="85" t="s">
        <v>113</v>
      </c>
      <c r="H69" s="85"/>
      <c r="I69" s="85" t="s">
        <v>2139</v>
      </c>
      <c r="J69" s="85"/>
      <c r="K69" s="85" t="s">
        <v>39</v>
      </c>
      <c r="L69" s="31" t="str">
        <f t="shared" si="11"/>
        <v>Chân giò heo muối 300g</v>
      </c>
      <c r="M69" s="85"/>
      <c r="N69" s="50" t="str">
        <f t="shared" si="12"/>
        <v>K-C6</v>
      </c>
      <c r="O69" s="85"/>
      <c r="P69" s="85"/>
      <c r="Q69" s="32" t="str">
        <f t="shared" si="13"/>
        <v>Túi</v>
      </c>
      <c r="R69" s="87">
        <v>10</v>
      </c>
      <c r="S69" s="87"/>
      <c r="T69" s="34">
        <f t="shared" si="14"/>
        <v>73431</v>
      </c>
      <c r="U69" s="34">
        <f t="shared" si="15"/>
        <v>734310</v>
      </c>
      <c r="V69" s="87"/>
      <c r="W69" s="87"/>
      <c r="X69" s="72">
        <f t="shared" si="16"/>
        <v>8</v>
      </c>
      <c r="Y69" s="35"/>
      <c r="Z69" s="34">
        <f t="shared" si="17"/>
        <v>58745</v>
      </c>
      <c r="AA69" s="80">
        <f t="shared" si="18"/>
        <v>2786</v>
      </c>
    </row>
    <row r="70" spans="1:27" ht="25.5" customHeight="1" x14ac:dyDescent="0.25">
      <c r="A70" s="17">
        <v>44886</v>
      </c>
      <c r="B70" s="78" t="str">
        <f t="shared" si="10"/>
        <v>PO2211/02786</v>
      </c>
      <c r="C70" s="84"/>
      <c r="D70" s="84"/>
      <c r="E70" s="85"/>
      <c r="F70" s="84"/>
      <c r="G70" s="85" t="s">
        <v>113</v>
      </c>
      <c r="H70" s="85"/>
      <c r="I70" s="85" t="s">
        <v>2139</v>
      </c>
      <c r="J70" s="85"/>
      <c r="K70" s="85" t="s">
        <v>55</v>
      </c>
      <c r="L70" s="31" t="str">
        <f t="shared" si="11"/>
        <v>Gà muối 500g</v>
      </c>
      <c r="M70" s="85"/>
      <c r="N70" s="50" t="str">
        <f t="shared" si="12"/>
        <v>K-C6</v>
      </c>
      <c r="O70" s="85"/>
      <c r="P70" s="85"/>
      <c r="Q70" s="32" t="str">
        <f t="shared" si="13"/>
        <v>Túi</v>
      </c>
      <c r="R70" s="87">
        <v>10</v>
      </c>
      <c r="S70" s="87"/>
      <c r="T70" s="34">
        <f t="shared" si="14"/>
        <v>111058</v>
      </c>
      <c r="U70" s="34">
        <f t="shared" si="15"/>
        <v>1110580</v>
      </c>
      <c r="V70" s="87"/>
      <c r="W70" s="87"/>
      <c r="X70" s="72">
        <f t="shared" si="16"/>
        <v>8</v>
      </c>
      <c r="Y70" s="35"/>
      <c r="Z70" s="34">
        <f t="shared" si="17"/>
        <v>88846</v>
      </c>
      <c r="AA70" s="80">
        <f t="shared" si="18"/>
        <v>2786</v>
      </c>
    </row>
    <row r="71" spans="1:27" ht="25.5" customHeight="1" x14ac:dyDescent="0.25">
      <c r="A71" s="17">
        <v>44886</v>
      </c>
      <c r="B71" s="78" t="str">
        <f t="shared" si="10"/>
        <v>PO2211/02786</v>
      </c>
      <c r="C71" s="84"/>
      <c r="D71" s="84"/>
      <c r="E71" s="85"/>
      <c r="F71" s="84"/>
      <c r="G71" s="85" t="s">
        <v>113</v>
      </c>
      <c r="H71" s="85"/>
      <c r="I71" s="85" t="s">
        <v>2139</v>
      </c>
      <c r="J71" s="85"/>
      <c r="K71" s="85" t="s">
        <v>59</v>
      </c>
      <c r="L71" s="31" t="str">
        <f t="shared" si="11"/>
        <v>Giò Tai Lưỡi Xào 250g</v>
      </c>
      <c r="M71" s="85"/>
      <c r="N71" s="50" t="str">
        <f t="shared" si="12"/>
        <v>K-C6</v>
      </c>
      <c r="O71" s="85"/>
      <c r="P71" s="85"/>
      <c r="Q71" s="32" t="str">
        <f t="shared" si="13"/>
        <v>Túi</v>
      </c>
      <c r="R71" s="87">
        <v>5</v>
      </c>
      <c r="S71" s="87"/>
      <c r="T71" s="34">
        <f t="shared" si="14"/>
        <v>50182</v>
      </c>
      <c r="U71" s="34">
        <f t="shared" si="15"/>
        <v>250910</v>
      </c>
      <c r="V71" s="87"/>
      <c r="W71" s="87"/>
      <c r="X71" s="72">
        <f t="shared" si="16"/>
        <v>8</v>
      </c>
      <c r="Y71" s="35"/>
      <c r="Z71" s="34">
        <f t="shared" si="17"/>
        <v>20073</v>
      </c>
      <c r="AA71" s="80">
        <f t="shared" si="18"/>
        <v>2786</v>
      </c>
    </row>
    <row r="72" spans="1:27" ht="25.5" customHeight="1" x14ac:dyDescent="0.25">
      <c r="A72" s="17">
        <v>44886</v>
      </c>
      <c r="B72" s="78" t="str">
        <f t="shared" si="10"/>
        <v>PO2211/02787</v>
      </c>
      <c r="C72" s="84"/>
      <c r="D72" s="84"/>
      <c r="E72" s="85"/>
      <c r="F72" s="84"/>
      <c r="G72" s="85" t="s">
        <v>94</v>
      </c>
      <c r="H72" s="85"/>
      <c r="I72" s="85" t="s">
        <v>2140</v>
      </c>
      <c r="J72" s="85"/>
      <c r="K72" s="85" t="s">
        <v>30</v>
      </c>
      <c r="L72" s="31" t="str">
        <f t="shared" si="11"/>
        <v>Bắp bò muối 200g</v>
      </c>
      <c r="M72" s="85"/>
      <c r="N72" s="50" t="str">
        <f t="shared" si="12"/>
        <v>K-C6</v>
      </c>
      <c r="O72" s="85"/>
      <c r="P72" s="85"/>
      <c r="Q72" s="32" t="str">
        <f t="shared" si="13"/>
        <v>Túi</v>
      </c>
      <c r="R72" s="87">
        <v>6</v>
      </c>
      <c r="S72" s="87"/>
      <c r="T72" s="34">
        <f t="shared" si="14"/>
        <v>87787</v>
      </c>
      <c r="U72" s="34">
        <f t="shared" si="15"/>
        <v>526722</v>
      </c>
      <c r="V72" s="87"/>
      <c r="W72" s="87"/>
      <c r="X72" s="72">
        <f t="shared" si="16"/>
        <v>8</v>
      </c>
      <c r="Y72" s="35"/>
      <c r="Z72" s="34">
        <f t="shared" si="17"/>
        <v>42138</v>
      </c>
      <c r="AA72" s="80">
        <f t="shared" si="18"/>
        <v>2787</v>
      </c>
    </row>
    <row r="73" spans="1:27" ht="25.5" customHeight="1" x14ac:dyDescent="0.25">
      <c r="A73" s="17">
        <v>44886</v>
      </c>
      <c r="B73" s="78" t="str">
        <f t="shared" si="10"/>
        <v>PO2211/02787</v>
      </c>
      <c r="C73" s="84"/>
      <c r="D73" s="84"/>
      <c r="E73" s="85"/>
      <c r="F73" s="84"/>
      <c r="G73" s="85" t="s">
        <v>94</v>
      </c>
      <c r="H73" s="85"/>
      <c r="I73" s="85" t="s">
        <v>2140</v>
      </c>
      <c r="J73" s="85"/>
      <c r="K73" s="85" t="s">
        <v>39</v>
      </c>
      <c r="L73" s="31" t="str">
        <f t="shared" si="11"/>
        <v>Chân giò heo muối 300g</v>
      </c>
      <c r="M73" s="85"/>
      <c r="N73" s="50" t="str">
        <f t="shared" si="12"/>
        <v>K-C6</v>
      </c>
      <c r="O73" s="85"/>
      <c r="P73" s="85"/>
      <c r="Q73" s="32" t="str">
        <f t="shared" si="13"/>
        <v>Túi</v>
      </c>
      <c r="R73" s="87">
        <v>5</v>
      </c>
      <c r="S73" s="87"/>
      <c r="T73" s="34">
        <f t="shared" si="14"/>
        <v>73431</v>
      </c>
      <c r="U73" s="34">
        <f t="shared" si="15"/>
        <v>367155</v>
      </c>
      <c r="V73" s="87"/>
      <c r="W73" s="87"/>
      <c r="X73" s="72">
        <f t="shared" si="16"/>
        <v>8</v>
      </c>
      <c r="Y73" s="35"/>
      <c r="Z73" s="34">
        <f t="shared" si="17"/>
        <v>29372</v>
      </c>
      <c r="AA73" s="80">
        <f t="shared" si="18"/>
        <v>2787</v>
      </c>
    </row>
    <row r="74" spans="1:27" ht="25.5" customHeight="1" x14ac:dyDescent="0.25">
      <c r="A74" s="17">
        <v>44886</v>
      </c>
      <c r="B74" s="78" t="str">
        <f t="shared" si="10"/>
        <v>PO2211/02787</v>
      </c>
      <c r="C74" s="84"/>
      <c r="D74" s="84"/>
      <c r="E74" s="85"/>
      <c r="F74" s="84"/>
      <c r="G74" s="85" t="s">
        <v>94</v>
      </c>
      <c r="H74" s="85"/>
      <c r="I74" s="85" t="s">
        <v>2140</v>
      </c>
      <c r="J74" s="85"/>
      <c r="K74" s="85" t="s">
        <v>55</v>
      </c>
      <c r="L74" s="31" t="str">
        <f t="shared" si="11"/>
        <v>Gà muối 500g</v>
      </c>
      <c r="M74" s="85"/>
      <c r="N74" s="50" t="str">
        <f t="shared" si="12"/>
        <v>K-C6</v>
      </c>
      <c r="O74" s="85"/>
      <c r="P74" s="85"/>
      <c r="Q74" s="32" t="str">
        <f t="shared" si="13"/>
        <v>Túi</v>
      </c>
      <c r="R74" s="87">
        <v>10</v>
      </c>
      <c r="S74" s="87"/>
      <c r="T74" s="34">
        <f t="shared" si="14"/>
        <v>111058</v>
      </c>
      <c r="U74" s="34">
        <f t="shared" si="15"/>
        <v>1110580</v>
      </c>
      <c r="V74" s="87"/>
      <c r="W74" s="87"/>
      <c r="X74" s="72">
        <f t="shared" si="16"/>
        <v>8</v>
      </c>
      <c r="Y74" s="35"/>
      <c r="Z74" s="34">
        <f t="shared" si="17"/>
        <v>88846</v>
      </c>
      <c r="AA74" s="80">
        <f t="shared" si="18"/>
        <v>2787</v>
      </c>
    </row>
    <row r="75" spans="1:27" ht="25.5" customHeight="1" x14ac:dyDescent="0.25">
      <c r="A75" s="17">
        <v>44886</v>
      </c>
      <c r="B75" s="78" t="str">
        <f t="shared" si="10"/>
        <v>PO2211/02787</v>
      </c>
      <c r="C75" s="84"/>
      <c r="D75" s="84"/>
      <c r="E75" s="85"/>
      <c r="F75" s="84"/>
      <c r="G75" s="85" t="s">
        <v>94</v>
      </c>
      <c r="H75" s="85"/>
      <c r="I75" s="85" t="s">
        <v>2140</v>
      </c>
      <c r="J75" s="85"/>
      <c r="K75" s="85" t="s">
        <v>45</v>
      </c>
      <c r="L75" s="31" t="str">
        <f t="shared" si="11"/>
        <v>Chả nướng 300g</v>
      </c>
      <c r="M75" s="85"/>
      <c r="N75" s="50" t="str">
        <f t="shared" si="12"/>
        <v>K-C6</v>
      </c>
      <c r="O75" s="85"/>
      <c r="P75" s="85"/>
      <c r="Q75" s="32" t="str">
        <f t="shared" si="13"/>
        <v>Túi</v>
      </c>
      <c r="R75" s="87">
        <v>2</v>
      </c>
      <c r="S75" s="87"/>
      <c r="T75" s="34">
        <f t="shared" si="14"/>
        <v>70950</v>
      </c>
      <c r="U75" s="34">
        <f t="shared" si="15"/>
        <v>141900</v>
      </c>
      <c r="V75" s="87"/>
      <c r="W75" s="87"/>
      <c r="X75" s="72">
        <f t="shared" si="16"/>
        <v>8</v>
      </c>
      <c r="Y75" s="35"/>
      <c r="Z75" s="34">
        <f t="shared" si="17"/>
        <v>11352</v>
      </c>
      <c r="AA75" s="80">
        <f t="shared" si="18"/>
        <v>2787</v>
      </c>
    </row>
    <row r="76" spans="1:27" ht="25.5" customHeight="1" x14ac:dyDescent="0.25">
      <c r="A76" s="17">
        <v>44886</v>
      </c>
      <c r="B76" s="78" t="str">
        <f t="shared" si="10"/>
        <v>PO2211/02787</v>
      </c>
      <c r="C76" s="18"/>
      <c r="D76" s="18"/>
      <c r="E76" s="19"/>
      <c r="F76" s="18"/>
      <c r="G76" s="19" t="s">
        <v>94</v>
      </c>
      <c r="H76" s="19"/>
      <c r="I76" s="19" t="s">
        <v>2140</v>
      </c>
      <c r="J76" s="19"/>
      <c r="K76" s="19" t="s">
        <v>37</v>
      </c>
      <c r="L76" s="31" t="str">
        <f t="shared" si="11"/>
        <v>Chả cốm 300g</v>
      </c>
      <c r="M76" s="20"/>
      <c r="N76" s="50" t="str">
        <f t="shared" si="12"/>
        <v>K-C6</v>
      </c>
      <c r="O76" s="19"/>
      <c r="P76" s="19"/>
      <c r="Q76" s="32" t="str">
        <f t="shared" si="13"/>
        <v>Túi</v>
      </c>
      <c r="R76" s="33">
        <v>5</v>
      </c>
      <c r="S76" s="33"/>
      <c r="T76" s="34">
        <f t="shared" si="14"/>
        <v>74250</v>
      </c>
      <c r="U76" s="34">
        <f t="shared" si="15"/>
        <v>371250</v>
      </c>
      <c r="V76" s="33"/>
      <c r="W76" s="33"/>
      <c r="X76" s="72">
        <f t="shared" si="16"/>
        <v>8</v>
      </c>
      <c r="Y76" s="35"/>
      <c r="Z76" s="34">
        <f t="shared" si="17"/>
        <v>29700</v>
      </c>
      <c r="AA76" s="80">
        <f t="shared" si="18"/>
        <v>2787</v>
      </c>
    </row>
    <row r="77" spans="1:27" ht="25.5" customHeight="1" x14ac:dyDescent="0.25">
      <c r="A77" s="17">
        <v>44886</v>
      </c>
      <c r="B77" s="78" t="str">
        <f t="shared" si="10"/>
        <v>PO2211/02787</v>
      </c>
      <c r="C77" s="84"/>
      <c r="D77" s="84"/>
      <c r="E77" s="85"/>
      <c r="F77" s="84"/>
      <c r="G77" s="85" t="s">
        <v>94</v>
      </c>
      <c r="H77" s="85"/>
      <c r="I77" s="85" t="s">
        <v>2140</v>
      </c>
      <c r="J77" s="85"/>
      <c r="K77" s="85" t="s">
        <v>47</v>
      </c>
      <c r="L77" s="31" t="str">
        <f t="shared" si="11"/>
        <v>Đùi gà sốt cay 500g</v>
      </c>
      <c r="M77" s="20"/>
      <c r="N77" s="50" t="str">
        <f t="shared" si="12"/>
        <v>K-C6</v>
      </c>
      <c r="O77" s="85"/>
      <c r="P77" s="85"/>
      <c r="Q77" s="32" t="str">
        <f t="shared" si="13"/>
        <v>Túi</v>
      </c>
      <c r="R77" s="87">
        <v>2</v>
      </c>
      <c r="S77" s="87"/>
      <c r="T77" s="34">
        <f t="shared" si="14"/>
        <v>105400</v>
      </c>
      <c r="U77" s="34">
        <f t="shared" si="15"/>
        <v>210800</v>
      </c>
      <c r="V77" s="87"/>
      <c r="W77" s="87"/>
      <c r="X77" s="72">
        <f t="shared" si="16"/>
        <v>8</v>
      </c>
      <c r="Y77" s="35"/>
      <c r="Z77" s="34">
        <f t="shared" si="17"/>
        <v>16864</v>
      </c>
      <c r="AA77" s="80">
        <f t="shared" si="18"/>
        <v>2787</v>
      </c>
    </row>
    <row r="78" spans="1:27" ht="25.5" customHeight="1" x14ac:dyDescent="0.25">
      <c r="A78" s="17">
        <v>44886</v>
      </c>
      <c r="B78" s="78" t="str">
        <f t="shared" si="10"/>
        <v>PO2211/02787</v>
      </c>
      <c r="C78" s="18"/>
      <c r="D78" s="18"/>
      <c r="E78" s="19"/>
      <c r="F78" s="18"/>
      <c r="G78" s="19" t="s">
        <v>94</v>
      </c>
      <c r="H78" s="19"/>
      <c r="I78" s="19" t="s">
        <v>2140</v>
      </c>
      <c r="J78" s="19"/>
      <c r="K78" s="19" t="s">
        <v>43</v>
      </c>
      <c r="L78" s="31" t="str">
        <f t="shared" si="11"/>
        <v>Chân gà sốt cay 400g</v>
      </c>
      <c r="M78" s="20"/>
      <c r="N78" s="50" t="str">
        <f t="shared" si="12"/>
        <v>K-C6</v>
      </c>
      <c r="O78" s="19"/>
      <c r="P78" s="19"/>
      <c r="Q78" s="32" t="str">
        <f t="shared" si="13"/>
        <v>Túi</v>
      </c>
      <c r="R78" s="33">
        <v>2</v>
      </c>
      <c r="S78" s="33"/>
      <c r="T78" s="34">
        <f t="shared" si="14"/>
        <v>90750</v>
      </c>
      <c r="U78" s="34">
        <f t="shared" si="15"/>
        <v>181500</v>
      </c>
      <c r="V78" s="33"/>
      <c r="W78" s="33"/>
      <c r="X78" s="72">
        <f t="shared" si="16"/>
        <v>8</v>
      </c>
      <c r="Y78" s="35"/>
      <c r="Z78" s="34">
        <f t="shared" si="17"/>
        <v>14520</v>
      </c>
      <c r="AA78" s="80">
        <f t="shared" si="18"/>
        <v>2787</v>
      </c>
    </row>
    <row r="79" spans="1:27" ht="25.5" customHeight="1" x14ac:dyDescent="0.25">
      <c r="A79" s="17">
        <v>44886</v>
      </c>
      <c r="B79" s="78" t="str">
        <f t="shared" si="10"/>
        <v>PO2211/02787</v>
      </c>
      <c r="C79" s="84"/>
      <c r="D79" s="84"/>
      <c r="E79" s="85"/>
      <c r="F79" s="84"/>
      <c r="G79" s="85" t="s">
        <v>94</v>
      </c>
      <c r="H79" s="85"/>
      <c r="I79" s="85" t="s">
        <v>2140</v>
      </c>
      <c r="J79" s="85"/>
      <c r="K79" s="85" t="s">
        <v>59</v>
      </c>
      <c r="L79" s="31" t="str">
        <f t="shared" si="11"/>
        <v>Giò Tai Lưỡi Xào 250g</v>
      </c>
      <c r="M79" s="20"/>
      <c r="N79" s="50" t="str">
        <f t="shared" si="12"/>
        <v>K-C6</v>
      </c>
      <c r="O79" s="85"/>
      <c r="P79" s="85"/>
      <c r="Q79" s="32" t="str">
        <f t="shared" si="13"/>
        <v>Túi</v>
      </c>
      <c r="R79" s="87">
        <v>5</v>
      </c>
      <c r="S79" s="87"/>
      <c r="T79" s="34">
        <f t="shared" si="14"/>
        <v>50182</v>
      </c>
      <c r="U79" s="34">
        <f t="shared" si="15"/>
        <v>250910</v>
      </c>
      <c r="V79" s="87"/>
      <c r="W79" s="87"/>
      <c r="X79" s="72">
        <f t="shared" si="16"/>
        <v>8</v>
      </c>
      <c r="Y79" s="35"/>
      <c r="Z79" s="34">
        <f t="shared" si="17"/>
        <v>20073</v>
      </c>
      <c r="AA79" s="80">
        <f t="shared" si="18"/>
        <v>2787</v>
      </c>
    </row>
    <row r="80" spans="1:27" ht="25.5" customHeight="1" x14ac:dyDescent="0.25">
      <c r="A80" s="17">
        <v>44886</v>
      </c>
      <c r="B80" s="78" t="str">
        <f t="shared" si="10"/>
        <v>PO2211/02787</v>
      </c>
      <c r="C80" s="84"/>
      <c r="D80" s="84"/>
      <c r="E80" s="85"/>
      <c r="F80" s="84"/>
      <c r="G80" s="85" t="s">
        <v>94</v>
      </c>
      <c r="H80" s="85"/>
      <c r="I80" s="85" t="s">
        <v>2140</v>
      </c>
      <c r="J80" s="85"/>
      <c r="K80" s="85" t="s">
        <v>65</v>
      </c>
      <c r="L80" s="31" t="str">
        <f t="shared" si="11"/>
        <v>Mọc Nấm Hương 250g</v>
      </c>
      <c r="M80" s="20"/>
      <c r="N80" s="50" t="str">
        <f t="shared" si="12"/>
        <v>K-C6</v>
      </c>
      <c r="O80" s="85"/>
      <c r="P80" s="85"/>
      <c r="Q80" s="32" t="str">
        <f t="shared" si="13"/>
        <v>Túi</v>
      </c>
      <c r="R80" s="87">
        <v>7</v>
      </c>
      <c r="S80" s="87"/>
      <c r="T80" s="34">
        <f t="shared" si="14"/>
        <v>46000</v>
      </c>
      <c r="U80" s="34">
        <f t="shared" si="15"/>
        <v>322000</v>
      </c>
      <c r="V80" s="87"/>
      <c r="W80" s="87"/>
      <c r="X80" s="72">
        <f t="shared" si="16"/>
        <v>8</v>
      </c>
      <c r="Y80" s="35"/>
      <c r="Z80" s="34">
        <f t="shared" si="17"/>
        <v>25760</v>
      </c>
      <c r="AA80" s="80">
        <f t="shared" si="18"/>
        <v>2787</v>
      </c>
    </row>
    <row r="81" spans="1:27" ht="25.5" customHeight="1" x14ac:dyDescent="0.25">
      <c r="A81" s="17">
        <v>44886</v>
      </c>
      <c r="B81" s="78" t="str">
        <f t="shared" si="10"/>
        <v>PO2211/02788</v>
      </c>
      <c r="C81" s="84"/>
      <c r="D81" s="84"/>
      <c r="E81" s="85"/>
      <c r="F81" s="84"/>
      <c r="G81" s="85" t="s">
        <v>94</v>
      </c>
      <c r="H81" s="85"/>
      <c r="I81" s="85" t="s">
        <v>2141</v>
      </c>
      <c r="J81" s="85"/>
      <c r="K81" s="85" t="s">
        <v>59</v>
      </c>
      <c r="L81" s="31" t="str">
        <f t="shared" si="11"/>
        <v>Giò Tai Lưỡi Xào 250g</v>
      </c>
      <c r="M81" s="20"/>
      <c r="N81" s="50" t="str">
        <f t="shared" si="12"/>
        <v>K-C6</v>
      </c>
      <c r="O81" s="85"/>
      <c r="P81" s="85"/>
      <c r="Q81" s="32" t="str">
        <f t="shared" si="13"/>
        <v>Túi</v>
      </c>
      <c r="R81" s="87">
        <v>5</v>
      </c>
      <c r="S81" s="87"/>
      <c r="T81" s="34">
        <f t="shared" si="14"/>
        <v>50182</v>
      </c>
      <c r="U81" s="34">
        <f t="shared" si="15"/>
        <v>250910</v>
      </c>
      <c r="V81" s="87"/>
      <c r="W81" s="87"/>
      <c r="X81" s="72">
        <f t="shared" si="16"/>
        <v>8</v>
      </c>
      <c r="Y81" s="35"/>
      <c r="Z81" s="34">
        <f t="shared" si="17"/>
        <v>20073</v>
      </c>
      <c r="AA81" s="80">
        <f t="shared" si="18"/>
        <v>2788</v>
      </c>
    </row>
    <row r="82" spans="1:27" ht="25.5" customHeight="1" x14ac:dyDescent="0.25">
      <c r="A82" s="17">
        <v>44886</v>
      </c>
      <c r="B82" s="78" t="str">
        <f t="shared" si="10"/>
        <v>PO2211/02789</v>
      </c>
      <c r="C82" s="84"/>
      <c r="D82" s="84"/>
      <c r="E82" s="85"/>
      <c r="F82" s="84"/>
      <c r="G82" s="85" t="s">
        <v>96</v>
      </c>
      <c r="H82" s="85"/>
      <c r="I82" s="85" t="s">
        <v>2142</v>
      </c>
      <c r="J82" s="85"/>
      <c r="K82" s="85" t="s">
        <v>65</v>
      </c>
      <c r="L82" s="31" t="str">
        <f t="shared" si="11"/>
        <v>Mọc Nấm Hương 250g</v>
      </c>
      <c r="M82" s="20"/>
      <c r="N82" s="50" t="str">
        <f t="shared" si="12"/>
        <v>K-C6</v>
      </c>
      <c r="O82" s="85"/>
      <c r="P82" s="85"/>
      <c r="Q82" s="32" t="str">
        <f t="shared" si="13"/>
        <v>Túi</v>
      </c>
      <c r="R82" s="87">
        <v>10</v>
      </c>
      <c r="S82" s="87"/>
      <c r="T82" s="34">
        <f t="shared" si="14"/>
        <v>46000</v>
      </c>
      <c r="U82" s="34">
        <f t="shared" si="15"/>
        <v>460000</v>
      </c>
      <c r="V82" s="87"/>
      <c r="W82" s="87"/>
      <c r="X82" s="72">
        <f t="shared" si="16"/>
        <v>8</v>
      </c>
      <c r="Y82" s="35"/>
      <c r="Z82" s="34">
        <f t="shared" si="17"/>
        <v>36800</v>
      </c>
      <c r="AA82" s="80">
        <f t="shared" si="18"/>
        <v>2789</v>
      </c>
    </row>
    <row r="83" spans="1:27" ht="25.5" customHeight="1" x14ac:dyDescent="0.25">
      <c r="A83" s="17">
        <v>44886</v>
      </c>
      <c r="B83" s="78" t="str">
        <f t="shared" si="10"/>
        <v>PO2211/02789</v>
      </c>
      <c r="C83" s="84"/>
      <c r="D83" s="84"/>
      <c r="E83" s="85"/>
      <c r="F83" s="84"/>
      <c r="G83" s="85" t="s">
        <v>96</v>
      </c>
      <c r="H83" s="85"/>
      <c r="I83" s="85" t="s">
        <v>2142</v>
      </c>
      <c r="J83" s="85"/>
      <c r="K83" s="85" t="s">
        <v>37</v>
      </c>
      <c r="L83" s="31" t="str">
        <f t="shared" si="11"/>
        <v>Chả cốm 300g</v>
      </c>
      <c r="M83" s="20"/>
      <c r="N83" s="50" t="str">
        <f t="shared" si="12"/>
        <v>K-C6</v>
      </c>
      <c r="O83" s="85"/>
      <c r="P83" s="85"/>
      <c r="Q83" s="32" t="str">
        <f t="shared" si="13"/>
        <v>Túi</v>
      </c>
      <c r="R83" s="87">
        <v>5</v>
      </c>
      <c r="S83" s="87"/>
      <c r="T83" s="34">
        <f t="shared" si="14"/>
        <v>74250</v>
      </c>
      <c r="U83" s="34">
        <f t="shared" si="15"/>
        <v>371250</v>
      </c>
      <c r="V83" s="87"/>
      <c r="W83" s="87"/>
      <c r="X83" s="72">
        <f t="shared" si="16"/>
        <v>8</v>
      </c>
      <c r="Y83" s="35"/>
      <c r="Z83" s="34">
        <f t="shared" si="17"/>
        <v>29700</v>
      </c>
      <c r="AA83" s="80">
        <f t="shared" si="18"/>
        <v>2789</v>
      </c>
    </row>
    <row r="84" spans="1:27" ht="25.5" customHeight="1" x14ac:dyDescent="0.25">
      <c r="A84" s="17">
        <v>44886</v>
      </c>
      <c r="B84" s="78" t="str">
        <f t="shared" si="10"/>
        <v>PO2211/02789</v>
      </c>
      <c r="C84" s="84"/>
      <c r="D84" s="84"/>
      <c r="E84" s="85"/>
      <c r="F84" s="84"/>
      <c r="G84" s="85" t="s">
        <v>96</v>
      </c>
      <c r="H84" s="85"/>
      <c r="I84" s="85" t="s">
        <v>2142</v>
      </c>
      <c r="J84" s="85"/>
      <c r="K84" s="85" t="s">
        <v>45</v>
      </c>
      <c r="L84" s="31" t="str">
        <f t="shared" si="11"/>
        <v>Chả nướng 300g</v>
      </c>
      <c r="M84" s="20"/>
      <c r="N84" s="50" t="str">
        <f t="shared" si="12"/>
        <v>K-C6</v>
      </c>
      <c r="O84" s="85"/>
      <c r="P84" s="85"/>
      <c r="Q84" s="32" t="str">
        <f t="shared" si="13"/>
        <v>Túi</v>
      </c>
      <c r="R84" s="87">
        <v>5</v>
      </c>
      <c r="S84" s="87"/>
      <c r="T84" s="34">
        <f t="shared" si="14"/>
        <v>70950</v>
      </c>
      <c r="U84" s="34">
        <f t="shared" si="15"/>
        <v>354750</v>
      </c>
      <c r="V84" s="87"/>
      <c r="W84" s="87"/>
      <c r="X84" s="72">
        <f t="shared" si="16"/>
        <v>8</v>
      </c>
      <c r="Y84" s="35"/>
      <c r="Z84" s="34">
        <f t="shared" si="17"/>
        <v>28380</v>
      </c>
      <c r="AA84" s="80">
        <f t="shared" si="18"/>
        <v>2789</v>
      </c>
    </row>
    <row r="85" spans="1:27" ht="25.5" customHeight="1" x14ac:dyDescent="0.25">
      <c r="A85" s="17">
        <v>44886</v>
      </c>
      <c r="B85" s="78" t="str">
        <f t="shared" si="10"/>
        <v>PO2211/02789</v>
      </c>
      <c r="C85" s="84"/>
      <c r="D85" s="84"/>
      <c r="E85" s="85"/>
      <c r="F85" s="84"/>
      <c r="G85" s="85" t="s">
        <v>96</v>
      </c>
      <c r="H85" s="85"/>
      <c r="I85" s="85" t="s">
        <v>2142</v>
      </c>
      <c r="J85" s="85"/>
      <c r="K85" s="85" t="s">
        <v>55</v>
      </c>
      <c r="L85" s="31" t="str">
        <f t="shared" si="11"/>
        <v>Gà muối 500g</v>
      </c>
      <c r="M85" s="20"/>
      <c r="N85" s="50" t="str">
        <f t="shared" si="12"/>
        <v>K-C6</v>
      </c>
      <c r="O85" s="85"/>
      <c r="P85" s="85"/>
      <c r="Q85" s="32" t="str">
        <f t="shared" si="13"/>
        <v>Túi</v>
      </c>
      <c r="R85" s="87">
        <v>10</v>
      </c>
      <c r="S85" s="87"/>
      <c r="T85" s="34">
        <f t="shared" si="14"/>
        <v>111058</v>
      </c>
      <c r="U85" s="34">
        <f t="shared" si="15"/>
        <v>1110580</v>
      </c>
      <c r="V85" s="87"/>
      <c r="W85" s="87"/>
      <c r="X85" s="72">
        <f t="shared" si="16"/>
        <v>8</v>
      </c>
      <c r="Y85" s="35"/>
      <c r="Z85" s="34">
        <f t="shared" si="17"/>
        <v>88846</v>
      </c>
      <c r="AA85" s="80">
        <f t="shared" si="18"/>
        <v>2789</v>
      </c>
    </row>
    <row r="86" spans="1:27" ht="25.5" customHeight="1" x14ac:dyDescent="0.25">
      <c r="A86" s="17">
        <v>44886</v>
      </c>
      <c r="B86" s="78" t="str">
        <f t="shared" si="10"/>
        <v>PO2211/02790</v>
      </c>
      <c r="G86" s="24" t="s">
        <v>96</v>
      </c>
      <c r="I86" s="24" t="s">
        <v>2143</v>
      </c>
      <c r="K86" s="24" t="s">
        <v>55</v>
      </c>
      <c r="L86" s="31" t="str">
        <f t="shared" si="11"/>
        <v>Gà muối 500g</v>
      </c>
      <c r="M86" s="90"/>
      <c r="N86" s="50" t="str">
        <f t="shared" si="12"/>
        <v>K-C6</v>
      </c>
      <c r="Q86" s="32" t="str">
        <f t="shared" si="13"/>
        <v>Túi</v>
      </c>
      <c r="R86" s="36">
        <v>25</v>
      </c>
      <c r="T86" s="34">
        <f t="shared" si="14"/>
        <v>111058</v>
      </c>
      <c r="U86" s="34">
        <f t="shared" si="15"/>
        <v>2776450</v>
      </c>
      <c r="X86" s="72">
        <f t="shared" si="16"/>
        <v>8</v>
      </c>
      <c r="Y86" s="35"/>
      <c r="Z86" s="34">
        <f t="shared" si="17"/>
        <v>222116</v>
      </c>
      <c r="AA86" s="80">
        <f t="shared" si="18"/>
        <v>2790</v>
      </c>
    </row>
    <row r="87" spans="1:27" ht="25.5" customHeight="1" x14ac:dyDescent="0.25">
      <c r="A87" s="17">
        <v>44886</v>
      </c>
      <c r="B87" s="78" t="str">
        <f t="shared" si="10"/>
        <v>PO2211/02791</v>
      </c>
      <c r="G87" s="24" t="s">
        <v>94</v>
      </c>
      <c r="I87" s="24" t="s">
        <v>2144</v>
      </c>
      <c r="K87" s="24" t="s">
        <v>65</v>
      </c>
      <c r="L87" s="31" t="str">
        <f t="shared" si="11"/>
        <v>Mọc Nấm Hương 250g</v>
      </c>
      <c r="M87" s="90"/>
      <c r="N87" s="50" t="str">
        <f t="shared" si="12"/>
        <v>K-C6</v>
      </c>
      <c r="Q87" s="32" t="str">
        <f t="shared" si="13"/>
        <v>Túi</v>
      </c>
      <c r="R87" s="36">
        <v>10</v>
      </c>
      <c r="T87" s="34">
        <f t="shared" si="14"/>
        <v>46000</v>
      </c>
      <c r="U87" s="34">
        <f t="shared" si="15"/>
        <v>460000</v>
      </c>
      <c r="X87" s="72">
        <f t="shared" si="16"/>
        <v>8</v>
      </c>
      <c r="Y87" s="35"/>
      <c r="Z87" s="34">
        <f t="shared" si="17"/>
        <v>36800</v>
      </c>
      <c r="AA87" s="80">
        <f t="shared" si="18"/>
        <v>2791</v>
      </c>
    </row>
    <row r="88" spans="1:27" ht="25.5" customHeight="1" x14ac:dyDescent="0.25">
      <c r="A88" s="17">
        <v>44886</v>
      </c>
      <c r="B88" s="78" t="str">
        <f t="shared" si="10"/>
        <v>PO2211/02791</v>
      </c>
      <c r="G88" s="24" t="s">
        <v>94</v>
      </c>
      <c r="I88" s="24" t="s">
        <v>2144</v>
      </c>
      <c r="K88" s="24" t="s">
        <v>45</v>
      </c>
      <c r="L88" s="31" t="str">
        <f t="shared" si="11"/>
        <v>Chả nướng 300g</v>
      </c>
      <c r="M88" s="20"/>
      <c r="N88" s="50" t="str">
        <f t="shared" si="12"/>
        <v>K-C6</v>
      </c>
      <c r="Q88" s="32" t="str">
        <f t="shared" si="13"/>
        <v>Túi</v>
      </c>
      <c r="R88" s="36">
        <v>5</v>
      </c>
      <c r="T88" s="34">
        <f t="shared" si="14"/>
        <v>70950</v>
      </c>
      <c r="U88" s="34">
        <f t="shared" si="15"/>
        <v>354750</v>
      </c>
      <c r="X88" s="72">
        <f t="shared" si="16"/>
        <v>8</v>
      </c>
      <c r="Y88" s="35"/>
      <c r="Z88" s="34">
        <f t="shared" si="17"/>
        <v>28380</v>
      </c>
      <c r="AA88" s="80">
        <f t="shared" si="18"/>
        <v>2791</v>
      </c>
    </row>
    <row r="89" spans="1:27" ht="25.5" customHeight="1" x14ac:dyDescent="0.25">
      <c r="A89" s="17">
        <v>44886</v>
      </c>
      <c r="B89" s="78" t="str">
        <f t="shared" si="10"/>
        <v>PO2211/02791</v>
      </c>
      <c r="G89" s="24" t="s">
        <v>94</v>
      </c>
      <c r="I89" s="24" t="s">
        <v>2144</v>
      </c>
      <c r="K89" s="24" t="s">
        <v>55</v>
      </c>
      <c r="L89" s="31" t="str">
        <f t="shared" si="11"/>
        <v>Gà muối 500g</v>
      </c>
      <c r="M89" s="20"/>
      <c r="N89" s="50" t="str">
        <f t="shared" si="12"/>
        <v>K-C6</v>
      </c>
      <c r="Q89" s="32" t="str">
        <f t="shared" si="13"/>
        <v>Túi</v>
      </c>
      <c r="R89" s="36">
        <v>8</v>
      </c>
      <c r="T89" s="34">
        <f t="shared" si="14"/>
        <v>111058</v>
      </c>
      <c r="U89" s="34">
        <f t="shared" si="15"/>
        <v>888464</v>
      </c>
      <c r="X89" s="72">
        <f t="shared" si="16"/>
        <v>8</v>
      </c>
      <c r="Y89" s="35"/>
      <c r="Z89" s="34">
        <f t="shared" si="17"/>
        <v>71077</v>
      </c>
      <c r="AA89" s="80">
        <f t="shared" si="18"/>
        <v>2791</v>
      </c>
    </row>
    <row r="90" spans="1:27" ht="25.5" customHeight="1" x14ac:dyDescent="0.25">
      <c r="A90" s="17">
        <v>44886</v>
      </c>
      <c r="B90" s="78" t="str">
        <f t="shared" si="10"/>
        <v>PO2211/02791</v>
      </c>
      <c r="G90" s="24" t="s">
        <v>94</v>
      </c>
      <c r="I90" s="24" t="s">
        <v>2144</v>
      </c>
      <c r="K90" s="24" t="s">
        <v>39</v>
      </c>
      <c r="L90" s="31" t="str">
        <f t="shared" si="11"/>
        <v>Chân giò heo muối 300g</v>
      </c>
      <c r="M90" s="20"/>
      <c r="N90" s="50" t="str">
        <f t="shared" si="12"/>
        <v>K-C6</v>
      </c>
      <c r="Q90" s="32" t="str">
        <f t="shared" si="13"/>
        <v>Túi</v>
      </c>
      <c r="R90" s="36">
        <v>8</v>
      </c>
      <c r="T90" s="34">
        <f t="shared" si="14"/>
        <v>73431</v>
      </c>
      <c r="U90" s="34">
        <f t="shared" si="15"/>
        <v>587448</v>
      </c>
      <c r="X90" s="72">
        <f t="shared" si="16"/>
        <v>8</v>
      </c>
      <c r="Y90" s="35"/>
      <c r="Z90" s="34">
        <f t="shared" si="17"/>
        <v>46996</v>
      </c>
      <c r="AA90" s="80">
        <f t="shared" si="18"/>
        <v>2791</v>
      </c>
    </row>
    <row r="91" spans="1:27" ht="25.5" customHeight="1" x14ac:dyDescent="0.25">
      <c r="A91" s="17">
        <v>44886</v>
      </c>
      <c r="B91" s="78" t="str">
        <f t="shared" si="10"/>
        <v>PO2211/02792</v>
      </c>
      <c r="G91" s="24" t="s">
        <v>96</v>
      </c>
      <c r="I91" s="24" t="s">
        <v>2145</v>
      </c>
      <c r="K91" s="24" t="s">
        <v>65</v>
      </c>
      <c r="L91" s="31" t="str">
        <f t="shared" si="11"/>
        <v>Mọc Nấm Hương 250g</v>
      </c>
      <c r="M91" s="20"/>
      <c r="N91" s="50" t="str">
        <f t="shared" si="12"/>
        <v>K-C6</v>
      </c>
      <c r="Q91" s="32" t="str">
        <f t="shared" si="13"/>
        <v>Túi</v>
      </c>
      <c r="R91" s="36">
        <v>10</v>
      </c>
      <c r="T91" s="34">
        <f t="shared" si="14"/>
        <v>46000</v>
      </c>
      <c r="U91" s="34">
        <f t="shared" si="15"/>
        <v>460000</v>
      </c>
      <c r="X91" s="72">
        <f t="shared" si="16"/>
        <v>8</v>
      </c>
      <c r="Y91" s="35"/>
      <c r="Z91" s="34">
        <f t="shared" si="17"/>
        <v>36800</v>
      </c>
      <c r="AA91" s="80">
        <f t="shared" si="18"/>
        <v>2792</v>
      </c>
    </row>
    <row r="92" spans="1:27" ht="25.5" customHeight="1" x14ac:dyDescent="0.25">
      <c r="A92" s="17">
        <v>44886</v>
      </c>
      <c r="B92" s="78" t="str">
        <f t="shared" si="10"/>
        <v>PO2211/02792</v>
      </c>
      <c r="G92" s="24" t="s">
        <v>96</v>
      </c>
      <c r="I92" s="24" t="s">
        <v>2145</v>
      </c>
      <c r="K92" s="24" t="s">
        <v>59</v>
      </c>
      <c r="L92" s="31" t="str">
        <f t="shared" si="11"/>
        <v>Giò Tai Lưỡi Xào 250g</v>
      </c>
      <c r="M92" s="20"/>
      <c r="N92" s="50" t="str">
        <f t="shared" si="12"/>
        <v>K-C6</v>
      </c>
      <c r="Q92" s="32" t="str">
        <f t="shared" si="13"/>
        <v>Túi</v>
      </c>
      <c r="R92" s="36">
        <v>10</v>
      </c>
      <c r="T92" s="34">
        <f t="shared" si="14"/>
        <v>50182</v>
      </c>
      <c r="U92" s="34">
        <f t="shared" si="15"/>
        <v>501820</v>
      </c>
      <c r="X92" s="72">
        <f t="shared" si="16"/>
        <v>8</v>
      </c>
      <c r="Y92" s="35"/>
      <c r="Z92" s="34">
        <f t="shared" si="17"/>
        <v>40146</v>
      </c>
      <c r="AA92" s="80">
        <f t="shared" si="18"/>
        <v>2792</v>
      </c>
    </row>
    <row r="93" spans="1:27" ht="25.5" customHeight="1" x14ac:dyDescent="0.25">
      <c r="A93" s="17">
        <v>44886</v>
      </c>
      <c r="B93" s="78" t="str">
        <f t="shared" si="10"/>
        <v>PO2211/02792</v>
      </c>
      <c r="G93" s="24" t="s">
        <v>96</v>
      </c>
      <c r="I93" s="24" t="s">
        <v>2145</v>
      </c>
      <c r="K93" s="24" t="s">
        <v>37</v>
      </c>
      <c r="L93" s="31" t="str">
        <f t="shared" si="11"/>
        <v>Chả cốm 300g</v>
      </c>
      <c r="M93" s="20"/>
      <c r="N93" s="50" t="str">
        <f t="shared" si="12"/>
        <v>K-C6</v>
      </c>
      <c r="Q93" s="32" t="str">
        <f t="shared" si="13"/>
        <v>Túi</v>
      </c>
      <c r="R93" s="36">
        <v>6</v>
      </c>
      <c r="T93" s="34">
        <f t="shared" si="14"/>
        <v>74250</v>
      </c>
      <c r="U93" s="34">
        <f t="shared" si="15"/>
        <v>445500</v>
      </c>
      <c r="X93" s="72">
        <f t="shared" si="16"/>
        <v>8</v>
      </c>
      <c r="Y93" s="35"/>
      <c r="Z93" s="34">
        <f t="shared" si="17"/>
        <v>35640</v>
      </c>
      <c r="AA93" s="80">
        <f t="shared" si="18"/>
        <v>2792</v>
      </c>
    </row>
    <row r="94" spans="1:27" ht="25.5" customHeight="1" x14ac:dyDescent="0.25">
      <c r="A94" s="17">
        <v>44886</v>
      </c>
      <c r="B94" s="78" t="str">
        <f t="shared" si="10"/>
        <v>PO2211/02792</v>
      </c>
      <c r="G94" s="24" t="s">
        <v>96</v>
      </c>
      <c r="I94" s="24" t="s">
        <v>2145</v>
      </c>
      <c r="K94" s="24" t="s">
        <v>55</v>
      </c>
      <c r="L94" s="31" t="str">
        <f t="shared" si="11"/>
        <v>Gà muối 500g</v>
      </c>
      <c r="M94" s="20"/>
      <c r="N94" s="50" t="str">
        <f t="shared" si="12"/>
        <v>K-C6</v>
      </c>
      <c r="Q94" s="32" t="str">
        <f t="shared" si="13"/>
        <v>Túi</v>
      </c>
      <c r="R94" s="36">
        <v>15</v>
      </c>
      <c r="T94" s="34">
        <f t="shared" si="14"/>
        <v>111058</v>
      </c>
      <c r="U94" s="34">
        <f t="shared" si="15"/>
        <v>1665870</v>
      </c>
      <c r="X94" s="72">
        <f t="shared" si="16"/>
        <v>8</v>
      </c>
      <c r="Y94" s="35"/>
      <c r="Z94" s="34">
        <f t="shared" si="17"/>
        <v>133270</v>
      </c>
      <c r="AA94" s="80">
        <f t="shared" si="18"/>
        <v>2792</v>
      </c>
    </row>
    <row r="95" spans="1:27" ht="25.5" customHeight="1" x14ac:dyDescent="0.25">
      <c r="A95" s="17">
        <v>44886</v>
      </c>
      <c r="B95" s="78" t="str">
        <f t="shared" si="10"/>
        <v>PO2211/02793</v>
      </c>
      <c r="G95" s="24" t="s">
        <v>99</v>
      </c>
      <c r="I95" s="24" t="s">
        <v>2146</v>
      </c>
      <c r="K95" s="24" t="s">
        <v>55</v>
      </c>
      <c r="L95" s="31" t="str">
        <f t="shared" si="11"/>
        <v>Gà muối 500g</v>
      </c>
      <c r="M95" s="90"/>
      <c r="N95" s="50" t="str">
        <f t="shared" si="12"/>
        <v>K-C6</v>
      </c>
      <c r="Q95" s="32" t="str">
        <f t="shared" si="13"/>
        <v>Túi</v>
      </c>
      <c r="R95" s="36">
        <v>15</v>
      </c>
      <c r="T95" s="34">
        <f t="shared" si="14"/>
        <v>111058</v>
      </c>
      <c r="U95" s="34">
        <f t="shared" si="15"/>
        <v>1665870</v>
      </c>
      <c r="X95" s="72">
        <f t="shared" si="16"/>
        <v>8</v>
      </c>
      <c r="Y95" s="35"/>
      <c r="Z95" s="34">
        <f t="shared" si="17"/>
        <v>133270</v>
      </c>
      <c r="AA95" s="80">
        <f t="shared" si="18"/>
        <v>2793</v>
      </c>
    </row>
    <row r="96" spans="1:27" ht="25.5" customHeight="1" x14ac:dyDescent="0.25">
      <c r="A96" s="17">
        <v>44886</v>
      </c>
      <c r="B96" s="78" t="str">
        <f t="shared" si="10"/>
        <v>PO2211/02793</v>
      </c>
      <c r="G96" s="24" t="s">
        <v>99</v>
      </c>
      <c r="I96" s="24" t="s">
        <v>2146</v>
      </c>
      <c r="K96" s="24" t="s">
        <v>59</v>
      </c>
      <c r="L96" s="31" t="str">
        <f t="shared" si="11"/>
        <v>Giò Tai Lưỡi Xào 250g</v>
      </c>
      <c r="M96" s="90"/>
      <c r="N96" s="50" t="str">
        <f t="shared" si="12"/>
        <v>K-C6</v>
      </c>
      <c r="Q96" s="32" t="str">
        <f t="shared" si="13"/>
        <v>Túi</v>
      </c>
      <c r="R96" s="36">
        <v>10</v>
      </c>
      <c r="T96" s="34">
        <f t="shared" si="14"/>
        <v>50182</v>
      </c>
      <c r="U96" s="34">
        <f t="shared" si="15"/>
        <v>501820</v>
      </c>
      <c r="X96" s="72">
        <f t="shared" si="16"/>
        <v>8</v>
      </c>
      <c r="Y96" s="35"/>
      <c r="Z96" s="34">
        <f t="shared" si="17"/>
        <v>40146</v>
      </c>
      <c r="AA96" s="80">
        <f t="shared" si="18"/>
        <v>2793</v>
      </c>
    </row>
    <row r="97" spans="1:28" ht="25.5" customHeight="1" x14ac:dyDescent="0.25">
      <c r="A97" s="17">
        <v>44886</v>
      </c>
      <c r="B97" s="78" t="str">
        <f t="shared" si="10"/>
        <v>PO2211/02793</v>
      </c>
      <c r="G97" s="24" t="s">
        <v>99</v>
      </c>
      <c r="I97" s="24" t="s">
        <v>2146</v>
      </c>
      <c r="K97" s="24" t="s">
        <v>65</v>
      </c>
      <c r="L97" s="31" t="str">
        <f t="shared" si="11"/>
        <v>Mọc Nấm Hương 250g</v>
      </c>
      <c r="M97" s="90"/>
      <c r="N97" s="50" t="str">
        <f t="shared" si="12"/>
        <v>K-C6</v>
      </c>
      <c r="Q97" s="32" t="str">
        <f t="shared" si="13"/>
        <v>Túi</v>
      </c>
      <c r="R97" s="36">
        <v>5</v>
      </c>
      <c r="T97" s="34">
        <f t="shared" si="14"/>
        <v>46000</v>
      </c>
      <c r="U97" s="34">
        <f t="shared" si="15"/>
        <v>230000</v>
      </c>
      <c r="X97" s="72">
        <f t="shared" si="16"/>
        <v>8</v>
      </c>
      <c r="Y97" s="35"/>
      <c r="Z97" s="34">
        <f t="shared" si="17"/>
        <v>18400</v>
      </c>
      <c r="AA97" s="80">
        <f t="shared" si="18"/>
        <v>2793</v>
      </c>
    </row>
    <row r="98" spans="1:28" ht="25.5" customHeight="1" x14ac:dyDescent="0.25">
      <c r="A98" s="17">
        <v>44886</v>
      </c>
      <c r="B98" s="78" t="str">
        <f t="shared" si="10"/>
        <v>PO2211/02794</v>
      </c>
      <c r="G98" s="24" t="s">
        <v>96</v>
      </c>
      <c r="I98" s="24" t="s">
        <v>2147</v>
      </c>
      <c r="K98" s="24" t="s">
        <v>39</v>
      </c>
      <c r="L98" s="31" t="str">
        <f t="shared" si="11"/>
        <v>Chân giò heo muối 300g</v>
      </c>
      <c r="M98" s="90"/>
      <c r="N98" s="50" t="str">
        <f t="shared" si="12"/>
        <v>K-C6</v>
      </c>
      <c r="Q98" s="32" t="str">
        <f t="shared" si="13"/>
        <v>Túi</v>
      </c>
      <c r="R98" s="36">
        <v>5</v>
      </c>
      <c r="T98" s="34">
        <f t="shared" si="14"/>
        <v>73431</v>
      </c>
      <c r="U98" s="34">
        <f t="shared" si="15"/>
        <v>367155</v>
      </c>
      <c r="X98" s="72">
        <f t="shared" si="16"/>
        <v>8</v>
      </c>
      <c r="Y98" s="35"/>
      <c r="Z98" s="34">
        <f t="shared" si="17"/>
        <v>29372</v>
      </c>
      <c r="AA98" s="80">
        <f t="shared" si="18"/>
        <v>2794</v>
      </c>
    </row>
    <row r="99" spans="1:28" ht="25.5" customHeight="1" x14ac:dyDescent="0.25">
      <c r="A99" s="17">
        <v>44886</v>
      </c>
      <c r="B99" s="78" t="str">
        <f t="shared" si="10"/>
        <v>PO2211/02794</v>
      </c>
      <c r="G99" s="24" t="s">
        <v>96</v>
      </c>
      <c r="I99" s="24" t="s">
        <v>2147</v>
      </c>
      <c r="K99" s="24" t="s">
        <v>55</v>
      </c>
      <c r="L99" s="31" t="str">
        <f t="shared" si="11"/>
        <v>Gà muối 500g</v>
      </c>
      <c r="M99" s="20"/>
      <c r="N99" s="50" t="str">
        <f t="shared" si="12"/>
        <v>K-C6</v>
      </c>
      <c r="Q99" s="32" t="str">
        <f t="shared" si="13"/>
        <v>Túi</v>
      </c>
      <c r="R99" s="36">
        <v>30</v>
      </c>
      <c r="T99" s="34">
        <f t="shared" si="14"/>
        <v>111058</v>
      </c>
      <c r="U99" s="34">
        <f t="shared" si="15"/>
        <v>3331740</v>
      </c>
      <c r="X99" s="72">
        <f t="shared" si="16"/>
        <v>8</v>
      </c>
      <c r="Y99" s="35"/>
      <c r="Z99" s="34">
        <f t="shared" si="17"/>
        <v>266539</v>
      </c>
      <c r="AA99" s="80">
        <f t="shared" si="18"/>
        <v>2794</v>
      </c>
    </row>
    <row r="100" spans="1:28" ht="25.5" customHeight="1" x14ac:dyDescent="0.25">
      <c r="A100" s="17">
        <v>44886</v>
      </c>
      <c r="B100" s="78" t="str">
        <f t="shared" si="10"/>
        <v>PO2211/02795</v>
      </c>
      <c r="G100" s="24" t="s">
        <v>99</v>
      </c>
      <c r="I100" s="24" t="s">
        <v>2148</v>
      </c>
      <c r="K100" s="24" t="s">
        <v>55</v>
      </c>
      <c r="L100" s="31" t="str">
        <f t="shared" si="11"/>
        <v>Gà muối 500g</v>
      </c>
      <c r="M100" s="20"/>
      <c r="N100" s="50" t="str">
        <f t="shared" si="12"/>
        <v>K-C6</v>
      </c>
      <c r="Q100" s="32" t="str">
        <f t="shared" si="13"/>
        <v>Túi</v>
      </c>
      <c r="R100" s="36">
        <v>20</v>
      </c>
      <c r="T100" s="34">
        <f t="shared" si="14"/>
        <v>111058</v>
      </c>
      <c r="U100" s="34">
        <f t="shared" si="15"/>
        <v>2221160</v>
      </c>
      <c r="X100" s="72">
        <f t="shared" si="16"/>
        <v>8</v>
      </c>
      <c r="Y100" s="35"/>
      <c r="Z100" s="34">
        <f t="shared" si="17"/>
        <v>177693</v>
      </c>
      <c r="AA100" s="80">
        <f t="shared" si="18"/>
        <v>2795</v>
      </c>
    </row>
    <row r="101" spans="1:28" ht="25.5" customHeight="1" x14ac:dyDescent="0.25">
      <c r="A101" s="17">
        <v>44886</v>
      </c>
      <c r="B101" s="78" t="str">
        <f t="shared" si="10"/>
        <v>PO2211/02795</v>
      </c>
      <c r="G101" s="24" t="s">
        <v>99</v>
      </c>
      <c r="I101" s="24" t="s">
        <v>2148</v>
      </c>
      <c r="K101" s="24" t="s">
        <v>65</v>
      </c>
      <c r="L101" s="31" t="str">
        <f t="shared" si="11"/>
        <v>Mọc Nấm Hương 250g</v>
      </c>
      <c r="M101" s="20"/>
      <c r="N101" s="50" t="str">
        <f t="shared" si="12"/>
        <v>K-C6</v>
      </c>
      <c r="Q101" s="32" t="str">
        <f t="shared" si="13"/>
        <v>Túi</v>
      </c>
      <c r="R101" s="36">
        <v>5</v>
      </c>
      <c r="T101" s="34">
        <f t="shared" si="14"/>
        <v>46000</v>
      </c>
      <c r="U101" s="34">
        <f t="shared" si="15"/>
        <v>230000</v>
      </c>
      <c r="X101" s="72">
        <f t="shared" si="16"/>
        <v>8</v>
      </c>
      <c r="Y101" s="35"/>
      <c r="Z101" s="34">
        <f t="shared" si="17"/>
        <v>18400</v>
      </c>
      <c r="AA101" s="80">
        <f t="shared" si="18"/>
        <v>2795</v>
      </c>
    </row>
    <row r="102" spans="1:28" ht="25.5" customHeight="1" x14ac:dyDescent="0.25">
      <c r="A102" s="17">
        <v>44886</v>
      </c>
      <c r="B102" s="78" t="str">
        <f t="shared" si="10"/>
        <v>PO2211/02796</v>
      </c>
      <c r="G102" s="24" t="s">
        <v>113</v>
      </c>
      <c r="I102" s="24" t="s">
        <v>2149</v>
      </c>
      <c r="K102" s="24" t="s">
        <v>55</v>
      </c>
      <c r="L102" s="31" t="str">
        <f t="shared" si="11"/>
        <v>Gà muối 500g</v>
      </c>
      <c r="M102" s="90"/>
      <c r="N102" s="50" t="str">
        <f t="shared" si="12"/>
        <v>K-C6</v>
      </c>
      <c r="Q102" s="32" t="str">
        <f t="shared" si="13"/>
        <v>Túi</v>
      </c>
      <c r="R102" s="36">
        <v>21</v>
      </c>
      <c r="T102" s="34">
        <f t="shared" si="14"/>
        <v>111058</v>
      </c>
      <c r="U102" s="34">
        <f t="shared" si="15"/>
        <v>2332218</v>
      </c>
      <c r="X102" s="72">
        <f t="shared" si="16"/>
        <v>8</v>
      </c>
      <c r="Y102" s="35"/>
      <c r="Z102" s="34">
        <f t="shared" si="17"/>
        <v>186577</v>
      </c>
      <c r="AA102" s="80">
        <f t="shared" si="18"/>
        <v>2796</v>
      </c>
    </row>
    <row r="103" spans="1:28" ht="25.5" customHeight="1" x14ac:dyDescent="0.25">
      <c r="A103" s="17">
        <v>44886</v>
      </c>
      <c r="B103" s="78" t="str">
        <f t="shared" si="10"/>
        <v>PO2211/02797</v>
      </c>
      <c r="G103" s="24" t="s">
        <v>96</v>
      </c>
      <c r="I103" s="24" t="s">
        <v>2150</v>
      </c>
      <c r="K103" s="24" t="s">
        <v>55</v>
      </c>
      <c r="L103" s="31" t="str">
        <f t="shared" si="11"/>
        <v>Gà muối 500g</v>
      </c>
      <c r="M103" s="90"/>
      <c r="N103" s="50" t="str">
        <f t="shared" si="12"/>
        <v>K-C6</v>
      </c>
      <c r="Q103" s="32" t="str">
        <f t="shared" si="13"/>
        <v>Túi</v>
      </c>
      <c r="R103" s="36">
        <v>20</v>
      </c>
      <c r="T103" s="34">
        <f t="shared" si="14"/>
        <v>111058</v>
      </c>
      <c r="U103" s="34">
        <f t="shared" si="15"/>
        <v>2221160</v>
      </c>
      <c r="X103" s="72">
        <f t="shared" si="16"/>
        <v>8</v>
      </c>
      <c r="Y103" s="35"/>
      <c r="Z103" s="34">
        <f t="shared" si="17"/>
        <v>177693</v>
      </c>
      <c r="AA103" s="80">
        <f t="shared" si="18"/>
        <v>2797</v>
      </c>
    </row>
    <row r="104" spans="1:28" ht="25.5" customHeight="1" x14ac:dyDescent="0.25">
      <c r="A104" s="17">
        <v>44886</v>
      </c>
      <c r="B104" s="78" t="str">
        <f t="shared" si="10"/>
        <v>PO2211/02797</v>
      </c>
      <c r="G104" s="24" t="s">
        <v>96</v>
      </c>
      <c r="I104" s="24" t="s">
        <v>2150</v>
      </c>
      <c r="K104" s="24" t="s">
        <v>59</v>
      </c>
      <c r="L104" s="31" t="str">
        <f t="shared" si="11"/>
        <v>Giò Tai Lưỡi Xào 250g</v>
      </c>
      <c r="M104" s="90"/>
      <c r="N104" s="50" t="str">
        <f t="shared" si="12"/>
        <v>K-C6</v>
      </c>
      <c r="Q104" s="32" t="str">
        <f t="shared" si="13"/>
        <v>Túi</v>
      </c>
      <c r="R104" s="36">
        <v>10</v>
      </c>
      <c r="T104" s="34">
        <f t="shared" si="14"/>
        <v>50182</v>
      </c>
      <c r="U104" s="34">
        <f t="shared" si="15"/>
        <v>501820</v>
      </c>
      <c r="X104" s="72">
        <f t="shared" si="16"/>
        <v>8</v>
      </c>
      <c r="Y104" s="35"/>
      <c r="Z104" s="34">
        <f t="shared" si="17"/>
        <v>40146</v>
      </c>
      <c r="AA104" s="80">
        <f>IF(I104&lt;&gt;"",AA103,"")</f>
        <v>2797</v>
      </c>
      <c r="AB104" s="89"/>
    </row>
    <row r="105" spans="1:28" ht="25.5" customHeight="1" x14ac:dyDescent="0.25">
      <c r="A105" s="17">
        <v>44886</v>
      </c>
      <c r="B105" s="78" t="str">
        <f t="shared" si="10"/>
        <v>PO2211/02797</v>
      </c>
      <c r="G105" s="24" t="s">
        <v>96</v>
      </c>
      <c r="I105" s="24" t="s">
        <v>2150</v>
      </c>
      <c r="K105" s="24" t="s">
        <v>65</v>
      </c>
      <c r="L105" s="31" t="str">
        <f t="shared" si="11"/>
        <v>Mọc Nấm Hương 250g</v>
      </c>
      <c r="M105" s="20"/>
      <c r="N105" s="50" t="str">
        <f t="shared" si="12"/>
        <v>K-C6</v>
      </c>
      <c r="Q105" s="32" t="str">
        <f t="shared" si="13"/>
        <v>Túi</v>
      </c>
      <c r="R105" s="36">
        <v>10</v>
      </c>
      <c r="T105" s="34">
        <f t="shared" si="14"/>
        <v>46000</v>
      </c>
      <c r="U105" s="34">
        <f t="shared" si="15"/>
        <v>460000</v>
      </c>
      <c r="X105" s="72">
        <f t="shared" si="16"/>
        <v>8</v>
      </c>
      <c r="Y105" s="35"/>
      <c r="Z105" s="34">
        <f t="shared" si="17"/>
        <v>36800</v>
      </c>
      <c r="AA105" s="80">
        <f t="shared" ref="AA105:AA136" si="19">IF(I105&lt;&gt;"",IF(I105=I104,AA104,AA104+1),"")</f>
        <v>2797</v>
      </c>
      <c r="AB105" s="89"/>
    </row>
    <row r="106" spans="1:28" ht="25.5" customHeight="1" x14ac:dyDescent="0.25">
      <c r="A106" s="17">
        <v>44886</v>
      </c>
      <c r="B106" s="78" t="str">
        <f t="shared" si="10"/>
        <v>PO2211/02798</v>
      </c>
      <c r="G106" s="24" t="s">
        <v>96</v>
      </c>
      <c r="I106" s="24" t="s">
        <v>2151</v>
      </c>
      <c r="K106" s="24" t="s">
        <v>55</v>
      </c>
      <c r="L106" s="31" t="str">
        <f t="shared" si="11"/>
        <v>Gà muối 500g</v>
      </c>
      <c r="M106" s="90"/>
      <c r="N106" s="50" t="str">
        <f t="shared" si="12"/>
        <v>K-C6</v>
      </c>
      <c r="Q106" s="32" t="str">
        <f t="shared" si="13"/>
        <v>Túi</v>
      </c>
      <c r="R106" s="36">
        <v>30</v>
      </c>
      <c r="T106" s="34">
        <f t="shared" si="14"/>
        <v>111058</v>
      </c>
      <c r="U106" s="34">
        <f t="shared" si="15"/>
        <v>3331740</v>
      </c>
      <c r="X106" s="72">
        <f t="shared" si="16"/>
        <v>8</v>
      </c>
      <c r="Y106" s="35"/>
      <c r="Z106" s="34">
        <f t="shared" si="17"/>
        <v>266539</v>
      </c>
      <c r="AA106" s="80">
        <f t="shared" si="19"/>
        <v>2798</v>
      </c>
      <c r="AB106" s="89"/>
    </row>
    <row r="107" spans="1:28" ht="25.5" customHeight="1" x14ac:dyDescent="0.25">
      <c r="A107" s="17">
        <v>44886</v>
      </c>
      <c r="B107" s="78" t="str">
        <f t="shared" si="10"/>
        <v>PO2211/02798</v>
      </c>
      <c r="G107" s="24" t="s">
        <v>96</v>
      </c>
      <c r="I107" s="24" t="s">
        <v>2151</v>
      </c>
      <c r="K107" s="24" t="s">
        <v>39</v>
      </c>
      <c r="L107" s="31" t="str">
        <f t="shared" si="11"/>
        <v>Chân giò heo muối 300g</v>
      </c>
      <c r="M107" s="90"/>
      <c r="N107" s="50" t="str">
        <f t="shared" si="12"/>
        <v>K-C6</v>
      </c>
      <c r="Q107" s="32" t="str">
        <f t="shared" si="13"/>
        <v>Túi</v>
      </c>
      <c r="R107" s="36">
        <v>5</v>
      </c>
      <c r="T107" s="34">
        <f t="shared" si="14"/>
        <v>73431</v>
      </c>
      <c r="U107" s="34">
        <f t="shared" si="15"/>
        <v>367155</v>
      </c>
      <c r="X107" s="72">
        <f t="shared" si="16"/>
        <v>8</v>
      </c>
      <c r="Y107" s="35"/>
      <c r="Z107" s="34">
        <f t="shared" si="17"/>
        <v>29372</v>
      </c>
      <c r="AA107" s="80">
        <f t="shared" si="19"/>
        <v>2798</v>
      </c>
      <c r="AB107" s="89"/>
    </row>
    <row r="108" spans="1:28" ht="25.5" customHeight="1" x14ac:dyDescent="0.25">
      <c r="A108" s="17">
        <v>44886</v>
      </c>
      <c r="B108" s="78" t="str">
        <f t="shared" si="10"/>
        <v>PO2211/02799</v>
      </c>
      <c r="G108" s="24" t="s">
        <v>113</v>
      </c>
      <c r="I108" s="24" t="s">
        <v>2152</v>
      </c>
      <c r="K108" s="24" t="s">
        <v>39</v>
      </c>
      <c r="L108" s="31" t="str">
        <f t="shared" si="11"/>
        <v>Chân giò heo muối 300g</v>
      </c>
      <c r="M108" s="85"/>
      <c r="N108" s="50" t="str">
        <f t="shared" si="12"/>
        <v>K-C6</v>
      </c>
      <c r="Q108" s="32" t="str">
        <f t="shared" si="13"/>
        <v>Túi</v>
      </c>
      <c r="R108" s="36">
        <v>20</v>
      </c>
      <c r="T108" s="34">
        <f t="shared" si="14"/>
        <v>73431</v>
      </c>
      <c r="U108" s="34">
        <f t="shared" si="15"/>
        <v>1468620</v>
      </c>
      <c r="X108" s="72">
        <f t="shared" si="16"/>
        <v>8</v>
      </c>
      <c r="Y108" s="35"/>
      <c r="Z108" s="34">
        <f t="shared" si="17"/>
        <v>117490</v>
      </c>
      <c r="AA108" s="80">
        <f t="shared" si="19"/>
        <v>2799</v>
      </c>
    </row>
    <row r="109" spans="1:28" ht="25.5" customHeight="1" x14ac:dyDescent="0.25">
      <c r="A109" s="17">
        <v>44886</v>
      </c>
      <c r="B109" s="78" t="str">
        <f t="shared" si="10"/>
        <v>PO2211/02799</v>
      </c>
      <c r="G109" s="24" t="s">
        <v>113</v>
      </c>
      <c r="I109" s="24" t="s">
        <v>2152</v>
      </c>
      <c r="K109" s="24" t="s">
        <v>55</v>
      </c>
      <c r="L109" s="31" t="str">
        <f t="shared" si="11"/>
        <v>Gà muối 500g</v>
      </c>
      <c r="M109" s="85"/>
      <c r="N109" s="50" t="str">
        <f t="shared" si="12"/>
        <v>K-C6</v>
      </c>
      <c r="Q109" s="32" t="str">
        <f t="shared" si="13"/>
        <v>Túi</v>
      </c>
      <c r="R109" s="36">
        <v>20</v>
      </c>
      <c r="T109" s="34">
        <f t="shared" si="14"/>
        <v>111058</v>
      </c>
      <c r="U109" s="34">
        <f t="shared" si="15"/>
        <v>2221160</v>
      </c>
      <c r="X109" s="72">
        <f t="shared" si="16"/>
        <v>8</v>
      </c>
      <c r="Y109" s="35"/>
      <c r="Z109" s="34">
        <f t="shared" si="17"/>
        <v>177693</v>
      </c>
      <c r="AA109" s="80">
        <f t="shared" si="19"/>
        <v>2799</v>
      </c>
    </row>
    <row r="110" spans="1:28" ht="25.5" customHeight="1" x14ac:dyDescent="0.25">
      <c r="A110" s="17">
        <v>44886</v>
      </c>
      <c r="B110" s="78" t="str">
        <f t="shared" si="10"/>
        <v>PO2211/02800</v>
      </c>
      <c r="G110" s="24" t="s">
        <v>113</v>
      </c>
      <c r="I110" s="24" t="s">
        <v>2153</v>
      </c>
      <c r="K110" s="24" t="s">
        <v>55</v>
      </c>
      <c r="L110" s="31" t="str">
        <f t="shared" si="11"/>
        <v>Gà muối 500g</v>
      </c>
      <c r="M110" s="85"/>
      <c r="N110" s="50" t="str">
        <f t="shared" si="12"/>
        <v>K-C6</v>
      </c>
      <c r="Q110" s="32" t="str">
        <f t="shared" si="13"/>
        <v>Túi</v>
      </c>
      <c r="R110" s="36">
        <v>20</v>
      </c>
      <c r="T110" s="34">
        <f t="shared" si="14"/>
        <v>111058</v>
      </c>
      <c r="U110" s="34">
        <f t="shared" si="15"/>
        <v>2221160</v>
      </c>
      <c r="X110" s="72">
        <f t="shared" si="16"/>
        <v>8</v>
      </c>
      <c r="Y110" s="35"/>
      <c r="Z110" s="34">
        <f t="shared" si="17"/>
        <v>177693</v>
      </c>
      <c r="AA110" s="80">
        <f t="shared" si="19"/>
        <v>2800</v>
      </c>
    </row>
    <row r="111" spans="1:28" ht="25.5" customHeight="1" x14ac:dyDescent="0.25">
      <c r="A111" s="17">
        <v>44886</v>
      </c>
      <c r="B111" s="78" t="str">
        <f t="shared" si="10"/>
        <v>PO2211/02801</v>
      </c>
      <c r="G111" s="24" t="s">
        <v>113</v>
      </c>
      <c r="I111" s="24" t="s">
        <v>2154</v>
      </c>
      <c r="K111" s="24" t="s">
        <v>39</v>
      </c>
      <c r="L111" s="31" t="str">
        <f t="shared" si="11"/>
        <v>Chân giò heo muối 300g</v>
      </c>
      <c r="M111" s="85"/>
      <c r="N111" s="50" t="str">
        <f t="shared" si="12"/>
        <v>K-C6</v>
      </c>
      <c r="Q111" s="32" t="str">
        <f t="shared" si="13"/>
        <v>Túi</v>
      </c>
      <c r="R111" s="36">
        <v>9</v>
      </c>
      <c r="T111" s="34">
        <f t="shared" si="14"/>
        <v>73431</v>
      </c>
      <c r="U111" s="34">
        <f t="shared" si="15"/>
        <v>660879</v>
      </c>
      <c r="X111" s="72">
        <f t="shared" si="16"/>
        <v>8</v>
      </c>
      <c r="Y111" s="35"/>
      <c r="Z111" s="34">
        <f t="shared" si="17"/>
        <v>52870</v>
      </c>
      <c r="AA111" s="80">
        <f t="shared" si="19"/>
        <v>2801</v>
      </c>
    </row>
    <row r="112" spans="1:28" ht="25.5" customHeight="1" x14ac:dyDescent="0.25">
      <c r="A112" s="17">
        <v>44886</v>
      </c>
      <c r="B112" s="78" t="str">
        <f t="shared" si="10"/>
        <v>PO2211/02801</v>
      </c>
      <c r="G112" s="24" t="s">
        <v>113</v>
      </c>
      <c r="I112" s="24" t="s">
        <v>2154</v>
      </c>
      <c r="K112" s="24" t="s">
        <v>55</v>
      </c>
      <c r="L112" s="31" t="str">
        <f t="shared" si="11"/>
        <v>Gà muối 500g</v>
      </c>
      <c r="M112" s="85"/>
      <c r="N112" s="50" t="str">
        <f t="shared" si="12"/>
        <v>K-C6</v>
      </c>
      <c r="Q112" s="32" t="str">
        <f t="shared" si="13"/>
        <v>Túi</v>
      </c>
      <c r="R112" s="36">
        <v>16</v>
      </c>
      <c r="T112" s="34">
        <f t="shared" si="14"/>
        <v>111058</v>
      </c>
      <c r="U112" s="34">
        <f t="shared" si="15"/>
        <v>1776928</v>
      </c>
      <c r="X112" s="72">
        <f t="shared" si="16"/>
        <v>8</v>
      </c>
      <c r="Y112" s="35"/>
      <c r="Z112" s="34">
        <f t="shared" si="17"/>
        <v>142154</v>
      </c>
      <c r="AA112" s="80">
        <f t="shared" si="19"/>
        <v>2801</v>
      </c>
    </row>
    <row r="113" spans="1:27" ht="25.5" customHeight="1" x14ac:dyDescent="0.25">
      <c r="A113" s="17">
        <v>44886</v>
      </c>
      <c r="B113" s="78" t="str">
        <f t="shared" si="10"/>
        <v>PO2211/02801</v>
      </c>
      <c r="G113" s="24" t="s">
        <v>113</v>
      </c>
      <c r="I113" s="24" t="s">
        <v>2154</v>
      </c>
      <c r="K113" s="24" t="s">
        <v>59</v>
      </c>
      <c r="L113" s="31" t="str">
        <f t="shared" si="11"/>
        <v>Giò Tai Lưỡi Xào 250g</v>
      </c>
      <c r="M113" s="85"/>
      <c r="N113" s="50" t="str">
        <f t="shared" si="12"/>
        <v>K-C6</v>
      </c>
      <c r="Q113" s="32" t="str">
        <f t="shared" si="13"/>
        <v>Túi</v>
      </c>
      <c r="R113" s="36">
        <v>9</v>
      </c>
      <c r="T113" s="34">
        <f t="shared" si="14"/>
        <v>50182</v>
      </c>
      <c r="U113" s="34">
        <f t="shared" si="15"/>
        <v>451638</v>
      </c>
      <c r="X113" s="72">
        <f t="shared" si="16"/>
        <v>8</v>
      </c>
      <c r="Y113" s="35"/>
      <c r="Z113" s="34">
        <f t="shared" si="17"/>
        <v>36131</v>
      </c>
      <c r="AA113" s="80">
        <f t="shared" si="19"/>
        <v>2801</v>
      </c>
    </row>
    <row r="114" spans="1:27" ht="25.5" customHeight="1" x14ac:dyDescent="0.25">
      <c r="A114" s="17">
        <v>44886</v>
      </c>
      <c r="B114" s="78" t="str">
        <f t="shared" si="10"/>
        <v>PO2211/02801</v>
      </c>
      <c r="G114" s="24" t="s">
        <v>113</v>
      </c>
      <c r="I114" s="24" t="s">
        <v>2154</v>
      </c>
      <c r="K114" s="24" t="s">
        <v>65</v>
      </c>
      <c r="L114" s="31" t="str">
        <f t="shared" si="11"/>
        <v>Mọc Nấm Hương 250g</v>
      </c>
      <c r="M114" s="85"/>
      <c r="N114" s="50" t="str">
        <f t="shared" si="12"/>
        <v>K-C6</v>
      </c>
      <c r="Q114" s="32" t="str">
        <f t="shared" si="13"/>
        <v>Túi</v>
      </c>
      <c r="R114" s="36">
        <v>11</v>
      </c>
      <c r="T114" s="34">
        <f t="shared" si="14"/>
        <v>46000</v>
      </c>
      <c r="U114" s="34">
        <f t="shared" si="15"/>
        <v>506000</v>
      </c>
      <c r="X114" s="72">
        <f t="shared" si="16"/>
        <v>8</v>
      </c>
      <c r="Y114" s="35"/>
      <c r="Z114" s="34">
        <f t="shared" si="17"/>
        <v>40480</v>
      </c>
      <c r="AA114" s="80">
        <f t="shared" si="19"/>
        <v>2801</v>
      </c>
    </row>
    <row r="115" spans="1:27" ht="25.5" customHeight="1" x14ac:dyDescent="0.25">
      <c r="A115" s="17">
        <v>44886</v>
      </c>
      <c r="B115" s="78" t="str">
        <f t="shared" si="10"/>
        <v>PO2211/02802</v>
      </c>
      <c r="G115" s="24" t="s">
        <v>113</v>
      </c>
      <c r="I115" s="24" t="s">
        <v>2155</v>
      </c>
      <c r="K115" s="24" t="s">
        <v>30</v>
      </c>
      <c r="L115" s="31" t="str">
        <f t="shared" si="11"/>
        <v>Bắp bò muối 200g</v>
      </c>
      <c r="M115" s="85"/>
      <c r="N115" s="50" t="str">
        <f t="shared" si="12"/>
        <v>K-C6</v>
      </c>
      <c r="Q115" s="32" t="str">
        <f t="shared" si="13"/>
        <v>Túi</v>
      </c>
      <c r="R115" s="36">
        <v>5</v>
      </c>
      <c r="T115" s="34">
        <f t="shared" si="14"/>
        <v>87787</v>
      </c>
      <c r="U115" s="34">
        <f t="shared" si="15"/>
        <v>438935</v>
      </c>
      <c r="X115" s="72">
        <f t="shared" si="16"/>
        <v>8</v>
      </c>
      <c r="Y115" s="35"/>
      <c r="Z115" s="34">
        <f t="shared" si="17"/>
        <v>35115</v>
      </c>
      <c r="AA115" s="80">
        <f t="shared" si="19"/>
        <v>2802</v>
      </c>
    </row>
    <row r="116" spans="1:27" ht="25.5" customHeight="1" x14ac:dyDescent="0.25">
      <c r="A116" s="17">
        <v>44886</v>
      </c>
      <c r="B116" s="78" t="str">
        <f t="shared" si="10"/>
        <v>PO2211/02802</v>
      </c>
      <c r="G116" s="24" t="s">
        <v>113</v>
      </c>
      <c r="I116" s="24" t="s">
        <v>2155</v>
      </c>
      <c r="K116" s="24" t="s">
        <v>39</v>
      </c>
      <c r="L116" s="31" t="str">
        <f t="shared" si="11"/>
        <v>Chân giò heo muối 300g</v>
      </c>
      <c r="M116" s="85"/>
      <c r="N116" s="50" t="str">
        <f t="shared" si="12"/>
        <v>K-C6</v>
      </c>
      <c r="Q116" s="32" t="str">
        <f t="shared" si="13"/>
        <v>Túi</v>
      </c>
      <c r="R116" s="36">
        <v>6</v>
      </c>
      <c r="T116" s="34">
        <f t="shared" si="14"/>
        <v>73431</v>
      </c>
      <c r="U116" s="34">
        <f t="shared" si="15"/>
        <v>440586</v>
      </c>
      <c r="X116" s="72">
        <f t="shared" si="16"/>
        <v>8</v>
      </c>
      <c r="Y116" s="35"/>
      <c r="Z116" s="34">
        <f t="shared" si="17"/>
        <v>35247</v>
      </c>
      <c r="AA116" s="80">
        <f t="shared" si="19"/>
        <v>2802</v>
      </c>
    </row>
    <row r="117" spans="1:27" ht="25.5" customHeight="1" x14ac:dyDescent="0.25">
      <c r="A117" s="17">
        <v>44886</v>
      </c>
      <c r="B117" s="78" t="str">
        <f t="shared" si="10"/>
        <v>PO2211/02802</v>
      </c>
      <c r="G117" s="24" t="s">
        <v>113</v>
      </c>
      <c r="I117" s="24" t="s">
        <v>2155</v>
      </c>
      <c r="K117" s="24" t="s">
        <v>55</v>
      </c>
      <c r="L117" s="31" t="str">
        <f t="shared" si="11"/>
        <v>Gà muối 500g</v>
      </c>
      <c r="M117" s="85"/>
      <c r="N117" s="50" t="str">
        <f t="shared" si="12"/>
        <v>K-C6</v>
      </c>
      <c r="Q117" s="32" t="str">
        <f t="shared" si="13"/>
        <v>Túi</v>
      </c>
      <c r="R117" s="36">
        <v>20</v>
      </c>
      <c r="T117" s="34">
        <f t="shared" si="14"/>
        <v>111058</v>
      </c>
      <c r="U117" s="34">
        <f t="shared" si="15"/>
        <v>2221160</v>
      </c>
      <c r="X117" s="72">
        <f t="shared" si="16"/>
        <v>8</v>
      </c>
      <c r="Y117" s="35"/>
      <c r="Z117" s="34">
        <f t="shared" si="17"/>
        <v>177693</v>
      </c>
      <c r="AA117" s="80">
        <f t="shared" si="19"/>
        <v>2802</v>
      </c>
    </row>
    <row r="118" spans="1:27" ht="25.5" customHeight="1" x14ac:dyDescent="0.25">
      <c r="A118" s="17">
        <v>44886</v>
      </c>
      <c r="B118" s="78" t="str">
        <f t="shared" si="10"/>
        <v>PO2211/02802</v>
      </c>
      <c r="G118" s="24" t="s">
        <v>113</v>
      </c>
      <c r="I118" s="24" t="s">
        <v>2155</v>
      </c>
      <c r="K118" s="24" t="s">
        <v>59</v>
      </c>
      <c r="L118" s="31" t="str">
        <f t="shared" si="11"/>
        <v>Giò Tai Lưỡi Xào 250g</v>
      </c>
      <c r="M118" s="85"/>
      <c r="N118" s="50" t="str">
        <f t="shared" si="12"/>
        <v>K-C6</v>
      </c>
      <c r="Q118" s="32" t="str">
        <f t="shared" si="13"/>
        <v>Túi</v>
      </c>
      <c r="R118" s="36">
        <v>5</v>
      </c>
      <c r="T118" s="34">
        <f t="shared" si="14"/>
        <v>50182</v>
      </c>
      <c r="U118" s="34">
        <f t="shared" si="15"/>
        <v>250910</v>
      </c>
      <c r="X118" s="72">
        <f t="shared" si="16"/>
        <v>8</v>
      </c>
      <c r="Y118" s="35"/>
      <c r="Z118" s="34">
        <f t="shared" si="17"/>
        <v>20073</v>
      </c>
      <c r="AA118" s="80">
        <f t="shared" si="19"/>
        <v>2802</v>
      </c>
    </row>
    <row r="119" spans="1:27" ht="25.5" customHeight="1" x14ac:dyDescent="0.25">
      <c r="A119" s="17">
        <v>44886</v>
      </c>
      <c r="B119" s="78" t="str">
        <f t="shared" si="10"/>
        <v>PO2211/02802</v>
      </c>
      <c r="G119" s="24" t="s">
        <v>113</v>
      </c>
      <c r="I119" s="24" t="s">
        <v>2155</v>
      </c>
      <c r="K119" s="24" t="s">
        <v>65</v>
      </c>
      <c r="L119" s="31" t="str">
        <f t="shared" si="11"/>
        <v>Mọc Nấm Hương 250g</v>
      </c>
      <c r="M119" s="85"/>
      <c r="N119" s="50" t="str">
        <f t="shared" si="12"/>
        <v>K-C6</v>
      </c>
      <c r="Q119" s="32" t="str">
        <f t="shared" si="13"/>
        <v>Túi</v>
      </c>
      <c r="R119" s="36">
        <v>5</v>
      </c>
      <c r="T119" s="34">
        <f t="shared" si="14"/>
        <v>46000</v>
      </c>
      <c r="U119" s="34">
        <f t="shared" si="15"/>
        <v>230000</v>
      </c>
      <c r="X119" s="72">
        <f t="shared" si="16"/>
        <v>8</v>
      </c>
      <c r="Y119" s="35"/>
      <c r="Z119" s="34">
        <f t="shared" si="17"/>
        <v>18400</v>
      </c>
      <c r="AA119" s="80">
        <f t="shared" si="19"/>
        <v>2802</v>
      </c>
    </row>
    <row r="120" spans="1:27" ht="25.5" customHeight="1" x14ac:dyDescent="0.25">
      <c r="A120" s="17">
        <v>44886</v>
      </c>
      <c r="B120" s="78" t="str">
        <f t="shared" si="10"/>
        <v>PO2211/02803</v>
      </c>
      <c r="G120" s="24" t="s">
        <v>113</v>
      </c>
      <c r="I120" s="24" t="s">
        <v>2156</v>
      </c>
      <c r="K120" s="24" t="s">
        <v>55</v>
      </c>
      <c r="L120" s="31" t="str">
        <f t="shared" si="11"/>
        <v>Gà muối 500g</v>
      </c>
      <c r="M120" s="85"/>
      <c r="N120" s="50" t="str">
        <f t="shared" si="12"/>
        <v>K-C6</v>
      </c>
      <c r="Q120" s="32" t="str">
        <f t="shared" si="13"/>
        <v>Túi</v>
      </c>
      <c r="R120" s="36">
        <v>31</v>
      </c>
      <c r="T120" s="34">
        <f t="shared" si="14"/>
        <v>111058</v>
      </c>
      <c r="U120" s="34">
        <f t="shared" si="15"/>
        <v>3442798</v>
      </c>
      <c r="X120" s="72">
        <f t="shared" si="16"/>
        <v>8</v>
      </c>
      <c r="Y120" s="35"/>
      <c r="Z120" s="34">
        <f t="shared" si="17"/>
        <v>275424</v>
      </c>
      <c r="AA120" s="80">
        <f t="shared" si="19"/>
        <v>2803</v>
      </c>
    </row>
    <row r="121" spans="1:27" ht="25.5" customHeight="1" x14ac:dyDescent="0.25">
      <c r="A121" s="17">
        <v>44886</v>
      </c>
      <c r="B121" s="78" t="str">
        <f t="shared" si="10"/>
        <v>PO2211/02803</v>
      </c>
      <c r="G121" s="24" t="s">
        <v>113</v>
      </c>
      <c r="I121" s="24" t="s">
        <v>2156</v>
      </c>
      <c r="K121" s="24" t="s">
        <v>37</v>
      </c>
      <c r="L121" s="31" t="str">
        <f t="shared" si="11"/>
        <v>Chả cốm 300g</v>
      </c>
      <c r="M121" s="85"/>
      <c r="N121" s="50" t="str">
        <f t="shared" si="12"/>
        <v>K-C6</v>
      </c>
      <c r="Q121" s="32" t="str">
        <f t="shared" si="13"/>
        <v>Túi</v>
      </c>
      <c r="R121" s="36">
        <v>5</v>
      </c>
      <c r="T121" s="34">
        <f t="shared" si="14"/>
        <v>74250</v>
      </c>
      <c r="U121" s="34">
        <f t="shared" si="15"/>
        <v>371250</v>
      </c>
      <c r="X121" s="72">
        <f t="shared" si="16"/>
        <v>8</v>
      </c>
      <c r="Y121" s="35"/>
      <c r="Z121" s="34">
        <f t="shared" si="17"/>
        <v>29700</v>
      </c>
      <c r="AA121" s="80">
        <f t="shared" si="19"/>
        <v>2803</v>
      </c>
    </row>
    <row r="122" spans="1:27" ht="25.5" customHeight="1" x14ac:dyDescent="0.25">
      <c r="A122" s="17">
        <v>44886</v>
      </c>
      <c r="B122" s="78" t="str">
        <f t="shared" si="10"/>
        <v>PO2211/02803</v>
      </c>
      <c r="G122" s="24" t="s">
        <v>113</v>
      </c>
      <c r="I122" s="24" t="s">
        <v>2156</v>
      </c>
      <c r="K122" s="24" t="s">
        <v>59</v>
      </c>
      <c r="L122" s="31" t="str">
        <f t="shared" si="11"/>
        <v>Giò Tai Lưỡi Xào 250g</v>
      </c>
      <c r="M122" s="85"/>
      <c r="N122" s="50" t="str">
        <f t="shared" si="12"/>
        <v>K-C6</v>
      </c>
      <c r="Q122" s="32" t="str">
        <f t="shared" si="13"/>
        <v>Túi</v>
      </c>
      <c r="R122" s="36">
        <v>5</v>
      </c>
      <c r="T122" s="34">
        <f t="shared" si="14"/>
        <v>50182</v>
      </c>
      <c r="U122" s="34">
        <f t="shared" si="15"/>
        <v>250910</v>
      </c>
      <c r="X122" s="72">
        <f t="shared" si="16"/>
        <v>8</v>
      </c>
      <c r="Y122" s="35"/>
      <c r="Z122" s="34">
        <f t="shared" si="17"/>
        <v>20073</v>
      </c>
      <c r="AA122" s="80">
        <f t="shared" si="19"/>
        <v>2803</v>
      </c>
    </row>
    <row r="123" spans="1:27" ht="25.5" customHeight="1" x14ac:dyDescent="0.25">
      <c r="A123" s="17">
        <v>44886</v>
      </c>
      <c r="B123" s="78" t="str">
        <f t="shared" si="10"/>
        <v>PO2211/02803</v>
      </c>
      <c r="G123" s="24" t="s">
        <v>113</v>
      </c>
      <c r="I123" s="24" t="s">
        <v>2156</v>
      </c>
      <c r="K123" s="24" t="s">
        <v>65</v>
      </c>
      <c r="L123" s="31" t="str">
        <f t="shared" si="11"/>
        <v>Mọc Nấm Hương 250g</v>
      </c>
      <c r="M123" s="85"/>
      <c r="N123" s="50" t="str">
        <f t="shared" si="12"/>
        <v>K-C6</v>
      </c>
      <c r="Q123" s="32" t="str">
        <f t="shared" si="13"/>
        <v>Túi</v>
      </c>
      <c r="R123" s="36">
        <v>5</v>
      </c>
      <c r="T123" s="34">
        <f t="shared" si="14"/>
        <v>46000</v>
      </c>
      <c r="U123" s="34">
        <f t="shared" si="15"/>
        <v>230000</v>
      </c>
      <c r="X123" s="72">
        <f t="shared" si="16"/>
        <v>8</v>
      </c>
      <c r="Y123" s="35"/>
      <c r="Z123" s="34">
        <f t="shared" si="17"/>
        <v>18400</v>
      </c>
      <c r="AA123" s="80">
        <f t="shared" si="19"/>
        <v>2803</v>
      </c>
    </row>
    <row r="124" spans="1:27" ht="25.5" customHeight="1" x14ac:dyDescent="0.25">
      <c r="A124" s="17">
        <v>44886</v>
      </c>
      <c r="B124" s="78" t="str">
        <f t="shared" si="10"/>
        <v>PO2211/02804</v>
      </c>
      <c r="G124" s="24" t="s">
        <v>113</v>
      </c>
      <c r="I124" s="24" t="s">
        <v>2157</v>
      </c>
      <c r="K124" s="24" t="s">
        <v>55</v>
      </c>
      <c r="L124" s="31" t="str">
        <f t="shared" si="11"/>
        <v>Gà muối 500g</v>
      </c>
      <c r="M124" s="90"/>
      <c r="N124" s="50" t="str">
        <f t="shared" si="12"/>
        <v>K-C6</v>
      </c>
      <c r="Q124" s="32" t="str">
        <f t="shared" si="13"/>
        <v>Túi</v>
      </c>
      <c r="R124" s="36">
        <v>16</v>
      </c>
      <c r="T124" s="34">
        <f t="shared" si="14"/>
        <v>111058</v>
      </c>
      <c r="U124" s="34">
        <f t="shared" si="15"/>
        <v>1776928</v>
      </c>
      <c r="X124" s="72">
        <f t="shared" si="16"/>
        <v>8</v>
      </c>
      <c r="Y124" s="35"/>
      <c r="Z124" s="34">
        <f t="shared" si="17"/>
        <v>142154</v>
      </c>
      <c r="AA124" s="80">
        <f t="shared" si="19"/>
        <v>2804</v>
      </c>
    </row>
    <row r="125" spans="1:27" ht="25.5" customHeight="1" x14ac:dyDescent="0.25">
      <c r="A125" s="17">
        <v>44886</v>
      </c>
      <c r="B125" s="78" t="str">
        <f t="shared" si="10"/>
        <v>PO2211/02804</v>
      </c>
      <c r="G125" s="24" t="s">
        <v>113</v>
      </c>
      <c r="I125" s="24" t="s">
        <v>2157</v>
      </c>
      <c r="K125" s="24" t="s">
        <v>59</v>
      </c>
      <c r="L125" s="31" t="str">
        <f t="shared" si="11"/>
        <v>Giò Tai Lưỡi Xào 250g</v>
      </c>
      <c r="M125" s="20"/>
      <c r="N125" s="50" t="str">
        <f t="shared" si="12"/>
        <v>K-C6</v>
      </c>
      <c r="Q125" s="32" t="str">
        <f t="shared" si="13"/>
        <v>Túi</v>
      </c>
      <c r="R125" s="36">
        <v>15</v>
      </c>
      <c r="T125" s="34">
        <f t="shared" si="14"/>
        <v>50182</v>
      </c>
      <c r="U125" s="34">
        <f t="shared" si="15"/>
        <v>752730</v>
      </c>
      <c r="X125" s="72">
        <f t="shared" si="16"/>
        <v>8</v>
      </c>
      <c r="Y125" s="35"/>
      <c r="Z125" s="34">
        <f t="shared" si="17"/>
        <v>60218</v>
      </c>
      <c r="AA125" s="80">
        <f t="shared" si="19"/>
        <v>2804</v>
      </c>
    </row>
    <row r="126" spans="1:27" ht="25.5" customHeight="1" x14ac:dyDescent="0.25">
      <c r="A126" s="17">
        <v>44886</v>
      </c>
      <c r="B126" s="78" t="str">
        <f t="shared" si="10"/>
        <v>PO2211/02805</v>
      </c>
      <c r="G126" s="24" t="s">
        <v>96</v>
      </c>
      <c r="I126" s="24" t="s">
        <v>2158</v>
      </c>
      <c r="K126" s="24" t="s">
        <v>65</v>
      </c>
      <c r="L126" s="31" t="str">
        <f t="shared" si="11"/>
        <v>Mọc Nấm Hương 250g</v>
      </c>
      <c r="M126" s="20"/>
      <c r="N126" s="50" t="str">
        <f t="shared" si="12"/>
        <v>K-C6</v>
      </c>
      <c r="Q126" s="32" t="str">
        <f t="shared" si="13"/>
        <v>Túi</v>
      </c>
      <c r="R126" s="36">
        <v>10</v>
      </c>
      <c r="T126" s="34">
        <f t="shared" si="14"/>
        <v>46000</v>
      </c>
      <c r="U126" s="34">
        <f t="shared" si="15"/>
        <v>460000</v>
      </c>
      <c r="X126" s="72">
        <f t="shared" si="16"/>
        <v>8</v>
      </c>
      <c r="Y126" s="35"/>
      <c r="Z126" s="34">
        <f t="shared" si="17"/>
        <v>36800</v>
      </c>
      <c r="AA126" s="80">
        <f t="shared" si="19"/>
        <v>2805</v>
      </c>
    </row>
    <row r="127" spans="1:27" ht="25.5" customHeight="1" x14ac:dyDescent="0.25">
      <c r="A127" s="17">
        <v>44886</v>
      </c>
      <c r="B127" s="78" t="str">
        <f t="shared" si="10"/>
        <v>PO2211/02805</v>
      </c>
      <c r="G127" s="24" t="s">
        <v>96</v>
      </c>
      <c r="I127" s="24" t="s">
        <v>2158</v>
      </c>
      <c r="K127" s="24" t="s">
        <v>59</v>
      </c>
      <c r="L127" s="31" t="str">
        <f t="shared" si="11"/>
        <v>Giò Tai Lưỡi Xào 250g</v>
      </c>
      <c r="M127" s="20"/>
      <c r="N127" s="50" t="str">
        <f t="shared" si="12"/>
        <v>K-C6</v>
      </c>
      <c r="Q127" s="32" t="str">
        <f t="shared" si="13"/>
        <v>Túi</v>
      </c>
      <c r="R127" s="36">
        <v>5</v>
      </c>
      <c r="T127" s="34">
        <f t="shared" si="14"/>
        <v>50182</v>
      </c>
      <c r="U127" s="34">
        <f t="shared" si="15"/>
        <v>250910</v>
      </c>
      <c r="X127" s="72">
        <f t="shared" si="16"/>
        <v>8</v>
      </c>
      <c r="Y127" s="35"/>
      <c r="Z127" s="34">
        <f t="shared" si="17"/>
        <v>20073</v>
      </c>
      <c r="AA127" s="80">
        <f t="shared" si="19"/>
        <v>2805</v>
      </c>
    </row>
    <row r="128" spans="1:27" ht="25.5" customHeight="1" x14ac:dyDescent="0.25">
      <c r="A128" s="17">
        <v>44886</v>
      </c>
      <c r="B128" s="78" t="str">
        <f t="shared" si="10"/>
        <v>PO2211/02805</v>
      </c>
      <c r="G128" s="24" t="s">
        <v>96</v>
      </c>
      <c r="I128" s="24" t="s">
        <v>2158</v>
      </c>
      <c r="K128" s="24" t="s">
        <v>55</v>
      </c>
      <c r="L128" s="31" t="str">
        <f t="shared" si="11"/>
        <v>Gà muối 500g</v>
      </c>
      <c r="M128" s="20"/>
      <c r="N128" s="50" t="str">
        <f t="shared" si="12"/>
        <v>K-C6</v>
      </c>
      <c r="Q128" s="32" t="str">
        <f t="shared" si="13"/>
        <v>Túi</v>
      </c>
      <c r="R128" s="36">
        <v>20</v>
      </c>
      <c r="T128" s="34">
        <f t="shared" si="14"/>
        <v>111058</v>
      </c>
      <c r="U128" s="34">
        <f t="shared" si="15"/>
        <v>2221160</v>
      </c>
      <c r="X128" s="72">
        <f t="shared" si="16"/>
        <v>8</v>
      </c>
      <c r="Y128" s="35"/>
      <c r="Z128" s="34">
        <f t="shared" si="17"/>
        <v>177693</v>
      </c>
      <c r="AA128" s="80">
        <f t="shared" si="19"/>
        <v>2805</v>
      </c>
    </row>
    <row r="129" spans="1:27" ht="25.5" customHeight="1" x14ac:dyDescent="0.25">
      <c r="A129" s="17">
        <v>44886</v>
      </c>
      <c r="B129" s="78" t="str">
        <f t="shared" si="10"/>
        <v>PO2211/02806</v>
      </c>
      <c r="G129" s="24" t="s">
        <v>96</v>
      </c>
      <c r="I129" s="24" t="s">
        <v>2159</v>
      </c>
      <c r="K129" s="24" t="s">
        <v>55</v>
      </c>
      <c r="L129" s="31" t="str">
        <f t="shared" si="11"/>
        <v>Gà muối 500g</v>
      </c>
      <c r="M129" s="86"/>
      <c r="N129" s="50" t="str">
        <f t="shared" si="12"/>
        <v>K-C6</v>
      </c>
      <c r="Q129" s="32" t="str">
        <f t="shared" si="13"/>
        <v>Túi</v>
      </c>
      <c r="R129" s="36">
        <v>15</v>
      </c>
      <c r="T129" s="34">
        <f t="shared" si="14"/>
        <v>111058</v>
      </c>
      <c r="U129" s="34">
        <f t="shared" si="15"/>
        <v>1665870</v>
      </c>
      <c r="X129" s="72">
        <f t="shared" si="16"/>
        <v>8</v>
      </c>
      <c r="Y129" s="35"/>
      <c r="Z129" s="34">
        <f t="shared" si="17"/>
        <v>133270</v>
      </c>
      <c r="AA129" s="80">
        <f t="shared" si="19"/>
        <v>2806</v>
      </c>
    </row>
    <row r="130" spans="1:27" ht="25.5" customHeight="1" x14ac:dyDescent="0.25">
      <c r="A130" s="17">
        <v>44886</v>
      </c>
      <c r="B130" s="78" t="str">
        <f t="shared" ref="B130:B193" si="20">IF(I130&lt;&gt;"",IF(AA130&lt;10,"PO2211/0000"&amp;AA130,IF(AA130&lt;100,"PO2211/000"&amp;AA130,IF(AA130&lt;1000,"PO2211/00"&amp;AA130,IF(AA130&lt;10000,"PO2211/0"&amp;AA130,"PO2211/"&amp;AA130)))),"")</f>
        <v>PO2211/02806</v>
      </c>
      <c r="G130" s="24" t="s">
        <v>96</v>
      </c>
      <c r="I130" s="24" t="s">
        <v>2159</v>
      </c>
      <c r="K130" s="24" t="s">
        <v>39</v>
      </c>
      <c r="L130" s="31" t="str">
        <f t="shared" ref="L130:L193" si="21">IF(K130&lt;&gt;"",VLOOKUP(K130,tenhang,2,0),"")</f>
        <v>Chân giò heo muối 300g</v>
      </c>
      <c r="M130" s="86"/>
      <c r="N130" s="50" t="str">
        <f t="shared" ref="N130:N193" si="22">IF(K130&lt;&gt;"","K-C6","")</f>
        <v>K-C6</v>
      </c>
      <c r="Q130" s="32" t="str">
        <f t="shared" ref="Q130:Q193" si="23">IF(K130&lt;&gt;"",VLOOKUP(K130,tenhang,3,0),"")</f>
        <v>Túi</v>
      </c>
      <c r="R130" s="36">
        <v>5</v>
      </c>
      <c r="T130" s="34">
        <f t="shared" ref="T130:T193" si="24">IF(K130&lt;&gt;"",VLOOKUP(K130,tenhang,4,0),0)</f>
        <v>73431</v>
      </c>
      <c r="U130" s="34">
        <f t="shared" ref="U130:U193" si="25">R130*T130</f>
        <v>367155</v>
      </c>
      <c r="X130" s="72">
        <f t="shared" ref="X130:X193" si="26">IF(K130&lt;&gt;"",8,"")</f>
        <v>8</v>
      </c>
      <c r="Y130" s="35"/>
      <c r="Z130" s="34">
        <f t="shared" ref="Z130:Z193" si="27">IF(K130&lt;&gt;"",ROUND(U130*X130*1%,0),"")</f>
        <v>29372</v>
      </c>
      <c r="AA130" s="80">
        <f t="shared" si="19"/>
        <v>2806</v>
      </c>
    </row>
    <row r="131" spans="1:27" ht="25.5" customHeight="1" x14ac:dyDescent="0.25">
      <c r="A131" s="17">
        <v>44886</v>
      </c>
      <c r="B131" s="78" t="str">
        <f t="shared" si="20"/>
        <v>PO2211/02807</v>
      </c>
      <c r="G131" s="24" t="s">
        <v>96</v>
      </c>
      <c r="I131" s="24" t="s">
        <v>2160</v>
      </c>
      <c r="K131" s="24" t="s">
        <v>65</v>
      </c>
      <c r="L131" s="31" t="str">
        <f t="shared" si="21"/>
        <v>Mọc Nấm Hương 250g</v>
      </c>
      <c r="M131" s="86"/>
      <c r="N131" s="50" t="str">
        <f t="shared" si="22"/>
        <v>K-C6</v>
      </c>
      <c r="Q131" s="32" t="str">
        <f t="shared" si="23"/>
        <v>Túi</v>
      </c>
      <c r="R131" s="36">
        <v>10</v>
      </c>
      <c r="T131" s="34">
        <f t="shared" si="24"/>
        <v>46000</v>
      </c>
      <c r="U131" s="34">
        <f t="shared" si="25"/>
        <v>460000</v>
      </c>
      <c r="X131" s="72">
        <f t="shared" si="26"/>
        <v>8</v>
      </c>
      <c r="Y131" s="35"/>
      <c r="Z131" s="34">
        <f t="shared" si="27"/>
        <v>36800</v>
      </c>
      <c r="AA131" s="80">
        <f t="shared" si="19"/>
        <v>2807</v>
      </c>
    </row>
    <row r="132" spans="1:27" ht="25.5" customHeight="1" x14ac:dyDescent="0.25">
      <c r="A132" s="17">
        <v>44886</v>
      </c>
      <c r="B132" s="78" t="str">
        <f t="shared" si="20"/>
        <v>PO2211/02807</v>
      </c>
      <c r="G132" s="24" t="s">
        <v>96</v>
      </c>
      <c r="I132" s="24" t="s">
        <v>2160</v>
      </c>
      <c r="K132" s="24" t="s">
        <v>59</v>
      </c>
      <c r="L132" s="31" t="str">
        <f t="shared" si="21"/>
        <v>Giò Tai Lưỡi Xào 250g</v>
      </c>
      <c r="M132" s="86"/>
      <c r="N132" s="50" t="str">
        <f t="shared" si="22"/>
        <v>K-C6</v>
      </c>
      <c r="Q132" s="32" t="str">
        <f t="shared" si="23"/>
        <v>Túi</v>
      </c>
      <c r="R132" s="36">
        <v>5</v>
      </c>
      <c r="T132" s="34">
        <f t="shared" si="24"/>
        <v>50182</v>
      </c>
      <c r="U132" s="34">
        <f t="shared" si="25"/>
        <v>250910</v>
      </c>
      <c r="X132" s="72">
        <f t="shared" si="26"/>
        <v>8</v>
      </c>
      <c r="Y132" s="35"/>
      <c r="Z132" s="34">
        <f t="shared" si="27"/>
        <v>20073</v>
      </c>
      <c r="AA132" s="80">
        <f t="shared" si="19"/>
        <v>2807</v>
      </c>
    </row>
    <row r="133" spans="1:27" ht="25.5" customHeight="1" x14ac:dyDescent="0.25">
      <c r="A133" s="17">
        <v>44886</v>
      </c>
      <c r="B133" s="78" t="str">
        <f t="shared" si="20"/>
        <v>PO2211/02807</v>
      </c>
      <c r="G133" s="24" t="s">
        <v>96</v>
      </c>
      <c r="I133" s="24" t="s">
        <v>2160</v>
      </c>
      <c r="K133" s="24" t="s">
        <v>39</v>
      </c>
      <c r="L133" s="31" t="str">
        <f t="shared" si="21"/>
        <v>Chân giò heo muối 300g</v>
      </c>
      <c r="M133" s="86"/>
      <c r="N133" s="50" t="str">
        <f t="shared" si="22"/>
        <v>K-C6</v>
      </c>
      <c r="Q133" s="32" t="str">
        <f t="shared" si="23"/>
        <v>Túi</v>
      </c>
      <c r="R133" s="36">
        <v>5</v>
      </c>
      <c r="T133" s="34">
        <f t="shared" si="24"/>
        <v>73431</v>
      </c>
      <c r="U133" s="34">
        <f t="shared" si="25"/>
        <v>367155</v>
      </c>
      <c r="X133" s="72">
        <f t="shared" si="26"/>
        <v>8</v>
      </c>
      <c r="Y133" s="35"/>
      <c r="Z133" s="34">
        <f t="shared" si="27"/>
        <v>29372</v>
      </c>
      <c r="AA133" s="80">
        <f t="shared" si="19"/>
        <v>2807</v>
      </c>
    </row>
    <row r="134" spans="1:27" ht="25.5" customHeight="1" x14ac:dyDescent="0.25">
      <c r="A134" s="17">
        <v>44886</v>
      </c>
      <c r="B134" s="78" t="str">
        <f t="shared" si="20"/>
        <v>PO2211/02808</v>
      </c>
      <c r="G134" s="24" t="s">
        <v>113</v>
      </c>
      <c r="I134" s="24" t="s">
        <v>2161</v>
      </c>
      <c r="K134" s="24" t="s">
        <v>65</v>
      </c>
      <c r="L134" s="31" t="str">
        <f t="shared" si="21"/>
        <v>Mọc Nấm Hương 250g</v>
      </c>
      <c r="N134" s="50" t="str">
        <f t="shared" si="22"/>
        <v>K-C6</v>
      </c>
      <c r="Q134" s="32" t="str">
        <f t="shared" si="23"/>
        <v>Túi</v>
      </c>
      <c r="R134" s="36">
        <v>5</v>
      </c>
      <c r="T134" s="34">
        <f t="shared" si="24"/>
        <v>46000</v>
      </c>
      <c r="U134" s="34">
        <f t="shared" si="25"/>
        <v>230000</v>
      </c>
      <c r="X134" s="72">
        <f t="shared" si="26"/>
        <v>8</v>
      </c>
      <c r="Y134" s="35"/>
      <c r="Z134" s="34">
        <f t="shared" si="27"/>
        <v>18400</v>
      </c>
      <c r="AA134" s="80">
        <f t="shared" si="19"/>
        <v>2808</v>
      </c>
    </row>
    <row r="135" spans="1:27" ht="25.5" customHeight="1" x14ac:dyDescent="0.25">
      <c r="A135" s="17">
        <v>44886</v>
      </c>
      <c r="B135" s="78" t="str">
        <f t="shared" si="20"/>
        <v>PO2211/02808</v>
      </c>
      <c r="G135" s="24" t="s">
        <v>113</v>
      </c>
      <c r="I135" s="24" t="s">
        <v>2161</v>
      </c>
      <c r="K135" s="24" t="s">
        <v>59</v>
      </c>
      <c r="L135" s="31" t="str">
        <f t="shared" si="21"/>
        <v>Giò Tai Lưỡi Xào 250g</v>
      </c>
      <c r="N135" s="50" t="str">
        <f t="shared" si="22"/>
        <v>K-C6</v>
      </c>
      <c r="Q135" s="32" t="str">
        <f t="shared" si="23"/>
        <v>Túi</v>
      </c>
      <c r="R135" s="36">
        <v>5</v>
      </c>
      <c r="T135" s="34">
        <f t="shared" si="24"/>
        <v>50182</v>
      </c>
      <c r="U135" s="34">
        <f t="shared" si="25"/>
        <v>250910</v>
      </c>
      <c r="X135" s="72">
        <f t="shared" si="26"/>
        <v>8</v>
      </c>
      <c r="Y135" s="35"/>
      <c r="Z135" s="34">
        <f t="shared" si="27"/>
        <v>20073</v>
      </c>
      <c r="AA135" s="80">
        <f t="shared" si="19"/>
        <v>2808</v>
      </c>
    </row>
    <row r="136" spans="1:27" ht="25.5" customHeight="1" x14ac:dyDescent="0.25">
      <c r="A136" s="17">
        <v>44886</v>
      </c>
      <c r="B136" s="78" t="str">
        <f t="shared" si="20"/>
        <v>PO2211/02808</v>
      </c>
      <c r="G136" s="24" t="s">
        <v>113</v>
      </c>
      <c r="I136" s="24" t="s">
        <v>2161</v>
      </c>
      <c r="K136" s="24" t="s">
        <v>55</v>
      </c>
      <c r="L136" s="31" t="str">
        <f t="shared" si="21"/>
        <v>Gà muối 500g</v>
      </c>
      <c r="N136" s="50" t="str">
        <f t="shared" si="22"/>
        <v>K-C6</v>
      </c>
      <c r="Q136" s="32" t="str">
        <f t="shared" si="23"/>
        <v>Túi</v>
      </c>
      <c r="R136" s="36">
        <v>15</v>
      </c>
      <c r="T136" s="34">
        <f t="shared" si="24"/>
        <v>111058</v>
      </c>
      <c r="U136" s="34">
        <f t="shared" si="25"/>
        <v>1665870</v>
      </c>
      <c r="X136" s="72">
        <f t="shared" si="26"/>
        <v>8</v>
      </c>
      <c r="Y136" s="35"/>
      <c r="Z136" s="34">
        <f t="shared" si="27"/>
        <v>133270</v>
      </c>
      <c r="AA136" s="80">
        <f t="shared" si="19"/>
        <v>2808</v>
      </c>
    </row>
    <row r="137" spans="1:27" ht="25.5" customHeight="1" x14ac:dyDescent="0.25">
      <c r="A137" s="17">
        <v>44886</v>
      </c>
      <c r="B137" s="78" t="str">
        <f t="shared" si="20"/>
        <v>PO2211/02808</v>
      </c>
      <c r="G137" s="24" t="s">
        <v>113</v>
      </c>
      <c r="I137" s="24" t="s">
        <v>2161</v>
      </c>
      <c r="K137" s="24" t="s">
        <v>39</v>
      </c>
      <c r="L137" s="31" t="str">
        <f t="shared" si="21"/>
        <v>Chân giò heo muối 300g</v>
      </c>
      <c r="N137" s="50" t="str">
        <f t="shared" si="22"/>
        <v>K-C6</v>
      </c>
      <c r="Q137" s="32" t="str">
        <f t="shared" si="23"/>
        <v>Túi</v>
      </c>
      <c r="R137" s="36">
        <v>10</v>
      </c>
      <c r="T137" s="34">
        <f t="shared" si="24"/>
        <v>73431</v>
      </c>
      <c r="U137" s="34">
        <f t="shared" si="25"/>
        <v>734310</v>
      </c>
      <c r="X137" s="72">
        <f t="shared" si="26"/>
        <v>8</v>
      </c>
      <c r="Y137" s="35"/>
      <c r="Z137" s="34">
        <f t="shared" si="27"/>
        <v>58745</v>
      </c>
      <c r="AA137" s="80">
        <f t="shared" ref="AA137:AA168" si="28">IF(I137&lt;&gt;"",IF(I137=I136,AA136,AA136+1),"")</f>
        <v>2808</v>
      </c>
    </row>
    <row r="138" spans="1:27" ht="25.5" customHeight="1" x14ac:dyDescent="0.25">
      <c r="A138" s="17">
        <v>44886</v>
      </c>
      <c r="B138" s="78" t="str">
        <f t="shared" si="20"/>
        <v>PO2211/02808</v>
      </c>
      <c r="G138" s="24" t="s">
        <v>113</v>
      </c>
      <c r="I138" s="24" t="s">
        <v>2161</v>
      </c>
      <c r="K138" s="24" t="s">
        <v>30</v>
      </c>
      <c r="L138" s="31" t="str">
        <f t="shared" si="21"/>
        <v>Bắp bò muối 200g</v>
      </c>
      <c r="N138" s="50" t="str">
        <f t="shared" si="22"/>
        <v>K-C6</v>
      </c>
      <c r="Q138" s="32" t="str">
        <f t="shared" si="23"/>
        <v>Túi</v>
      </c>
      <c r="R138" s="36">
        <v>5</v>
      </c>
      <c r="T138" s="34">
        <f t="shared" si="24"/>
        <v>87787</v>
      </c>
      <c r="U138" s="34">
        <f t="shared" si="25"/>
        <v>438935</v>
      </c>
      <c r="X138" s="72">
        <f t="shared" si="26"/>
        <v>8</v>
      </c>
      <c r="Y138" s="35"/>
      <c r="Z138" s="34">
        <f t="shared" si="27"/>
        <v>35115</v>
      </c>
      <c r="AA138" s="80">
        <f t="shared" si="28"/>
        <v>2808</v>
      </c>
    </row>
    <row r="139" spans="1:27" ht="25.5" customHeight="1" x14ac:dyDescent="0.25">
      <c r="A139" s="17">
        <v>44886</v>
      </c>
      <c r="B139" s="78" t="str">
        <f t="shared" si="20"/>
        <v>PO2211/02809</v>
      </c>
      <c r="G139" s="24" t="s">
        <v>96</v>
      </c>
      <c r="I139" s="24" t="s">
        <v>2162</v>
      </c>
      <c r="K139" s="24" t="s">
        <v>43</v>
      </c>
      <c r="L139" s="31" t="str">
        <f t="shared" si="21"/>
        <v>Chân gà sốt cay 400g</v>
      </c>
      <c r="N139" s="50" t="str">
        <f t="shared" si="22"/>
        <v>K-C6</v>
      </c>
      <c r="Q139" s="32" t="str">
        <f t="shared" si="23"/>
        <v>Túi</v>
      </c>
      <c r="R139" s="36">
        <v>3</v>
      </c>
      <c r="T139" s="34">
        <f t="shared" si="24"/>
        <v>90750</v>
      </c>
      <c r="U139" s="34">
        <f t="shared" si="25"/>
        <v>272250</v>
      </c>
      <c r="X139" s="72">
        <f t="shared" si="26"/>
        <v>8</v>
      </c>
      <c r="Y139" s="35"/>
      <c r="Z139" s="34">
        <f t="shared" si="27"/>
        <v>21780</v>
      </c>
      <c r="AA139" s="80">
        <f t="shared" si="28"/>
        <v>2809</v>
      </c>
    </row>
    <row r="140" spans="1:27" ht="25.5" customHeight="1" x14ac:dyDescent="0.25">
      <c r="A140" s="17">
        <v>44886</v>
      </c>
      <c r="B140" s="78" t="str">
        <f t="shared" si="20"/>
        <v>PO2211/02809</v>
      </c>
      <c r="G140" s="24" t="s">
        <v>96</v>
      </c>
      <c r="I140" s="24" t="s">
        <v>2162</v>
      </c>
      <c r="K140" s="24" t="s">
        <v>47</v>
      </c>
      <c r="L140" s="31" t="str">
        <f t="shared" si="21"/>
        <v>Đùi gà sốt cay 500g</v>
      </c>
      <c r="M140" s="86"/>
      <c r="N140" s="50" t="str">
        <f t="shared" si="22"/>
        <v>K-C6</v>
      </c>
      <c r="Q140" s="32" t="str">
        <f t="shared" si="23"/>
        <v>Túi</v>
      </c>
      <c r="R140" s="36">
        <v>3</v>
      </c>
      <c r="T140" s="34">
        <f t="shared" si="24"/>
        <v>105400</v>
      </c>
      <c r="U140" s="34">
        <f t="shared" si="25"/>
        <v>316200</v>
      </c>
      <c r="X140" s="72">
        <f t="shared" si="26"/>
        <v>8</v>
      </c>
      <c r="Y140" s="35"/>
      <c r="Z140" s="34">
        <f t="shared" si="27"/>
        <v>25296</v>
      </c>
      <c r="AA140" s="80">
        <f t="shared" si="28"/>
        <v>2809</v>
      </c>
    </row>
    <row r="141" spans="1:27" ht="25.5" customHeight="1" x14ac:dyDescent="0.25">
      <c r="A141" s="17">
        <v>44886</v>
      </c>
      <c r="B141" s="78" t="str">
        <f t="shared" si="20"/>
        <v>PO2211/02809</v>
      </c>
      <c r="G141" s="24" t="s">
        <v>96</v>
      </c>
      <c r="I141" s="24" t="s">
        <v>2162</v>
      </c>
      <c r="K141" s="24" t="s">
        <v>55</v>
      </c>
      <c r="L141" s="31" t="str">
        <f t="shared" si="21"/>
        <v>Gà muối 500g</v>
      </c>
      <c r="M141" s="86"/>
      <c r="N141" s="50" t="str">
        <f t="shared" si="22"/>
        <v>K-C6</v>
      </c>
      <c r="Q141" s="32" t="str">
        <f t="shared" si="23"/>
        <v>Túi</v>
      </c>
      <c r="R141" s="36">
        <v>20</v>
      </c>
      <c r="T141" s="34">
        <f t="shared" si="24"/>
        <v>111058</v>
      </c>
      <c r="U141" s="34">
        <f t="shared" si="25"/>
        <v>2221160</v>
      </c>
      <c r="X141" s="72">
        <f t="shared" si="26"/>
        <v>8</v>
      </c>
      <c r="Y141" s="35"/>
      <c r="Z141" s="34">
        <f t="shared" si="27"/>
        <v>177693</v>
      </c>
      <c r="AA141" s="80">
        <f t="shared" si="28"/>
        <v>2809</v>
      </c>
    </row>
    <row r="142" spans="1:27" ht="25.5" customHeight="1" x14ac:dyDescent="0.25">
      <c r="A142" s="17">
        <v>44886</v>
      </c>
      <c r="B142" s="78" t="str">
        <f t="shared" si="20"/>
        <v>PO2211/02810</v>
      </c>
      <c r="G142" s="24" t="s">
        <v>113</v>
      </c>
      <c r="I142" s="24" t="s">
        <v>2163</v>
      </c>
      <c r="K142" s="24" t="s">
        <v>39</v>
      </c>
      <c r="L142" s="31" t="str">
        <f t="shared" si="21"/>
        <v>Chân giò heo muối 300g</v>
      </c>
      <c r="M142" s="86"/>
      <c r="N142" s="50" t="str">
        <f t="shared" si="22"/>
        <v>K-C6</v>
      </c>
      <c r="Q142" s="32" t="str">
        <f t="shared" si="23"/>
        <v>Túi</v>
      </c>
      <c r="R142" s="36">
        <v>6</v>
      </c>
      <c r="T142" s="34">
        <f t="shared" si="24"/>
        <v>73431</v>
      </c>
      <c r="U142" s="34">
        <f t="shared" si="25"/>
        <v>440586</v>
      </c>
      <c r="X142" s="72">
        <f t="shared" si="26"/>
        <v>8</v>
      </c>
      <c r="Y142" s="35"/>
      <c r="Z142" s="34">
        <f t="shared" si="27"/>
        <v>35247</v>
      </c>
      <c r="AA142" s="80">
        <f t="shared" si="28"/>
        <v>2810</v>
      </c>
    </row>
    <row r="143" spans="1:27" ht="25.5" customHeight="1" x14ac:dyDescent="0.25">
      <c r="A143" s="17">
        <v>44886</v>
      </c>
      <c r="B143" s="78" t="str">
        <f t="shared" si="20"/>
        <v>PO2211/02810</v>
      </c>
      <c r="G143" s="24" t="s">
        <v>113</v>
      </c>
      <c r="I143" s="24" t="s">
        <v>2163</v>
      </c>
      <c r="K143" s="24" t="s">
        <v>55</v>
      </c>
      <c r="L143" s="31" t="str">
        <f t="shared" si="21"/>
        <v>Gà muối 500g</v>
      </c>
      <c r="N143" s="50" t="str">
        <f t="shared" si="22"/>
        <v>K-C6</v>
      </c>
      <c r="Q143" s="32" t="str">
        <f t="shared" si="23"/>
        <v>Túi</v>
      </c>
      <c r="R143" s="36">
        <v>10</v>
      </c>
      <c r="T143" s="34">
        <f t="shared" si="24"/>
        <v>111058</v>
      </c>
      <c r="U143" s="34">
        <f t="shared" si="25"/>
        <v>1110580</v>
      </c>
      <c r="X143" s="72">
        <f t="shared" si="26"/>
        <v>8</v>
      </c>
      <c r="Y143" s="35"/>
      <c r="Z143" s="34">
        <f t="shared" si="27"/>
        <v>88846</v>
      </c>
      <c r="AA143" s="80">
        <f t="shared" si="28"/>
        <v>2810</v>
      </c>
    </row>
    <row r="144" spans="1:27" ht="25.5" customHeight="1" x14ac:dyDescent="0.25">
      <c r="A144" s="17">
        <v>44886</v>
      </c>
      <c r="B144" s="78" t="str">
        <f t="shared" si="20"/>
        <v>PO2211/02810</v>
      </c>
      <c r="G144" s="24" t="s">
        <v>113</v>
      </c>
      <c r="I144" s="24" t="s">
        <v>2163</v>
      </c>
      <c r="K144" s="24" t="s">
        <v>59</v>
      </c>
      <c r="L144" s="31" t="str">
        <f t="shared" si="21"/>
        <v>Giò Tai Lưỡi Xào 250g</v>
      </c>
      <c r="N144" s="50" t="str">
        <f t="shared" si="22"/>
        <v>K-C6</v>
      </c>
      <c r="Q144" s="32" t="str">
        <f t="shared" si="23"/>
        <v>Túi</v>
      </c>
      <c r="R144" s="36">
        <v>6</v>
      </c>
      <c r="T144" s="34">
        <f t="shared" si="24"/>
        <v>50182</v>
      </c>
      <c r="U144" s="34">
        <f t="shared" si="25"/>
        <v>301092</v>
      </c>
      <c r="X144" s="72">
        <f t="shared" si="26"/>
        <v>8</v>
      </c>
      <c r="Y144" s="35"/>
      <c r="Z144" s="34">
        <f t="shared" si="27"/>
        <v>24087</v>
      </c>
      <c r="AA144" s="80">
        <f t="shared" si="28"/>
        <v>2810</v>
      </c>
    </row>
    <row r="145" spans="1:27" ht="25.5" customHeight="1" x14ac:dyDescent="0.25">
      <c r="A145" s="17">
        <v>44886</v>
      </c>
      <c r="B145" s="78" t="str">
        <f t="shared" si="20"/>
        <v>PO2211/02810</v>
      </c>
      <c r="G145" s="24" t="s">
        <v>113</v>
      </c>
      <c r="I145" s="24" t="s">
        <v>2163</v>
      </c>
      <c r="K145" s="24" t="s">
        <v>65</v>
      </c>
      <c r="L145" s="31" t="str">
        <f t="shared" si="21"/>
        <v>Mọc Nấm Hương 250g</v>
      </c>
      <c r="N145" s="50" t="str">
        <f t="shared" si="22"/>
        <v>K-C6</v>
      </c>
      <c r="Q145" s="32" t="str">
        <f t="shared" si="23"/>
        <v>Túi</v>
      </c>
      <c r="R145" s="36">
        <v>6</v>
      </c>
      <c r="T145" s="34">
        <f t="shared" si="24"/>
        <v>46000</v>
      </c>
      <c r="U145" s="34">
        <f t="shared" si="25"/>
        <v>276000</v>
      </c>
      <c r="X145" s="72">
        <f t="shared" si="26"/>
        <v>8</v>
      </c>
      <c r="Y145" s="35"/>
      <c r="Z145" s="34">
        <f t="shared" si="27"/>
        <v>22080</v>
      </c>
      <c r="AA145" s="80">
        <f t="shared" si="28"/>
        <v>2810</v>
      </c>
    </row>
    <row r="146" spans="1:27" ht="25.5" customHeight="1" x14ac:dyDescent="0.25">
      <c r="A146" s="17">
        <v>44886</v>
      </c>
      <c r="B146" s="78" t="str">
        <f t="shared" si="20"/>
        <v>PO2211/02811</v>
      </c>
      <c r="G146" s="24" t="s">
        <v>113</v>
      </c>
      <c r="I146" s="24" t="s">
        <v>2164</v>
      </c>
      <c r="K146" s="24" t="s">
        <v>39</v>
      </c>
      <c r="L146" s="31" t="str">
        <f t="shared" si="21"/>
        <v>Chân giò heo muối 300g</v>
      </c>
      <c r="N146" s="50" t="str">
        <f t="shared" si="22"/>
        <v>K-C6</v>
      </c>
      <c r="Q146" s="32" t="str">
        <f t="shared" si="23"/>
        <v>Túi</v>
      </c>
      <c r="R146" s="36">
        <v>10</v>
      </c>
      <c r="T146" s="34">
        <f t="shared" si="24"/>
        <v>73431</v>
      </c>
      <c r="U146" s="34">
        <f t="shared" si="25"/>
        <v>734310</v>
      </c>
      <c r="X146" s="72">
        <f t="shared" si="26"/>
        <v>8</v>
      </c>
      <c r="Y146" s="35"/>
      <c r="Z146" s="34">
        <f t="shared" si="27"/>
        <v>58745</v>
      </c>
      <c r="AA146" s="80">
        <f t="shared" si="28"/>
        <v>2811</v>
      </c>
    </row>
    <row r="147" spans="1:27" ht="25.5" customHeight="1" x14ac:dyDescent="0.25">
      <c r="A147" s="17">
        <v>44886</v>
      </c>
      <c r="B147" s="78" t="str">
        <f t="shared" si="20"/>
        <v>PO2211/02811</v>
      </c>
      <c r="G147" s="24" t="s">
        <v>113</v>
      </c>
      <c r="I147" s="24" t="s">
        <v>2164</v>
      </c>
      <c r="K147" s="24" t="s">
        <v>55</v>
      </c>
      <c r="L147" s="31" t="str">
        <f t="shared" si="21"/>
        <v>Gà muối 500g</v>
      </c>
      <c r="N147" s="50" t="str">
        <f t="shared" si="22"/>
        <v>K-C6</v>
      </c>
      <c r="Q147" s="32" t="str">
        <f t="shared" si="23"/>
        <v>Túi</v>
      </c>
      <c r="R147" s="36">
        <v>15</v>
      </c>
      <c r="T147" s="34">
        <f t="shared" si="24"/>
        <v>111058</v>
      </c>
      <c r="U147" s="34">
        <f t="shared" si="25"/>
        <v>1665870</v>
      </c>
      <c r="X147" s="72">
        <f t="shared" si="26"/>
        <v>8</v>
      </c>
      <c r="Y147" s="35"/>
      <c r="Z147" s="34">
        <f t="shared" si="27"/>
        <v>133270</v>
      </c>
      <c r="AA147" s="80">
        <f t="shared" si="28"/>
        <v>2811</v>
      </c>
    </row>
    <row r="148" spans="1:27" ht="25.5" customHeight="1" x14ac:dyDescent="0.25">
      <c r="A148" s="17">
        <v>44886</v>
      </c>
      <c r="B148" s="78" t="str">
        <f t="shared" si="20"/>
        <v>PO2211/02811</v>
      </c>
      <c r="G148" s="24" t="s">
        <v>113</v>
      </c>
      <c r="I148" s="24" t="s">
        <v>2164</v>
      </c>
      <c r="K148" s="24" t="s">
        <v>65</v>
      </c>
      <c r="L148" s="31" t="str">
        <f t="shared" si="21"/>
        <v>Mọc Nấm Hương 250g</v>
      </c>
      <c r="N148" s="50" t="str">
        <f t="shared" si="22"/>
        <v>K-C6</v>
      </c>
      <c r="Q148" s="32" t="str">
        <f t="shared" si="23"/>
        <v>Túi</v>
      </c>
      <c r="R148" s="36">
        <v>5</v>
      </c>
      <c r="T148" s="34">
        <f t="shared" si="24"/>
        <v>46000</v>
      </c>
      <c r="U148" s="34">
        <f t="shared" si="25"/>
        <v>230000</v>
      </c>
      <c r="X148" s="72">
        <f t="shared" si="26"/>
        <v>8</v>
      </c>
      <c r="Y148" s="35"/>
      <c r="Z148" s="34">
        <f t="shared" si="27"/>
        <v>18400</v>
      </c>
      <c r="AA148" s="80">
        <f t="shared" si="28"/>
        <v>2811</v>
      </c>
    </row>
    <row r="149" spans="1:27" ht="25.5" customHeight="1" x14ac:dyDescent="0.25">
      <c r="A149" s="17">
        <v>44886</v>
      </c>
      <c r="B149" s="78" t="str">
        <f t="shared" si="20"/>
        <v>PO2211/02812</v>
      </c>
      <c r="G149" s="24" t="s">
        <v>113</v>
      </c>
      <c r="I149" s="24" t="s">
        <v>2165</v>
      </c>
      <c r="K149" s="24" t="s">
        <v>55</v>
      </c>
      <c r="L149" s="31" t="str">
        <f t="shared" si="21"/>
        <v>Gà muối 500g</v>
      </c>
      <c r="N149" s="50" t="str">
        <f t="shared" si="22"/>
        <v>K-C6</v>
      </c>
      <c r="Q149" s="32" t="str">
        <f t="shared" si="23"/>
        <v>Túi</v>
      </c>
      <c r="R149" s="36">
        <v>15</v>
      </c>
      <c r="T149" s="34">
        <f t="shared" si="24"/>
        <v>111058</v>
      </c>
      <c r="U149" s="34">
        <f t="shared" si="25"/>
        <v>1665870</v>
      </c>
      <c r="X149" s="72">
        <f t="shared" si="26"/>
        <v>8</v>
      </c>
      <c r="Y149" s="35"/>
      <c r="Z149" s="34">
        <f t="shared" si="27"/>
        <v>133270</v>
      </c>
      <c r="AA149" s="80">
        <f t="shared" si="28"/>
        <v>2812</v>
      </c>
    </row>
    <row r="150" spans="1:27" ht="25.5" customHeight="1" x14ac:dyDescent="0.25">
      <c r="A150" s="17">
        <v>44886</v>
      </c>
      <c r="B150" s="78" t="str">
        <f t="shared" si="20"/>
        <v>PO2211/02812</v>
      </c>
      <c r="G150" s="24" t="s">
        <v>113</v>
      </c>
      <c r="I150" s="24" t="s">
        <v>2165</v>
      </c>
      <c r="K150" s="24" t="s">
        <v>59</v>
      </c>
      <c r="L150" s="31" t="str">
        <f t="shared" si="21"/>
        <v>Giò Tai Lưỡi Xào 250g</v>
      </c>
      <c r="N150" s="50" t="str">
        <f t="shared" si="22"/>
        <v>K-C6</v>
      </c>
      <c r="Q150" s="32" t="str">
        <f t="shared" si="23"/>
        <v>Túi</v>
      </c>
      <c r="R150" s="36">
        <v>10</v>
      </c>
      <c r="T150" s="34">
        <f t="shared" si="24"/>
        <v>50182</v>
      </c>
      <c r="U150" s="34">
        <f t="shared" si="25"/>
        <v>501820</v>
      </c>
      <c r="X150" s="72">
        <f t="shared" si="26"/>
        <v>8</v>
      </c>
      <c r="Y150" s="35"/>
      <c r="Z150" s="34">
        <f t="shared" si="27"/>
        <v>40146</v>
      </c>
      <c r="AA150" s="80">
        <f t="shared" si="28"/>
        <v>2812</v>
      </c>
    </row>
    <row r="151" spans="1:27" ht="25.5" customHeight="1" x14ac:dyDescent="0.25">
      <c r="A151" s="17">
        <v>44886</v>
      </c>
      <c r="B151" s="78" t="str">
        <f t="shared" si="20"/>
        <v>PO2211/02812</v>
      </c>
      <c r="G151" s="24" t="s">
        <v>113</v>
      </c>
      <c r="I151" s="24" t="s">
        <v>2165</v>
      </c>
      <c r="K151" s="24" t="s">
        <v>65</v>
      </c>
      <c r="L151" s="31" t="str">
        <f t="shared" si="21"/>
        <v>Mọc Nấm Hương 250g</v>
      </c>
      <c r="M151" s="86"/>
      <c r="N151" s="50" t="str">
        <f t="shared" si="22"/>
        <v>K-C6</v>
      </c>
      <c r="Q151" s="32" t="str">
        <f t="shared" si="23"/>
        <v>Túi</v>
      </c>
      <c r="R151" s="36">
        <v>10</v>
      </c>
      <c r="T151" s="34">
        <f t="shared" si="24"/>
        <v>46000</v>
      </c>
      <c r="U151" s="34">
        <f t="shared" si="25"/>
        <v>460000</v>
      </c>
      <c r="X151" s="72">
        <f t="shared" si="26"/>
        <v>8</v>
      </c>
      <c r="Y151" s="35"/>
      <c r="Z151" s="34">
        <f t="shared" si="27"/>
        <v>36800</v>
      </c>
      <c r="AA151" s="80">
        <f t="shared" si="28"/>
        <v>2812</v>
      </c>
    </row>
    <row r="152" spans="1:27" ht="25.5" customHeight="1" x14ac:dyDescent="0.25">
      <c r="A152" s="17">
        <v>44886</v>
      </c>
      <c r="B152" s="78" t="str">
        <f t="shared" si="20"/>
        <v>PO2211/02813</v>
      </c>
      <c r="G152" s="24" t="s">
        <v>113</v>
      </c>
      <c r="I152" s="24" t="s">
        <v>2166</v>
      </c>
      <c r="K152" s="24" t="s">
        <v>39</v>
      </c>
      <c r="L152" s="31" t="str">
        <f t="shared" si="21"/>
        <v>Chân giò heo muối 300g</v>
      </c>
      <c r="M152" s="86"/>
      <c r="N152" s="50" t="str">
        <f t="shared" si="22"/>
        <v>K-C6</v>
      </c>
      <c r="Q152" s="32" t="str">
        <f t="shared" si="23"/>
        <v>Túi</v>
      </c>
      <c r="R152" s="36">
        <v>10</v>
      </c>
      <c r="T152" s="34">
        <f t="shared" si="24"/>
        <v>73431</v>
      </c>
      <c r="U152" s="34">
        <f t="shared" si="25"/>
        <v>734310</v>
      </c>
      <c r="X152" s="72">
        <f t="shared" si="26"/>
        <v>8</v>
      </c>
      <c r="Y152" s="35"/>
      <c r="Z152" s="34">
        <f t="shared" si="27"/>
        <v>58745</v>
      </c>
      <c r="AA152" s="80">
        <f t="shared" si="28"/>
        <v>2813</v>
      </c>
    </row>
    <row r="153" spans="1:27" ht="25.5" customHeight="1" x14ac:dyDescent="0.25">
      <c r="A153" s="17">
        <v>44886</v>
      </c>
      <c r="B153" s="78" t="str">
        <f t="shared" si="20"/>
        <v>PO2211/02813</v>
      </c>
      <c r="G153" s="24" t="s">
        <v>113</v>
      </c>
      <c r="I153" s="24" t="s">
        <v>2166</v>
      </c>
      <c r="K153" s="24" t="s">
        <v>55</v>
      </c>
      <c r="L153" s="31" t="str">
        <f t="shared" si="21"/>
        <v>Gà muối 500g</v>
      </c>
      <c r="M153" s="86"/>
      <c r="N153" s="50" t="str">
        <f t="shared" si="22"/>
        <v>K-C6</v>
      </c>
      <c r="Q153" s="32" t="str">
        <f t="shared" si="23"/>
        <v>Túi</v>
      </c>
      <c r="R153" s="36">
        <v>11</v>
      </c>
      <c r="T153" s="34">
        <f t="shared" si="24"/>
        <v>111058</v>
      </c>
      <c r="U153" s="34">
        <f t="shared" si="25"/>
        <v>1221638</v>
      </c>
      <c r="X153" s="72">
        <f t="shared" si="26"/>
        <v>8</v>
      </c>
      <c r="Y153" s="35"/>
      <c r="Z153" s="34">
        <f t="shared" si="27"/>
        <v>97731</v>
      </c>
      <c r="AA153" s="80">
        <f t="shared" si="28"/>
        <v>2813</v>
      </c>
    </row>
    <row r="154" spans="1:27" ht="25.5" customHeight="1" x14ac:dyDescent="0.25">
      <c r="A154" s="17">
        <v>44886</v>
      </c>
      <c r="B154" s="78" t="str">
        <f t="shared" si="20"/>
        <v>PO2211/02813</v>
      </c>
      <c r="G154" s="24" t="s">
        <v>113</v>
      </c>
      <c r="I154" s="24" t="s">
        <v>2166</v>
      </c>
      <c r="K154" s="24" t="s">
        <v>65</v>
      </c>
      <c r="L154" s="31" t="str">
        <f t="shared" si="21"/>
        <v>Mọc Nấm Hương 250g</v>
      </c>
      <c r="M154" s="86"/>
      <c r="N154" s="50" t="str">
        <f t="shared" si="22"/>
        <v>K-C6</v>
      </c>
      <c r="Q154" s="32" t="str">
        <f t="shared" si="23"/>
        <v>Túi</v>
      </c>
      <c r="R154" s="36">
        <v>5</v>
      </c>
      <c r="T154" s="34">
        <f t="shared" si="24"/>
        <v>46000</v>
      </c>
      <c r="U154" s="34">
        <f t="shared" si="25"/>
        <v>230000</v>
      </c>
      <c r="X154" s="72">
        <f t="shared" si="26"/>
        <v>8</v>
      </c>
      <c r="Y154" s="35"/>
      <c r="Z154" s="34">
        <f t="shared" si="27"/>
        <v>18400</v>
      </c>
      <c r="AA154" s="80">
        <f t="shared" si="28"/>
        <v>2813</v>
      </c>
    </row>
    <row r="155" spans="1:27" ht="25.5" customHeight="1" x14ac:dyDescent="0.25">
      <c r="A155" s="17">
        <v>44886</v>
      </c>
      <c r="B155" s="78" t="str">
        <f t="shared" si="20"/>
        <v>PO2211/02814</v>
      </c>
      <c r="G155" s="24" t="s">
        <v>96</v>
      </c>
      <c r="I155" s="24" t="s">
        <v>2167</v>
      </c>
      <c r="K155" s="24" t="s">
        <v>55</v>
      </c>
      <c r="L155" s="31" t="str">
        <f t="shared" si="21"/>
        <v>Gà muối 500g</v>
      </c>
      <c r="M155" s="86"/>
      <c r="N155" s="50" t="str">
        <f t="shared" si="22"/>
        <v>K-C6</v>
      </c>
      <c r="Q155" s="32" t="str">
        <f t="shared" si="23"/>
        <v>Túi</v>
      </c>
      <c r="R155" s="36">
        <v>20</v>
      </c>
      <c r="T155" s="34">
        <f t="shared" si="24"/>
        <v>111058</v>
      </c>
      <c r="U155" s="34">
        <f t="shared" si="25"/>
        <v>2221160</v>
      </c>
      <c r="X155" s="72">
        <f t="shared" si="26"/>
        <v>8</v>
      </c>
      <c r="Y155" s="35"/>
      <c r="Z155" s="34">
        <f t="shared" si="27"/>
        <v>177693</v>
      </c>
      <c r="AA155" s="80">
        <f t="shared" si="28"/>
        <v>2814</v>
      </c>
    </row>
    <row r="156" spans="1:27" ht="25.5" customHeight="1" x14ac:dyDescent="0.25">
      <c r="A156" s="17">
        <v>44886</v>
      </c>
      <c r="B156" s="78" t="str">
        <f t="shared" si="20"/>
        <v>PO2211/02814</v>
      </c>
      <c r="G156" s="24" t="s">
        <v>96</v>
      </c>
      <c r="I156" s="24" t="s">
        <v>2167</v>
      </c>
      <c r="K156" s="24" t="s">
        <v>37</v>
      </c>
      <c r="L156" s="31" t="str">
        <f t="shared" si="21"/>
        <v>Chả cốm 300g</v>
      </c>
      <c r="N156" s="50" t="str">
        <f t="shared" si="22"/>
        <v>K-C6</v>
      </c>
      <c r="Q156" s="32" t="str">
        <f t="shared" si="23"/>
        <v>Túi</v>
      </c>
      <c r="R156" s="36">
        <v>5</v>
      </c>
      <c r="T156" s="34">
        <f t="shared" si="24"/>
        <v>74250</v>
      </c>
      <c r="U156" s="34">
        <f t="shared" si="25"/>
        <v>371250</v>
      </c>
      <c r="X156" s="72">
        <f t="shared" si="26"/>
        <v>8</v>
      </c>
      <c r="Y156" s="35"/>
      <c r="Z156" s="34">
        <f t="shared" si="27"/>
        <v>29700</v>
      </c>
      <c r="AA156" s="80">
        <f t="shared" si="28"/>
        <v>2814</v>
      </c>
    </row>
    <row r="157" spans="1:27" ht="25.5" customHeight="1" x14ac:dyDescent="0.25">
      <c r="A157" s="17">
        <v>44886</v>
      </c>
      <c r="B157" s="78" t="str">
        <f t="shared" si="20"/>
        <v>PO2211/02814</v>
      </c>
      <c r="G157" s="24" t="s">
        <v>96</v>
      </c>
      <c r="I157" s="24" t="s">
        <v>2167</v>
      </c>
      <c r="K157" s="24" t="s">
        <v>47</v>
      </c>
      <c r="L157" s="31" t="str">
        <f t="shared" si="21"/>
        <v>Đùi gà sốt cay 500g</v>
      </c>
      <c r="N157" s="50" t="str">
        <f t="shared" si="22"/>
        <v>K-C6</v>
      </c>
      <c r="Q157" s="32" t="str">
        <f t="shared" si="23"/>
        <v>Túi</v>
      </c>
      <c r="R157" s="36">
        <v>2</v>
      </c>
      <c r="T157" s="34">
        <f t="shared" si="24"/>
        <v>105400</v>
      </c>
      <c r="U157" s="34">
        <f t="shared" si="25"/>
        <v>210800</v>
      </c>
      <c r="X157" s="72">
        <f t="shared" si="26"/>
        <v>8</v>
      </c>
      <c r="Y157" s="35"/>
      <c r="Z157" s="34">
        <f t="shared" si="27"/>
        <v>16864</v>
      </c>
      <c r="AA157" s="80">
        <f t="shared" si="28"/>
        <v>2814</v>
      </c>
    </row>
    <row r="158" spans="1:27" ht="25.5" customHeight="1" x14ac:dyDescent="0.25">
      <c r="A158" s="17">
        <v>44886</v>
      </c>
      <c r="B158" s="78" t="str">
        <f t="shared" si="20"/>
        <v>PO2211/02814</v>
      </c>
      <c r="G158" s="24" t="s">
        <v>96</v>
      </c>
      <c r="I158" s="24" t="s">
        <v>2167</v>
      </c>
      <c r="K158" s="24" t="s">
        <v>43</v>
      </c>
      <c r="L158" s="31" t="str">
        <f t="shared" si="21"/>
        <v>Chân gà sốt cay 400g</v>
      </c>
      <c r="N158" s="50" t="str">
        <f t="shared" si="22"/>
        <v>K-C6</v>
      </c>
      <c r="Q158" s="32" t="str">
        <f t="shared" si="23"/>
        <v>Túi</v>
      </c>
      <c r="R158" s="36">
        <v>2</v>
      </c>
      <c r="T158" s="34">
        <f t="shared" si="24"/>
        <v>90750</v>
      </c>
      <c r="U158" s="34">
        <f t="shared" si="25"/>
        <v>181500</v>
      </c>
      <c r="X158" s="72">
        <f t="shared" si="26"/>
        <v>8</v>
      </c>
      <c r="Y158" s="35"/>
      <c r="Z158" s="34">
        <f t="shared" si="27"/>
        <v>14520</v>
      </c>
      <c r="AA158" s="80">
        <f t="shared" si="28"/>
        <v>2814</v>
      </c>
    </row>
    <row r="159" spans="1:27" ht="25.5" customHeight="1" x14ac:dyDescent="0.25">
      <c r="A159" s="17">
        <v>44886</v>
      </c>
      <c r="B159" s="78" t="str">
        <f t="shared" si="20"/>
        <v>PO2211/02814</v>
      </c>
      <c r="G159" s="24" t="s">
        <v>96</v>
      </c>
      <c r="I159" s="24" t="s">
        <v>2167</v>
      </c>
      <c r="K159" s="24" t="s">
        <v>59</v>
      </c>
      <c r="L159" s="31" t="str">
        <f t="shared" si="21"/>
        <v>Giò Tai Lưỡi Xào 250g</v>
      </c>
      <c r="N159" s="50" t="str">
        <f t="shared" si="22"/>
        <v>K-C6</v>
      </c>
      <c r="Q159" s="32" t="str">
        <f t="shared" si="23"/>
        <v>Túi</v>
      </c>
      <c r="R159" s="36">
        <v>5</v>
      </c>
      <c r="T159" s="34">
        <f t="shared" si="24"/>
        <v>50182</v>
      </c>
      <c r="U159" s="34">
        <f t="shared" si="25"/>
        <v>250910</v>
      </c>
      <c r="X159" s="72">
        <f t="shared" si="26"/>
        <v>8</v>
      </c>
      <c r="Y159" s="35"/>
      <c r="Z159" s="34">
        <f t="shared" si="27"/>
        <v>20073</v>
      </c>
      <c r="AA159" s="80">
        <f t="shared" si="28"/>
        <v>2814</v>
      </c>
    </row>
    <row r="160" spans="1:27" ht="25.5" customHeight="1" x14ac:dyDescent="0.25">
      <c r="A160" s="17">
        <v>44886</v>
      </c>
      <c r="B160" s="78" t="str">
        <f t="shared" si="20"/>
        <v>PO2211/02814</v>
      </c>
      <c r="G160" s="24" t="s">
        <v>96</v>
      </c>
      <c r="I160" s="24" t="s">
        <v>2167</v>
      </c>
      <c r="K160" s="24" t="s">
        <v>65</v>
      </c>
      <c r="L160" s="31" t="str">
        <f t="shared" si="21"/>
        <v>Mọc Nấm Hương 250g</v>
      </c>
      <c r="N160" s="50" t="str">
        <f t="shared" si="22"/>
        <v>K-C6</v>
      </c>
      <c r="Q160" s="32" t="str">
        <f t="shared" si="23"/>
        <v>Túi</v>
      </c>
      <c r="R160" s="36">
        <v>5</v>
      </c>
      <c r="T160" s="34">
        <f t="shared" si="24"/>
        <v>46000</v>
      </c>
      <c r="U160" s="34">
        <f t="shared" si="25"/>
        <v>230000</v>
      </c>
      <c r="X160" s="72">
        <f t="shared" si="26"/>
        <v>8</v>
      </c>
      <c r="Y160" s="35"/>
      <c r="Z160" s="34">
        <f t="shared" si="27"/>
        <v>18400</v>
      </c>
      <c r="AA160" s="80">
        <f t="shared" si="28"/>
        <v>2814</v>
      </c>
    </row>
    <row r="161" spans="1:27" ht="25.5" customHeight="1" x14ac:dyDescent="0.25">
      <c r="A161" s="17">
        <v>44886</v>
      </c>
      <c r="B161" s="78" t="str">
        <f t="shared" si="20"/>
        <v>PO2211/02815</v>
      </c>
      <c r="G161" s="24" t="s">
        <v>113</v>
      </c>
      <c r="I161" s="24" t="s">
        <v>2168</v>
      </c>
      <c r="K161" s="24" t="s">
        <v>39</v>
      </c>
      <c r="L161" s="31" t="str">
        <f t="shared" si="21"/>
        <v>Chân giò heo muối 300g</v>
      </c>
      <c r="N161" s="50" t="str">
        <f t="shared" si="22"/>
        <v>K-C6</v>
      </c>
      <c r="Q161" s="32" t="str">
        <f t="shared" si="23"/>
        <v>Túi</v>
      </c>
      <c r="R161" s="36">
        <v>5</v>
      </c>
      <c r="T161" s="34">
        <f t="shared" si="24"/>
        <v>73431</v>
      </c>
      <c r="U161" s="34">
        <f t="shared" si="25"/>
        <v>367155</v>
      </c>
      <c r="X161" s="72">
        <f t="shared" si="26"/>
        <v>8</v>
      </c>
      <c r="Y161" s="35"/>
      <c r="Z161" s="34">
        <f t="shared" si="27"/>
        <v>29372</v>
      </c>
      <c r="AA161" s="80">
        <f t="shared" si="28"/>
        <v>2815</v>
      </c>
    </row>
    <row r="162" spans="1:27" ht="25.5" customHeight="1" x14ac:dyDescent="0.25">
      <c r="A162" s="17">
        <v>44886</v>
      </c>
      <c r="B162" s="78" t="str">
        <f t="shared" si="20"/>
        <v>PO2211/02815</v>
      </c>
      <c r="G162" s="24" t="s">
        <v>113</v>
      </c>
      <c r="I162" s="24" t="s">
        <v>2168</v>
      </c>
      <c r="K162" s="24" t="s">
        <v>55</v>
      </c>
      <c r="L162" s="31" t="str">
        <f t="shared" si="21"/>
        <v>Gà muối 500g</v>
      </c>
      <c r="N162" s="50" t="str">
        <f t="shared" si="22"/>
        <v>K-C6</v>
      </c>
      <c r="Q162" s="32" t="str">
        <f t="shared" si="23"/>
        <v>Túi</v>
      </c>
      <c r="R162" s="36">
        <v>16</v>
      </c>
      <c r="T162" s="34">
        <f t="shared" si="24"/>
        <v>111058</v>
      </c>
      <c r="U162" s="34">
        <f t="shared" si="25"/>
        <v>1776928</v>
      </c>
      <c r="X162" s="72">
        <f t="shared" si="26"/>
        <v>8</v>
      </c>
      <c r="Y162" s="35"/>
      <c r="Z162" s="34">
        <f t="shared" si="27"/>
        <v>142154</v>
      </c>
      <c r="AA162" s="80">
        <f t="shared" si="28"/>
        <v>2815</v>
      </c>
    </row>
    <row r="163" spans="1:27" ht="25.5" customHeight="1" x14ac:dyDescent="0.25">
      <c r="A163" s="17">
        <v>44886</v>
      </c>
      <c r="B163" s="78" t="str">
        <f t="shared" si="20"/>
        <v>PO2211/02816</v>
      </c>
      <c r="G163" s="24" t="s">
        <v>113</v>
      </c>
      <c r="I163" s="24" t="s">
        <v>2169</v>
      </c>
      <c r="K163" s="24" t="s">
        <v>39</v>
      </c>
      <c r="L163" s="31" t="str">
        <f t="shared" si="21"/>
        <v>Chân giò heo muối 300g</v>
      </c>
      <c r="N163" s="50" t="str">
        <f t="shared" si="22"/>
        <v>K-C6</v>
      </c>
      <c r="Q163" s="32" t="str">
        <f t="shared" si="23"/>
        <v>Túi</v>
      </c>
      <c r="R163" s="36">
        <v>10</v>
      </c>
      <c r="T163" s="34">
        <f t="shared" si="24"/>
        <v>73431</v>
      </c>
      <c r="U163" s="34">
        <f t="shared" si="25"/>
        <v>734310</v>
      </c>
      <c r="X163" s="72">
        <f t="shared" si="26"/>
        <v>8</v>
      </c>
      <c r="Y163" s="35"/>
      <c r="Z163" s="34">
        <f t="shared" si="27"/>
        <v>58745</v>
      </c>
      <c r="AA163" s="80">
        <f t="shared" si="28"/>
        <v>2816</v>
      </c>
    </row>
    <row r="164" spans="1:27" ht="25.5" customHeight="1" x14ac:dyDescent="0.25">
      <c r="A164" s="17">
        <v>44886</v>
      </c>
      <c r="B164" s="78" t="str">
        <f t="shared" si="20"/>
        <v>PO2211/02816</v>
      </c>
      <c r="G164" s="24" t="s">
        <v>113</v>
      </c>
      <c r="I164" s="24" t="s">
        <v>2169</v>
      </c>
      <c r="K164" s="24" t="s">
        <v>55</v>
      </c>
      <c r="L164" s="31" t="str">
        <f t="shared" si="21"/>
        <v>Gà muối 500g</v>
      </c>
      <c r="N164" s="50" t="str">
        <f t="shared" si="22"/>
        <v>K-C6</v>
      </c>
      <c r="Q164" s="32" t="str">
        <f t="shared" si="23"/>
        <v>Túi</v>
      </c>
      <c r="R164" s="36">
        <v>10</v>
      </c>
      <c r="T164" s="34">
        <f t="shared" si="24"/>
        <v>111058</v>
      </c>
      <c r="U164" s="34">
        <f t="shared" si="25"/>
        <v>1110580</v>
      </c>
      <c r="X164" s="72">
        <f t="shared" si="26"/>
        <v>8</v>
      </c>
      <c r="Y164" s="35"/>
      <c r="Z164" s="34">
        <f t="shared" si="27"/>
        <v>88846</v>
      </c>
      <c r="AA164" s="80">
        <f t="shared" si="28"/>
        <v>2816</v>
      </c>
    </row>
    <row r="165" spans="1:27" ht="25.5" customHeight="1" x14ac:dyDescent="0.25">
      <c r="A165" s="17">
        <v>44886</v>
      </c>
      <c r="B165" s="78" t="str">
        <f t="shared" si="20"/>
        <v>PO2211/02816</v>
      </c>
      <c r="G165" s="24" t="s">
        <v>113</v>
      </c>
      <c r="I165" s="24" t="s">
        <v>2169</v>
      </c>
      <c r="K165" s="24" t="s">
        <v>59</v>
      </c>
      <c r="L165" s="31" t="str">
        <f t="shared" si="21"/>
        <v>Giò Tai Lưỡi Xào 250g</v>
      </c>
      <c r="N165" s="50" t="str">
        <f t="shared" si="22"/>
        <v>K-C6</v>
      </c>
      <c r="Q165" s="32" t="str">
        <f t="shared" si="23"/>
        <v>Túi</v>
      </c>
      <c r="R165" s="36">
        <v>5</v>
      </c>
      <c r="T165" s="34">
        <f t="shared" si="24"/>
        <v>50182</v>
      </c>
      <c r="U165" s="34">
        <f t="shared" si="25"/>
        <v>250910</v>
      </c>
      <c r="X165" s="72">
        <f t="shared" si="26"/>
        <v>8</v>
      </c>
      <c r="Y165" s="35"/>
      <c r="Z165" s="34">
        <f t="shared" si="27"/>
        <v>20073</v>
      </c>
      <c r="AA165" s="80">
        <f t="shared" si="28"/>
        <v>2816</v>
      </c>
    </row>
    <row r="166" spans="1:27" ht="25.5" customHeight="1" x14ac:dyDescent="0.25">
      <c r="A166" s="17">
        <v>44886</v>
      </c>
      <c r="B166" s="78" t="str">
        <f t="shared" si="20"/>
        <v>PO2211/02817</v>
      </c>
      <c r="G166" s="24" t="s">
        <v>96</v>
      </c>
      <c r="I166" s="24" t="s">
        <v>2170</v>
      </c>
      <c r="K166" s="24" t="s">
        <v>59</v>
      </c>
      <c r="L166" s="31" t="str">
        <f t="shared" si="21"/>
        <v>Giò Tai Lưỡi Xào 250g</v>
      </c>
      <c r="N166" s="50" t="str">
        <f t="shared" si="22"/>
        <v>K-C6</v>
      </c>
      <c r="Q166" s="32" t="str">
        <f t="shared" si="23"/>
        <v>Túi</v>
      </c>
      <c r="R166" s="36">
        <v>5</v>
      </c>
      <c r="T166" s="34">
        <f t="shared" si="24"/>
        <v>50182</v>
      </c>
      <c r="U166" s="34">
        <f t="shared" si="25"/>
        <v>250910</v>
      </c>
      <c r="X166" s="72">
        <f t="shared" si="26"/>
        <v>8</v>
      </c>
      <c r="Y166" s="35"/>
      <c r="Z166" s="34">
        <f t="shared" si="27"/>
        <v>20073</v>
      </c>
      <c r="AA166" s="80">
        <f t="shared" si="28"/>
        <v>2817</v>
      </c>
    </row>
    <row r="167" spans="1:27" ht="25.5" customHeight="1" x14ac:dyDescent="0.25">
      <c r="A167" s="17">
        <v>44886</v>
      </c>
      <c r="B167" s="78" t="str">
        <f t="shared" si="20"/>
        <v>PO2211/02817</v>
      </c>
      <c r="G167" s="24" t="s">
        <v>96</v>
      </c>
      <c r="I167" s="24" t="s">
        <v>2170</v>
      </c>
      <c r="K167" s="24" t="s">
        <v>55</v>
      </c>
      <c r="L167" s="31" t="str">
        <f t="shared" si="21"/>
        <v>Gà muối 500g</v>
      </c>
      <c r="N167" s="50" t="str">
        <f t="shared" si="22"/>
        <v>K-C6</v>
      </c>
      <c r="Q167" s="32" t="str">
        <f t="shared" si="23"/>
        <v>Túi</v>
      </c>
      <c r="R167" s="36">
        <v>20</v>
      </c>
      <c r="T167" s="34">
        <f t="shared" si="24"/>
        <v>111058</v>
      </c>
      <c r="U167" s="34">
        <f t="shared" si="25"/>
        <v>2221160</v>
      </c>
      <c r="X167" s="72">
        <f t="shared" si="26"/>
        <v>8</v>
      </c>
      <c r="Y167" s="35"/>
      <c r="Z167" s="34">
        <f t="shared" si="27"/>
        <v>177693</v>
      </c>
      <c r="AA167" s="80">
        <f t="shared" si="28"/>
        <v>2817</v>
      </c>
    </row>
    <row r="168" spans="1:27" ht="25.5" customHeight="1" x14ac:dyDescent="0.25">
      <c r="A168" s="17">
        <v>44886</v>
      </c>
      <c r="B168" s="78" t="str">
        <f t="shared" si="20"/>
        <v>PO2211/02818</v>
      </c>
      <c r="G168" s="24" t="s">
        <v>96</v>
      </c>
      <c r="I168" s="24" t="s">
        <v>2171</v>
      </c>
      <c r="K168" s="24" t="s">
        <v>65</v>
      </c>
      <c r="L168" s="31" t="str">
        <f t="shared" si="21"/>
        <v>Mọc Nấm Hương 250g</v>
      </c>
      <c r="N168" s="50" t="str">
        <f t="shared" si="22"/>
        <v>K-C6</v>
      </c>
      <c r="Q168" s="32" t="str">
        <f t="shared" si="23"/>
        <v>Túi</v>
      </c>
      <c r="R168" s="36">
        <v>5</v>
      </c>
      <c r="T168" s="34">
        <f t="shared" si="24"/>
        <v>46000</v>
      </c>
      <c r="U168" s="34">
        <f t="shared" si="25"/>
        <v>230000</v>
      </c>
      <c r="X168" s="72">
        <f t="shared" si="26"/>
        <v>8</v>
      </c>
      <c r="Y168" s="35"/>
      <c r="Z168" s="34">
        <f t="shared" si="27"/>
        <v>18400</v>
      </c>
      <c r="AA168" s="80">
        <f t="shared" si="28"/>
        <v>2818</v>
      </c>
    </row>
    <row r="169" spans="1:27" ht="25.5" customHeight="1" x14ac:dyDescent="0.25">
      <c r="A169" s="17">
        <v>44886</v>
      </c>
      <c r="B169" s="78" t="str">
        <f t="shared" si="20"/>
        <v>PO2211/02818</v>
      </c>
      <c r="G169" s="24" t="s">
        <v>96</v>
      </c>
      <c r="I169" s="24" t="s">
        <v>2171</v>
      </c>
      <c r="K169" s="24" t="s">
        <v>59</v>
      </c>
      <c r="L169" s="31" t="str">
        <f t="shared" si="21"/>
        <v>Giò Tai Lưỡi Xào 250g</v>
      </c>
      <c r="N169" s="50" t="str">
        <f t="shared" si="22"/>
        <v>K-C6</v>
      </c>
      <c r="Q169" s="32" t="str">
        <f t="shared" si="23"/>
        <v>Túi</v>
      </c>
      <c r="R169" s="36">
        <v>5</v>
      </c>
      <c r="T169" s="34">
        <f t="shared" si="24"/>
        <v>50182</v>
      </c>
      <c r="U169" s="34">
        <f t="shared" si="25"/>
        <v>250910</v>
      </c>
      <c r="X169" s="72">
        <f t="shared" si="26"/>
        <v>8</v>
      </c>
      <c r="Y169" s="35"/>
      <c r="Z169" s="34">
        <f t="shared" si="27"/>
        <v>20073</v>
      </c>
      <c r="AA169" s="80">
        <f t="shared" ref="AA169:AA200" si="29">IF(I169&lt;&gt;"",IF(I169=I168,AA168,AA168+1),"")</f>
        <v>2818</v>
      </c>
    </row>
    <row r="170" spans="1:27" ht="25.5" customHeight="1" x14ac:dyDescent="0.25">
      <c r="A170" s="17">
        <v>44886</v>
      </c>
      <c r="B170" s="78" t="str">
        <f t="shared" si="20"/>
        <v>PO2211/02818</v>
      </c>
      <c r="G170" s="24" t="s">
        <v>96</v>
      </c>
      <c r="I170" s="24" t="s">
        <v>2171</v>
      </c>
      <c r="K170" s="24" t="s">
        <v>37</v>
      </c>
      <c r="L170" s="31" t="str">
        <f t="shared" si="21"/>
        <v>Chả cốm 300g</v>
      </c>
      <c r="N170" s="50" t="str">
        <f t="shared" si="22"/>
        <v>K-C6</v>
      </c>
      <c r="Q170" s="32" t="str">
        <f t="shared" si="23"/>
        <v>Túi</v>
      </c>
      <c r="R170" s="36">
        <v>5</v>
      </c>
      <c r="T170" s="34">
        <f t="shared" si="24"/>
        <v>74250</v>
      </c>
      <c r="U170" s="34">
        <f t="shared" si="25"/>
        <v>371250</v>
      </c>
      <c r="X170" s="72">
        <f t="shared" si="26"/>
        <v>8</v>
      </c>
      <c r="Y170" s="35"/>
      <c r="Z170" s="34">
        <f t="shared" si="27"/>
        <v>29700</v>
      </c>
      <c r="AA170" s="80">
        <f t="shared" si="29"/>
        <v>2818</v>
      </c>
    </row>
    <row r="171" spans="1:27" ht="25.5" customHeight="1" x14ac:dyDescent="0.25">
      <c r="A171" s="17">
        <v>44886</v>
      </c>
      <c r="B171" s="78" t="str">
        <f t="shared" si="20"/>
        <v>PO2211/02818</v>
      </c>
      <c r="G171" s="24" t="s">
        <v>96</v>
      </c>
      <c r="I171" s="24" t="s">
        <v>2171</v>
      </c>
      <c r="K171" s="24" t="s">
        <v>55</v>
      </c>
      <c r="L171" s="31" t="str">
        <f t="shared" si="21"/>
        <v>Gà muối 500g</v>
      </c>
      <c r="N171" s="50" t="str">
        <f t="shared" si="22"/>
        <v>K-C6</v>
      </c>
      <c r="Q171" s="32" t="str">
        <f t="shared" si="23"/>
        <v>Túi</v>
      </c>
      <c r="R171" s="36">
        <v>10</v>
      </c>
      <c r="T171" s="34">
        <f t="shared" si="24"/>
        <v>111058</v>
      </c>
      <c r="U171" s="34">
        <f t="shared" si="25"/>
        <v>1110580</v>
      </c>
      <c r="X171" s="72">
        <f t="shared" si="26"/>
        <v>8</v>
      </c>
      <c r="Y171" s="35"/>
      <c r="Z171" s="34">
        <f t="shared" si="27"/>
        <v>88846</v>
      </c>
      <c r="AA171" s="80">
        <f t="shared" si="29"/>
        <v>2818</v>
      </c>
    </row>
    <row r="172" spans="1:27" ht="25.5" customHeight="1" x14ac:dyDescent="0.25">
      <c r="A172" s="17">
        <v>44886</v>
      </c>
      <c r="B172" s="78" t="str">
        <f t="shared" si="20"/>
        <v>PO2211/02818</v>
      </c>
      <c r="G172" s="24" t="s">
        <v>96</v>
      </c>
      <c r="I172" s="24" t="s">
        <v>2171</v>
      </c>
      <c r="K172" s="24" t="s">
        <v>30</v>
      </c>
      <c r="L172" s="31" t="str">
        <f t="shared" si="21"/>
        <v>Bắp bò muối 200g</v>
      </c>
      <c r="N172" s="50" t="str">
        <f t="shared" si="22"/>
        <v>K-C6</v>
      </c>
      <c r="Q172" s="32" t="str">
        <f t="shared" si="23"/>
        <v>Túi</v>
      </c>
      <c r="R172" s="36">
        <v>5</v>
      </c>
      <c r="T172" s="34">
        <f t="shared" si="24"/>
        <v>87787</v>
      </c>
      <c r="U172" s="34">
        <f t="shared" si="25"/>
        <v>438935</v>
      </c>
      <c r="X172" s="72">
        <f t="shared" si="26"/>
        <v>8</v>
      </c>
      <c r="Y172" s="35"/>
      <c r="Z172" s="34">
        <f t="shared" si="27"/>
        <v>35115</v>
      </c>
      <c r="AA172" s="80">
        <f t="shared" si="29"/>
        <v>2818</v>
      </c>
    </row>
    <row r="173" spans="1:27" ht="25.5" customHeight="1" x14ac:dyDescent="0.25">
      <c r="A173" s="17">
        <v>44886</v>
      </c>
      <c r="B173" s="78" t="str">
        <f t="shared" si="20"/>
        <v>PO2211/02819</v>
      </c>
      <c r="G173" s="24" t="s">
        <v>113</v>
      </c>
      <c r="I173" s="24" t="s">
        <v>2172</v>
      </c>
      <c r="K173" s="24" t="s">
        <v>65</v>
      </c>
      <c r="L173" s="31" t="str">
        <f t="shared" si="21"/>
        <v>Mọc Nấm Hương 250g</v>
      </c>
      <c r="N173" s="50" t="str">
        <f t="shared" si="22"/>
        <v>K-C6</v>
      </c>
      <c r="Q173" s="32" t="str">
        <f t="shared" si="23"/>
        <v>Túi</v>
      </c>
      <c r="R173" s="36">
        <v>10</v>
      </c>
      <c r="T173" s="34">
        <f t="shared" si="24"/>
        <v>46000</v>
      </c>
      <c r="U173" s="34">
        <f t="shared" si="25"/>
        <v>460000</v>
      </c>
      <c r="X173" s="72">
        <f t="shared" si="26"/>
        <v>8</v>
      </c>
      <c r="Y173" s="35"/>
      <c r="Z173" s="34">
        <f t="shared" si="27"/>
        <v>36800</v>
      </c>
      <c r="AA173" s="80">
        <f t="shared" si="29"/>
        <v>2819</v>
      </c>
    </row>
    <row r="174" spans="1:27" ht="25.5" customHeight="1" x14ac:dyDescent="0.25">
      <c r="A174" s="17">
        <v>44886</v>
      </c>
      <c r="B174" s="78" t="str">
        <f t="shared" si="20"/>
        <v>PO2211/02819</v>
      </c>
      <c r="G174" s="24" t="s">
        <v>113</v>
      </c>
      <c r="I174" s="24" t="s">
        <v>2172</v>
      </c>
      <c r="K174" s="24" t="s">
        <v>55</v>
      </c>
      <c r="L174" s="31" t="str">
        <f t="shared" si="21"/>
        <v>Gà muối 500g</v>
      </c>
      <c r="M174" s="86"/>
      <c r="N174" s="50" t="str">
        <f t="shared" si="22"/>
        <v>K-C6</v>
      </c>
      <c r="Q174" s="32" t="str">
        <f t="shared" si="23"/>
        <v>Túi</v>
      </c>
      <c r="R174" s="36">
        <v>10</v>
      </c>
      <c r="T174" s="34">
        <f t="shared" si="24"/>
        <v>111058</v>
      </c>
      <c r="U174" s="34">
        <f t="shared" si="25"/>
        <v>1110580</v>
      </c>
      <c r="X174" s="72">
        <f t="shared" si="26"/>
        <v>8</v>
      </c>
      <c r="Y174" s="35"/>
      <c r="Z174" s="34">
        <f t="shared" si="27"/>
        <v>88846</v>
      </c>
      <c r="AA174" s="80">
        <f t="shared" si="29"/>
        <v>2819</v>
      </c>
    </row>
    <row r="175" spans="1:27" ht="25.5" customHeight="1" x14ac:dyDescent="0.25">
      <c r="A175" s="17">
        <v>44886</v>
      </c>
      <c r="B175" s="78" t="str">
        <f t="shared" si="20"/>
        <v>PO2211/02819</v>
      </c>
      <c r="G175" s="24" t="s">
        <v>113</v>
      </c>
      <c r="I175" s="24" t="s">
        <v>2172</v>
      </c>
      <c r="K175" s="24" t="s">
        <v>39</v>
      </c>
      <c r="L175" s="31" t="str">
        <f t="shared" si="21"/>
        <v>Chân giò heo muối 300g</v>
      </c>
      <c r="M175" s="86"/>
      <c r="N175" s="50" t="str">
        <f t="shared" si="22"/>
        <v>K-C6</v>
      </c>
      <c r="Q175" s="32" t="str">
        <f t="shared" si="23"/>
        <v>Túi</v>
      </c>
      <c r="R175" s="36">
        <v>10</v>
      </c>
      <c r="T175" s="34">
        <f t="shared" si="24"/>
        <v>73431</v>
      </c>
      <c r="U175" s="34">
        <f t="shared" si="25"/>
        <v>734310</v>
      </c>
      <c r="X175" s="72">
        <f t="shared" si="26"/>
        <v>8</v>
      </c>
      <c r="Y175" s="35"/>
      <c r="Z175" s="34">
        <f t="shared" si="27"/>
        <v>58745</v>
      </c>
      <c r="AA175" s="80">
        <f t="shared" si="29"/>
        <v>2819</v>
      </c>
    </row>
    <row r="176" spans="1:27" ht="25.5" customHeight="1" x14ac:dyDescent="0.25">
      <c r="A176" s="17">
        <v>44886</v>
      </c>
      <c r="B176" s="78" t="str">
        <f t="shared" si="20"/>
        <v>PO2211/02820</v>
      </c>
      <c r="G176" s="24" t="s">
        <v>98</v>
      </c>
      <c r="I176" s="24" t="s">
        <v>2173</v>
      </c>
      <c r="K176" s="24" t="s">
        <v>55</v>
      </c>
      <c r="L176" s="31" t="str">
        <f t="shared" si="21"/>
        <v>Gà muối 500g</v>
      </c>
      <c r="M176" s="86"/>
      <c r="N176" s="50" t="str">
        <f t="shared" si="22"/>
        <v>K-C6</v>
      </c>
      <c r="Q176" s="32" t="str">
        <f t="shared" si="23"/>
        <v>Túi</v>
      </c>
      <c r="R176" s="36">
        <v>10</v>
      </c>
      <c r="T176" s="34">
        <f t="shared" si="24"/>
        <v>111058</v>
      </c>
      <c r="U176" s="34">
        <f t="shared" si="25"/>
        <v>1110580</v>
      </c>
      <c r="X176" s="72">
        <f t="shared" si="26"/>
        <v>8</v>
      </c>
      <c r="Y176" s="35"/>
      <c r="Z176" s="34">
        <f t="shared" si="27"/>
        <v>88846</v>
      </c>
      <c r="AA176" s="80">
        <f t="shared" si="29"/>
        <v>2820</v>
      </c>
    </row>
    <row r="177" spans="1:27" ht="25.5" customHeight="1" x14ac:dyDescent="0.25">
      <c r="A177" s="17">
        <v>44886</v>
      </c>
      <c r="B177" s="78" t="str">
        <f t="shared" si="20"/>
        <v>PO2211/02820</v>
      </c>
      <c r="G177" s="24" t="s">
        <v>98</v>
      </c>
      <c r="I177" s="24" t="s">
        <v>2173</v>
      </c>
      <c r="K177" s="24" t="s">
        <v>37</v>
      </c>
      <c r="L177" s="31" t="str">
        <f t="shared" si="21"/>
        <v>Chả cốm 300g</v>
      </c>
      <c r="N177" s="50" t="str">
        <f t="shared" si="22"/>
        <v>K-C6</v>
      </c>
      <c r="Q177" s="32" t="str">
        <f t="shared" si="23"/>
        <v>Túi</v>
      </c>
      <c r="R177" s="36">
        <v>8</v>
      </c>
      <c r="T177" s="34">
        <f t="shared" si="24"/>
        <v>74250</v>
      </c>
      <c r="U177" s="34">
        <f t="shared" si="25"/>
        <v>594000</v>
      </c>
      <c r="X177" s="72">
        <f t="shared" si="26"/>
        <v>8</v>
      </c>
      <c r="Y177" s="35"/>
      <c r="Z177" s="34">
        <f t="shared" si="27"/>
        <v>47520</v>
      </c>
      <c r="AA177" s="80">
        <f t="shared" si="29"/>
        <v>2820</v>
      </c>
    </row>
    <row r="178" spans="1:27" ht="25.5" customHeight="1" x14ac:dyDescent="0.25">
      <c r="A178" s="17">
        <v>44886</v>
      </c>
      <c r="B178" s="78" t="str">
        <f t="shared" si="20"/>
        <v>PO2211/02820</v>
      </c>
      <c r="G178" s="24" t="s">
        <v>98</v>
      </c>
      <c r="I178" s="24" t="s">
        <v>2173</v>
      </c>
      <c r="K178" s="24" t="s">
        <v>59</v>
      </c>
      <c r="L178" s="31" t="str">
        <f t="shared" si="21"/>
        <v>Giò Tai Lưỡi Xào 250g</v>
      </c>
      <c r="N178" s="50" t="str">
        <f t="shared" si="22"/>
        <v>K-C6</v>
      </c>
      <c r="Q178" s="32" t="str">
        <f t="shared" si="23"/>
        <v>Túi</v>
      </c>
      <c r="R178" s="36">
        <v>5</v>
      </c>
      <c r="T178" s="34">
        <f t="shared" si="24"/>
        <v>50182</v>
      </c>
      <c r="U178" s="34">
        <f t="shared" si="25"/>
        <v>250910</v>
      </c>
      <c r="X178" s="72">
        <f t="shared" si="26"/>
        <v>8</v>
      </c>
      <c r="Y178" s="35"/>
      <c r="Z178" s="34">
        <f t="shared" si="27"/>
        <v>20073</v>
      </c>
      <c r="AA178" s="80">
        <f t="shared" si="29"/>
        <v>2820</v>
      </c>
    </row>
    <row r="179" spans="1:27" ht="25.5" customHeight="1" x14ac:dyDescent="0.25">
      <c r="A179" s="17">
        <v>44886</v>
      </c>
      <c r="B179" s="78" t="str">
        <f t="shared" si="20"/>
        <v>PO2211/02821</v>
      </c>
      <c r="G179" s="24" t="s">
        <v>96</v>
      </c>
      <c r="I179" s="24" t="s">
        <v>2174</v>
      </c>
      <c r="K179" s="24" t="s">
        <v>39</v>
      </c>
      <c r="L179" s="31" t="str">
        <f t="shared" si="21"/>
        <v>Chân giò heo muối 300g</v>
      </c>
      <c r="N179" s="50" t="str">
        <f t="shared" si="22"/>
        <v>K-C6</v>
      </c>
      <c r="Q179" s="32" t="str">
        <f t="shared" si="23"/>
        <v>Túi</v>
      </c>
      <c r="R179" s="36">
        <v>6</v>
      </c>
      <c r="T179" s="34">
        <f t="shared" si="24"/>
        <v>73431</v>
      </c>
      <c r="U179" s="34">
        <f t="shared" si="25"/>
        <v>440586</v>
      </c>
      <c r="X179" s="72">
        <f t="shared" si="26"/>
        <v>8</v>
      </c>
      <c r="Y179" s="35"/>
      <c r="Z179" s="34">
        <f t="shared" si="27"/>
        <v>35247</v>
      </c>
      <c r="AA179" s="80">
        <f t="shared" si="29"/>
        <v>2821</v>
      </c>
    </row>
    <row r="180" spans="1:27" ht="25.5" customHeight="1" x14ac:dyDescent="0.25">
      <c r="A180" s="17">
        <v>44886</v>
      </c>
      <c r="B180" s="78" t="str">
        <f t="shared" si="20"/>
        <v>PO2211/02821</v>
      </c>
      <c r="G180" s="24" t="s">
        <v>96</v>
      </c>
      <c r="I180" s="24" t="s">
        <v>2174</v>
      </c>
      <c r="K180" s="24" t="s">
        <v>55</v>
      </c>
      <c r="L180" s="31" t="str">
        <f t="shared" si="21"/>
        <v>Gà muối 500g</v>
      </c>
      <c r="N180" s="50" t="str">
        <f t="shared" si="22"/>
        <v>K-C6</v>
      </c>
      <c r="Q180" s="32" t="str">
        <f t="shared" si="23"/>
        <v>Túi</v>
      </c>
      <c r="R180" s="36">
        <v>30</v>
      </c>
      <c r="T180" s="34">
        <f t="shared" si="24"/>
        <v>111058</v>
      </c>
      <c r="U180" s="34">
        <f t="shared" si="25"/>
        <v>3331740</v>
      </c>
      <c r="X180" s="72">
        <f t="shared" si="26"/>
        <v>8</v>
      </c>
      <c r="Y180" s="35"/>
      <c r="Z180" s="34">
        <f t="shared" si="27"/>
        <v>266539</v>
      </c>
      <c r="AA180" s="80">
        <f t="shared" si="29"/>
        <v>2821</v>
      </c>
    </row>
    <row r="181" spans="1:27" ht="25.5" customHeight="1" x14ac:dyDescent="0.25">
      <c r="A181" s="17">
        <v>44886</v>
      </c>
      <c r="B181" s="78" t="str">
        <f t="shared" si="20"/>
        <v>PO2211/02822</v>
      </c>
      <c r="G181" s="24" t="s">
        <v>96</v>
      </c>
      <c r="I181" s="24" t="s">
        <v>2175</v>
      </c>
      <c r="K181" s="24" t="s">
        <v>55</v>
      </c>
      <c r="L181" s="31" t="str">
        <f t="shared" si="21"/>
        <v>Gà muối 500g</v>
      </c>
      <c r="N181" s="50" t="str">
        <f t="shared" si="22"/>
        <v>K-C6</v>
      </c>
      <c r="Q181" s="32" t="str">
        <f t="shared" si="23"/>
        <v>Túi</v>
      </c>
      <c r="R181" s="36">
        <v>36</v>
      </c>
      <c r="T181" s="34">
        <f t="shared" si="24"/>
        <v>111058</v>
      </c>
      <c r="U181" s="34">
        <f t="shared" si="25"/>
        <v>3998088</v>
      </c>
      <c r="X181" s="72">
        <f t="shared" si="26"/>
        <v>8</v>
      </c>
      <c r="Y181" s="35"/>
      <c r="Z181" s="34">
        <f t="shared" si="27"/>
        <v>319847</v>
      </c>
      <c r="AA181" s="80">
        <f t="shared" si="29"/>
        <v>2822</v>
      </c>
    </row>
    <row r="182" spans="1:27" ht="25.5" customHeight="1" x14ac:dyDescent="0.25">
      <c r="A182" s="17">
        <v>44886</v>
      </c>
      <c r="B182" s="78" t="str">
        <f t="shared" si="20"/>
        <v>PO2211/02822</v>
      </c>
      <c r="G182" s="24" t="s">
        <v>96</v>
      </c>
      <c r="I182" s="24" t="s">
        <v>2175</v>
      </c>
      <c r="K182" s="24" t="s">
        <v>39</v>
      </c>
      <c r="L182" s="31" t="str">
        <f t="shared" si="21"/>
        <v>Chân giò heo muối 300g</v>
      </c>
      <c r="N182" s="50" t="str">
        <f t="shared" si="22"/>
        <v>K-C6</v>
      </c>
      <c r="Q182" s="32" t="str">
        <f t="shared" si="23"/>
        <v>Túi</v>
      </c>
      <c r="R182" s="36">
        <v>6</v>
      </c>
      <c r="T182" s="34">
        <f t="shared" si="24"/>
        <v>73431</v>
      </c>
      <c r="U182" s="34">
        <f t="shared" si="25"/>
        <v>440586</v>
      </c>
      <c r="X182" s="72">
        <f t="shared" si="26"/>
        <v>8</v>
      </c>
      <c r="Y182" s="35"/>
      <c r="Z182" s="34">
        <f t="shared" si="27"/>
        <v>35247</v>
      </c>
      <c r="AA182" s="80">
        <f t="shared" si="29"/>
        <v>2822</v>
      </c>
    </row>
    <row r="183" spans="1:27" ht="25.5" customHeight="1" x14ac:dyDescent="0.25">
      <c r="A183" s="17">
        <v>44886</v>
      </c>
      <c r="B183" s="78" t="str">
        <f t="shared" si="20"/>
        <v>PO2211/02823</v>
      </c>
      <c r="G183" s="24" t="s">
        <v>96</v>
      </c>
      <c r="I183" s="24" t="s">
        <v>2176</v>
      </c>
      <c r="K183" s="24" t="s">
        <v>55</v>
      </c>
      <c r="L183" s="31" t="str">
        <f t="shared" si="21"/>
        <v>Gà muối 500g</v>
      </c>
      <c r="N183" s="50" t="str">
        <f t="shared" si="22"/>
        <v>K-C6</v>
      </c>
      <c r="Q183" s="32" t="str">
        <f t="shared" si="23"/>
        <v>Túi</v>
      </c>
      <c r="R183" s="36">
        <v>18</v>
      </c>
      <c r="T183" s="34">
        <f t="shared" si="24"/>
        <v>111058</v>
      </c>
      <c r="U183" s="34">
        <f t="shared" si="25"/>
        <v>1999044</v>
      </c>
      <c r="X183" s="72">
        <f t="shared" si="26"/>
        <v>8</v>
      </c>
      <c r="Y183" s="35"/>
      <c r="Z183" s="34">
        <f t="shared" si="27"/>
        <v>159924</v>
      </c>
      <c r="AA183" s="80">
        <f t="shared" si="29"/>
        <v>2823</v>
      </c>
    </row>
    <row r="184" spans="1:27" ht="25.5" customHeight="1" x14ac:dyDescent="0.25">
      <c r="A184" s="17">
        <v>44886</v>
      </c>
      <c r="B184" s="78" t="str">
        <f t="shared" si="20"/>
        <v>PO2211/02823</v>
      </c>
      <c r="G184" s="24" t="s">
        <v>96</v>
      </c>
      <c r="I184" s="24" t="s">
        <v>2176</v>
      </c>
      <c r="K184" s="24" t="s">
        <v>39</v>
      </c>
      <c r="L184" s="31" t="str">
        <f t="shared" si="21"/>
        <v>Chân giò heo muối 300g</v>
      </c>
      <c r="N184" s="50" t="str">
        <f t="shared" si="22"/>
        <v>K-C6</v>
      </c>
      <c r="Q184" s="32" t="str">
        <f t="shared" si="23"/>
        <v>Túi</v>
      </c>
      <c r="R184" s="36">
        <v>6</v>
      </c>
      <c r="T184" s="34">
        <f t="shared" si="24"/>
        <v>73431</v>
      </c>
      <c r="U184" s="34">
        <f t="shared" si="25"/>
        <v>440586</v>
      </c>
      <c r="X184" s="72">
        <f t="shared" si="26"/>
        <v>8</v>
      </c>
      <c r="Y184" s="35"/>
      <c r="Z184" s="34">
        <f t="shared" si="27"/>
        <v>35247</v>
      </c>
      <c r="AA184" s="80">
        <f t="shared" si="29"/>
        <v>2823</v>
      </c>
    </row>
    <row r="185" spans="1:27" ht="25.5" customHeight="1" x14ac:dyDescent="0.25">
      <c r="A185" s="17">
        <v>44886</v>
      </c>
      <c r="B185" s="78" t="str">
        <f t="shared" si="20"/>
        <v>PO2211/02824</v>
      </c>
      <c r="G185" s="24" t="s">
        <v>96</v>
      </c>
      <c r="I185" s="24" t="s">
        <v>2177</v>
      </c>
      <c r="K185" s="24" t="s">
        <v>39</v>
      </c>
      <c r="L185" s="31" t="str">
        <f t="shared" si="21"/>
        <v>Chân giò heo muối 300g</v>
      </c>
      <c r="N185" s="50" t="str">
        <f t="shared" si="22"/>
        <v>K-C6</v>
      </c>
      <c r="Q185" s="32" t="str">
        <f t="shared" si="23"/>
        <v>Túi</v>
      </c>
      <c r="R185" s="36">
        <v>6</v>
      </c>
      <c r="T185" s="34">
        <f t="shared" si="24"/>
        <v>73431</v>
      </c>
      <c r="U185" s="34">
        <f t="shared" si="25"/>
        <v>440586</v>
      </c>
      <c r="X185" s="72">
        <f t="shared" si="26"/>
        <v>8</v>
      </c>
      <c r="Y185" s="35"/>
      <c r="Z185" s="34">
        <f t="shared" si="27"/>
        <v>35247</v>
      </c>
      <c r="AA185" s="80">
        <f t="shared" si="29"/>
        <v>2824</v>
      </c>
    </row>
    <row r="186" spans="1:27" ht="25.5" customHeight="1" x14ac:dyDescent="0.25">
      <c r="A186" s="17">
        <v>44886</v>
      </c>
      <c r="B186" s="78" t="str">
        <f t="shared" si="20"/>
        <v>PO2211/02824</v>
      </c>
      <c r="G186" s="24" t="s">
        <v>96</v>
      </c>
      <c r="I186" s="24" t="s">
        <v>2177</v>
      </c>
      <c r="K186" s="24" t="s">
        <v>55</v>
      </c>
      <c r="L186" s="31" t="str">
        <f t="shared" si="21"/>
        <v>Gà muối 500g</v>
      </c>
      <c r="M186" s="86"/>
      <c r="N186" s="50" t="str">
        <f t="shared" si="22"/>
        <v>K-C6</v>
      </c>
      <c r="Q186" s="32" t="str">
        <f t="shared" si="23"/>
        <v>Túi</v>
      </c>
      <c r="R186" s="36">
        <v>36</v>
      </c>
      <c r="T186" s="34">
        <f t="shared" si="24"/>
        <v>111058</v>
      </c>
      <c r="U186" s="34">
        <f t="shared" si="25"/>
        <v>3998088</v>
      </c>
      <c r="X186" s="72">
        <f t="shared" si="26"/>
        <v>8</v>
      </c>
      <c r="Y186" s="35"/>
      <c r="Z186" s="34">
        <f t="shared" si="27"/>
        <v>319847</v>
      </c>
      <c r="AA186" s="80">
        <f t="shared" si="29"/>
        <v>2824</v>
      </c>
    </row>
    <row r="187" spans="1:27" ht="25.5" customHeight="1" x14ac:dyDescent="0.25">
      <c r="A187" s="17">
        <v>44886</v>
      </c>
      <c r="B187" s="78" t="str">
        <f t="shared" si="20"/>
        <v>PO2211/02825</v>
      </c>
      <c r="G187" s="24" t="s">
        <v>96</v>
      </c>
      <c r="I187" s="24" t="s">
        <v>2178</v>
      </c>
      <c r="K187" s="24" t="s">
        <v>39</v>
      </c>
      <c r="L187" s="31" t="str">
        <f t="shared" si="21"/>
        <v>Chân giò heo muối 300g</v>
      </c>
      <c r="M187" s="86"/>
      <c r="N187" s="50" t="str">
        <f t="shared" si="22"/>
        <v>K-C6</v>
      </c>
      <c r="Q187" s="32" t="str">
        <f t="shared" si="23"/>
        <v>Túi</v>
      </c>
      <c r="R187" s="36">
        <v>12</v>
      </c>
      <c r="T187" s="34">
        <f t="shared" si="24"/>
        <v>73431</v>
      </c>
      <c r="U187" s="34">
        <f t="shared" si="25"/>
        <v>881172</v>
      </c>
      <c r="X187" s="72">
        <f t="shared" si="26"/>
        <v>8</v>
      </c>
      <c r="Y187" s="35"/>
      <c r="Z187" s="34">
        <f t="shared" si="27"/>
        <v>70494</v>
      </c>
      <c r="AA187" s="80">
        <f t="shared" si="29"/>
        <v>2825</v>
      </c>
    </row>
    <row r="188" spans="1:27" ht="25.5" customHeight="1" x14ac:dyDescent="0.25">
      <c r="A188" s="17">
        <v>44886</v>
      </c>
      <c r="B188" s="78" t="str">
        <f t="shared" si="20"/>
        <v>PO2211/02825</v>
      </c>
      <c r="G188" s="24" t="s">
        <v>96</v>
      </c>
      <c r="I188" s="24" t="s">
        <v>2178</v>
      </c>
      <c r="K188" s="24" t="s">
        <v>55</v>
      </c>
      <c r="L188" s="31" t="str">
        <f t="shared" si="21"/>
        <v>Gà muối 500g</v>
      </c>
      <c r="M188" s="86"/>
      <c r="N188" s="50" t="str">
        <f t="shared" si="22"/>
        <v>K-C6</v>
      </c>
      <c r="Q188" s="32" t="str">
        <f t="shared" si="23"/>
        <v>Túi</v>
      </c>
      <c r="R188" s="36">
        <v>36</v>
      </c>
      <c r="T188" s="34">
        <f t="shared" si="24"/>
        <v>111058</v>
      </c>
      <c r="U188" s="34">
        <f t="shared" si="25"/>
        <v>3998088</v>
      </c>
      <c r="X188" s="72">
        <f t="shared" si="26"/>
        <v>8</v>
      </c>
      <c r="Y188" s="35"/>
      <c r="Z188" s="34">
        <f t="shared" si="27"/>
        <v>319847</v>
      </c>
      <c r="AA188" s="80">
        <f t="shared" si="29"/>
        <v>2825</v>
      </c>
    </row>
    <row r="189" spans="1:27" ht="25.5" customHeight="1" x14ac:dyDescent="0.25">
      <c r="A189" s="17">
        <v>44886</v>
      </c>
      <c r="B189" s="78" t="str">
        <f t="shared" si="20"/>
        <v>PO2211/02825</v>
      </c>
      <c r="G189" s="24" t="s">
        <v>96</v>
      </c>
      <c r="I189" s="24" t="s">
        <v>2178</v>
      </c>
      <c r="K189" s="24" t="s">
        <v>55</v>
      </c>
      <c r="L189" s="31" t="str">
        <f t="shared" si="21"/>
        <v>Gà muối 500g</v>
      </c>
      <c r="M189" s="86"/>
      <c r="N189" s="50" t="str">
        <f t="shared" si="22"/>
        <v>K-C6</v>
      </c>
      <c r="Q189" s="32" t="str">
        <f t="shared" si="23"/>
        <v>Túi</v>
      </c>
      <c r="R189" s="36">
        <v>1</v>
      </c>
      <c r="T189" s="34">
        <f t="shared" si="24"/>
        <v>111058</v>
      </c>
      <c r="U189" s="34">
        <f t="shared" si="25"/>
        <v>111058</v>
      </c>
      <c r="X189" s="72">
        <f t="shared" si="26"/>
        <v>8</v>
      </c>
      <c r="Y189" s="35"/>
      <c r="Z189" s="34">
        <f t="shared" si="27"/>
        <v>8885</v>
      </c>
      <c r="AA189" s="80">
        <f t="shared" si="29"/>
        <v>2825</v>
      </c>
    </row>
    <row r="190" spans="1:27" ht="25.5" customHeight="1" x14ac:dyDescent="0.25">
      <c r="A190" s="17">
        <v>44886</v>
      </c>
      <c r="B190" s="78" t="str">
        <f t="shared" si="20"/>
        <v>PO2211/02826</v>
      </c>
      <c r="G190" s="24" t="s">
        <v>113</v>
      </c>
      <c r="I190" s="24" t="s">
        <v>2179</v>
      </c>
      <c r="K190" s="24" t="s">
        <v>39</v>
      </c>
      <c r="L190" s="31" t="str">
        <f t="shared" si="21"/>
        <v>Chân giò heo muối 300g</v>
      </c>
      <c r="M190" s="86"/>
      <c r="N190" s="50" t="str">
        <f t="shared" si="22"/>
        <v>K-C6</v>
      </c>
      <c r="Q190" s="32" t="str">
        <f t="shared" si="23"/>
        <v>Túi</v>
      </c>
      <c r="R190" s="36">
        <v>10</v>
      </c>
      <c r="T190" s="34">
        <f t="shared" si="24"/>
        <v>73431</v>
      </c>
      <c r="U190" s="34">
        <f t="shared" si="25"/>
        <v>734310</v>
      </c>
      <c r="X190" s="72">
        <f t="shared" si="26"/>
        <v>8</v>
      </c>
      <c r="Y190" s="35"/>
      <c r="Z190" s="34">
        <f t="shared" si="27"/>
        <v>58745</v>
      </c>
      <c r="AA190" s="80">
        <f t="shared" si="29"/>
        <v>2826</v>
      </c>
    </row>
    <row r="191" spans="1:27" ht="25.5" customHeight="1" x14ac:dyDescent="0.25">
      <c r="A191" s="17">
        <v>44886</v>
      </c>
      <c r="B191" s="78" t="str">
        <f t="shared" si="20"/>
        <v>PO2211/02826</v>
      </c>
      <c r="G191" s="24" t="s">
        <v>113</v>
      </c>
      <c r="I191" s="24" t="s">
        <v>2179</v>
      </c>
      <c r="K191" s="24" t="s">
        <v>55</v>
      </c>
      <c r="L191" s="31" t="str">
        <f t="shared" si="21"/>
        <v>Gà muối 500g</v>
      </c>
      <c r="M191" s="86"/>
      <c r="N191" s="50" t="str">
        <f t="shared" si="22"/>
        <v>K-C6</v>
      </c>
      <c r="Q191" s="32" t="str">
        <f t="shared" si="23"/>
        <v>Túi</v>
      </c>
      <c r="R191" s="36">
        <v>10</v>
      </c>
      <c r="T191" s="34">
        <f t="shared" si="24"/>
        <v>111058</v>
      </c>
      <c r="U191" s="34">
        <f t="shared" si="25"/>
        <v>1110580</v>
      </c>
      <c r="X191" s="72">
        <f t="shared" si="26"/>
        <v>8</v>
      </c>
      <c r="Y191" s="35"/>
      <c r="Z191" s="34">
        <f t="shared" si="27"/>
        <v>88846</v>
      </c>
      <c r="AA191" s="80">
        <f t="shared" si="29"/>
        <v>2826</v>
      </c>
    </row>
    <row r="192" spans="1:27" ht="25.5" customHeight="1" x14ac:dyDescent="0.25">
      <c r="A192" s="17">
        <v>44886</v>
      </c>
      <c r="B192" s="78" t="str">
        <f t="shared" si="20"/>
        <v>PO2211/02826</v>
      </c>
      <c r="G192" s="24" t="s">
        <v>113</v>
      </c>
      <c r="I192" s="24" t="s">
        <v>2179</v>
      </c>
      <c r="K192" s="24" t="s">
        <v>59</v>
      </c>
      <c r="L192" s="31" t="str">
        <f t="shared" si="21"/>
        <v>Giò Tai Lưỡi Xào 250g</v>
      </c>
      <c r="M192" s="86"/>
      <c r="N192" s="50" t="str">
        <f t="shared" si="22"/>
        <v>K-C6</v>
      </c>
      <c r="Q192" s="32" t="str">
        <f t="shared" si="23"/>
        <v>Túi</v>
      </c>
      <c r="R192" s="36">
        <v>10</v>
      </c>
      <c r="T192" s="34">
        <f t="shared" si="24"/>
        <v>50182</v>
      </c>
      <c r="U192" s="34">
        <f t="shared" si="25"/>
        <v>501820</v>
      </c>
      <c r="X192" s="72">
        <f t="shared" si="26"/>
        <v>8</v>
      </c>
      <c r="Y192" s="35"/>
      <c r="Z192" s="34">
        <f t="shared" si="27"/>
        <v>40146</v>
      </c>
      <c r="AA192" s="80">
        <f t="shared" si="29"/>
        <v>2826</v>
      </c>
    </row>
    <row r="193" spans="1:27" ht="25.5" customHeight="1" x14ac:dyDescent="0.25">
      <c r="A193" s="17">
        <v>44886</v>
      </c>
      <c r="B193" s="78" t="str">
        <f t="shared" si="20"/>
        <v>PO2211/02826</v>
      </c>
      <c r="G193" s="24" t="s">
        <v>113</v>
      </c>
      <c r="I193" s="24" t="s">
        <v>2179</v>
      </c>
      <c r="K193" s="24" t="s">
        <v>65</v>
      </c>
      <c r="L193" s="31" t="str">
        <f t="shared" si="21"/>
        <v>Mọc Nấm Hương 250g</v>
      </c>
      <c r="M193" s="86"/>
      <c r="N193" s="50" t="str">
        <f t="shared" si="22"/>
        <v>K-C6</v>
      </c>
      <c r="Q193" s="32" t="str">
        <f t="shared" si="23"/>
        <v>Túi</v>
      </c>
      <c r="R193" s="36">
        <v>5</v>
      </c>
      <c r="T193" s="34">
        <f t="shared" si="24"/>
        <v>46000</v>
      </c>
      <c r="U193" s="34">
        <f t="shared" si="25"/>
        <v>230000</v>
      </c>
      <c r="X193" s="72">
        <f t="shared" si="26"/>
        <v>8</v>
      </c>
      <c r="Y193" s="35"/>
      <c r="Z193" s="34">
        <f t="shared" si="27"/>
        <v>18400</v>
      </c>
      <c r="AA193" s="80">
        <f t="shared" si="29"/>
        <v>2826</v>
      </c>
    </row>
    <row r="194" spans="1:27" ht="25.5" customHeight="1" x14ac:dyDescent="0.25">
      <c r="A194" s="17">
        <v>44886</v>
      </c>
      <c r="B194" s="78" t="str">
        <f t="shared" ref="B194:B214" si="30">IF(I194&lt;&gt;"",IF(AA194&lt;10,"PO2211/0000"&amp;AA194,IF(AA194&lt;100,"PO2211/000"&amp;AA194,IF(AA194&lt;1000,"PO2211/00"&amp;AA194,IF(AA194&lt;10000,"PO2211/0"&amp;AA194,"PO2211/"&amp;AA194)))),"")</f>
        <v>PO2211/02827</v>
      </c>
      <c r="G194" s="24" t="s">
        <v>113</v>
      </c>
      <c r="I194" s="24" t="s">
        <v>2180</v>
      </c>
      <c r="K194" s="24" t="s">
        <v>30</v>
      </c>
      <c r="L194" s="31" t="str">
        <f t="shared" ref="L194:L214" si="31">IF(K194&lt;&gt;"",VLOOKUP(K194,tenhang,2,0),"")</f>
        <v>Bắp bò muối 200g</v>
      </c>
      <c r="M194" s="86"/>
      <c r="N194" s="50" t="str">
        <f t="shared" ref="N194:N214" si="32">IF(K194&lt;&gt;"","K-C6","")</f>
        <v>K-C6</v>
      </c>
      <c r="Q194" s="32" t="str">
        <f t="shared" ref="Q194:Q214" si="33">IF(K194&lt;&gt;"",VLOOKUP(K194,tenhang,3,0),"")</f>
        <v>Túi</v>
      </c>
      <c r="R194" s="36">
        <v>10</v>
      </c>
      <c r="T194" s="34">
        <f t="shared" ref="T194:T214" si="34">IF(K194&lt;&gt;"",VLOOKUP(K194,tenhang,4,0),0)</f>
        <v>87787</v>
      </c>
      <c r="U194" s="34">
        <f t="shared" ref="U194:U214" si="35">R194*T194</f>
        <v>877870</v>
      </c>
      <c r="X194" s="72">
        <f t="shared" ref="X194:X214" si="36">IF(K194&lt;&gt;"",8,"")</f>
        <v>8</v>
      </c>
      <c r="Y194" s="35"/>
      <c r="Z194" s="34">
        <f t="shared" ref="Z194:Z214" si="37">IF(K194&lt;&gt;"",ROUND(U194*X194*1%,0),"")</f>
        <v>70230</v>
      </c>
      <c r="AA194" s="80">
        <f t="shared" si="29"/>
        <v>2827</v>
      </c>
    </row>
    <row r="195" spans="1:27" ht="25.5" customHeight="1" x14ac:dyDescent="0.25">
      <c r="A195" s="17">
        <v>44886</v>
      </c>
      <c r="B195" s="78" t="str">
        <f t="shared" si="30"/>
        <v>PO2211/02827</v>
      </c>
      <c r="G195" s="24" t="s">
        <v>113</v>
      </c>
      <c r="I195" s="24" t="s">
        <v>2180</v>
      </c>
      <c r="K195" s="24" t="s">
        <v>39</v>
      </c>
      <c r="L195" s="31" t="str">
        <f t="shared" si="31"/>
        <v>Chân giò heo muối 300g</v>
      </c>
      <c r="M195" s="86"/>
      <c r="N195" s="50" t="str">
        <f t="shared" si="32"/>
        <v>K-C6</v>
      </c>
      <c r="Q195" s="32" t="str">
        <f t="shared" si="33"/>
        <v>Túi</v>
      </c>
      <c r="R195" s="36">
        <v>15</v>
      </c>
      <c r="T195" s="34">
        <f t="shared" si="34"/>
        <v>73431</v>
      </c>
      <c r="U195" s="34">
        <f t="shared" si="35"/>
        <v>1101465</v>
      </c>
      <c r="X195" s="72">
        <f t="shared" si="36"/>
        <v>8</v>
      </c>
      <c r="Y195" s="35"/>
      <c r="Z195" s="34">
        <f t="shared" si="37"/>
        <v>88117</v>
      </c>
      <c r="AA195" s="80">
        <f t="shared" si="29"/>
        <v>2827</v>
      </c>
    </row>
    <row r="196" spans="1:27" ht="25.5" customHeight="1" x14ac:dyDescent="0.25">
      <c r="A196" s="17">
        <v>44886</v>
      </c>
      <c r="B196" s="78" t="str">
        <f t="shared" si="30"/>
        <v>PO2211/02827</v>
      </c>
      <c r="G196" s="24" t="s">
        <v>113</v>
      </c>
      <c r="I196" s="24" t="s">
        <v>2180</v>
      </c>
      <c r="K196" s="24" t="s">
        <v>55</v>
      </c>
      <c r="L196" s="31" t="str">
        <f t="shared" si="31"/>
        <v>Gà muối 500g</v>
      </c>
      <c r="M196" s="86"/>
      <c r="N196" s="50" t="str">
        <f t="shared" si="32"/>
        <v>K-C6</v>
      </c>
      <c r="Q196" s="32" t="str">
        <f t="shared" si="33"/>
        <v>Túi</v>
      </c>
      <c r="R196" s="36">
        <v>15</v>
      </c>
      <c r="T196" s="34">
        <f t="shared" si="34"/>
        <v>111058</v>
      </c>
      <c r="U196" s="34">
        <f t="shared" si="35"/>
        <v>1665870</v>
      </c>
      <c r="X196" s="72">
        <f t="shared" si="36"/>
        <v>8</v>
      </c>
      <c r="Y196" s="35"/>
      <c r="Z196" s="34">
        <f t="shared" si="37"/>
        <v>133270</v>
      </c>
      <c r="AA196" s="80">
        <f t="shared" si="29"/>
        <v>2827</v>
      </c>
    </row>
    <row r="197" spans="1:27" ht="25.5" customHeight="1" x14ac:dyDescent="0.25">
      <c r="A197" s="17">
        <v>44886</v>
      </c>
      <c r="B197" s="78" t="str">
        <f t="shared" si="30"/>
        <v>PO2211/02827</v>
      </c>
      <c r="G197" s="24" t="s">
        <v>113</v>
      </c>
      <c r="I197" s="24" t="s">
        <v>2180</v>
      </c>
      <c r="K197" s="24" t="s">
        <v>59</v>
      </c>
      <c r="L197" s="31" t="str">
        <f t="shared" si="31"/>
        <v>Giò Tai Lưỡi Xào 250g</v>
      </c>
      <c r="M197" s="86"/>
      <c r="N197" s="50" t="str">
        <f t="shared" si="32"/>
        <v>K-C6</v>
      </c>
      <c r="Q197" s="32" t="str">
        <f t="shared" si="33"/>
        <v>Túi</v>
      </c>
      <c r="R197" s="36">
        <v>6</v>
      </c>
      <c r="T197" s="34">
        <f t="shared" si="34"/>
        <v>50182</v>
      </c>
      <c r="U197" s="34">
        <f t="shared" si="35"/>
        <v>301092</v>
      </c>
      <c r="X197" s="72">
        <f t="shared" si="36"/>
        <v>8</v>
      </c>
      <c r="Y197" s="35"/>
      <c r="Z197" s="34">
        <f t="shared" si="37"/>
        <v>24087</v>
      </c>
      <c r="AA197" s="80">
        <f t="shared" si="29"/>
        <v>2827</v>
      </c>
    </row>
    <row r="198" spans="1:27" ht="25.5" customHeight="1" x14ac:dyDescent="0.25">
      <c r="A198" s="17">
        <v>44886</v>
      </c>
      <c r="B198" s="78" t="str">
        <f t="shared" si="30"/>
        <v>PO2211/02827</v>
      </c>
      <c r="G198" s="24" t="s">
        <v>113</v>
      </c>
      <c r="I198" s="24" t="s">
        <v>2180</v>
      </c>
      <c r="K198" s="24" t="s">
        <v>65</v>
      </c>
      <c r="L198" s="31" t="str">
        <f t="shared" si="31"/>
        <v>Mọc Nấm Hương 250g</v>
      </c>
      <c r="M198" s="86"/>
      <c r="N198" s="50" t="str">
        <f t="shared" si="32"/>
        <v>K-C6</v>
      </c>
      <c r="Q198" s="32" t="str">
        <f t="shared" si="33"/>
        <v>Túi</v>
      </c>
      <c r="R198" s="36">
        <v>5</v>
      </c>
      <c r="T198" s="34">
        <f t="shared" si="34"/>
        <v>46000</v>
      </c>
      <c r="U198" s="34">
        <f t="shared" si="35"/>
        <v>230000</v>
      </c>
      <c r="X198" s="72">
        <f t="shared" si="36"/>
        <v>8</v>
      </c>
      <c r="Y198" s="35"/>
      <c r="Z198" s="34">
        <f t="shared" si="37"/>
        <v>18400</v>
      </c>
      <c r="AA198" s="80">
        <f t="shared" si="29"/>
        <v>2827</v>
      </c>
    </row>
    <row r="199" spans="1:27" ht="25.5" customHeight="1" x14ac:dyDescent="0.25">
      <c r="A199" s="17">
        <v>44886</v>
      </c>
      <c r="B199" s="78" t="str">
        <f t="shared" si="30"/>
        <v>PO2211/02828</v>
      </c>
      <c r="G199" s="24" t="s">
        <v>113</v>
      </c>
      <c r="I199" s="24" t="s">
        <v>2181</v>
      </c>
      <c r="K199" s="24" t="s">
        <v>55</v>
      </c>
      <c r="L199" s="31" t="str">
        <f t="shared" si="31"/>
        <v>Gà muối 500g</v>
      </c>
      <c r="M199" s="86"/>
      <c r="N199" s="50" t="str">
        <f t="shared" si="32"/>
        <v>K-C6</v>
      </c>
      <c r="Q199" s="32" t="str">
        <f t="shared" si="33"/>
        <v>Túi</v>
      </c>
      <c r="R199" s="36">
        <v>20</v>
      </c>
      <c r="T199" s="34">
        <f t="shared" si="34"/>
        <v>111058</v>
      </c>
      <c r="U199" s="34">
        <f t="shared" si="35"/>
        <v>2221160</v>
      </c>
      <c r="X199" s="72">
        <f t="shared" si="36"/>
        <v>8</v>
      </c>
      <c r="Y199" s="35"/>
      <c r="Z199" s="34">
        <f t="shared" si="37"/>
        <v>177693</v>
      </c>
      <c r="AA199" s="80">
        <f t="shared" si="29"/>
        <v>2828</v>
      </c>
    </row>
    <row r="200" spans="1:27" ht="25.5" customHeight="1" x14ac:dyDescent="0.25">
      <c r="A200" s="17">
        <v>44886</v>
      </c>
      <c r="B200" s="78" t="str">
        <f t="shared" si="30"/>
        <v>PO2211/02829</v>
      </c>
      <c r="G200" s="24" t="s">
        <v>99</v>
      </c>
      <c r="I200" s="24" t="s">
        <v>2182</v>
      </c>
      <c r="K200" s="24" t="s">
        <v>65</v>
      </c>
      <c r="L200" s="31" t="str">
        <f t="shared" si="31"/>
        <v>Mọc Nấm Hương 250g</v>
      </c>
      <c r="M200" s="86"/>
      <c r="N200" s="50" t="str">
        <f t="shared" si="32"/>
        <v>K-C6</v>
      </c>
      <c r="Q200" s="32" t="str">
        <f t="shared" si="33"/>
        <v>Túi</v>
      </c>
      <c r="R200" s="36">
        <v>5</v>
      </c>
      <c r="T200" s="34">
        <f t="shared" si="34"/>
        <v>46000</v>
      </c>
      <c r="U200" s="34">
        <f t="shared" si="35"/>
        <v>230000</v>
      </c>
      <c r="X200" s="72">
        <f t="shared" si="36"/>
        <v>8</v>
      </c>
      <c r="Y200" s="35"/>
      <c r="Z200" s="34">
        <f t="shared" si="37"/>
        <v>18400</v>
      </c>
      <c r="AA200" s="80">
        <f t="shared" si="29"/>
        <v>2829</v>
      </c>
    </row>
    <row r="201" spans="1:27" ht="25.5" customHeight="1" x14ac:dyDescent="0.25">
      <c r="A201" s="17">
        <v>44886</v>
      </c>
      <c r="B201" s="78" t="str">
        <f t="shared" si="30"/>
        <v>PO2211/02829</v>
      </c>
      <c r="G201" s="24" t="s">
        <v>99</v>
      </c>
      <c r="I201" s="24" t="s">
        <v>2182</v>
      </c>
      <c r="K201" s="24" t="s">
        <v>59</v>
      </c>
      <c r="L201" s="31" t="str">
        <f t="shared" si="31"/>
        <v>Giò Tai Lưỡi Xào 250g</v>
      </c>
      <c r="M201" s="86"/>
      <c r="N201" s="50" t="str">
        <f t="shared" si="32"/>
        <v>K-C6</v>
      </c>
      <c r="Q201" s="32" t="str">
        <f t="shared" si="33"/>
        <v>Túi</v>
      </c>
      <c r="R201" s="36">
        <v>5</v>
      </c>
      <c r="T201" s="34">
        <f t="shared" si="34"/>
        <v>50182</v>
      </c>
      <c r="U201" s="34">
        <f t="shared" si="35"/>
        <v>250910</v>
      </c>
      <c r="X201" s="72">
        <f t="shared" si="36"/>
        <v>8</v>
      </c>
      <c r="Y201" s="35"/>
      <c r="Z201" s="34">
        <f t="shared" si="37"/>
        <v>20073</v>
      </c>
      <c r="AA201" s="80">
        <f t="shared" ref="AA201:AA214" si="38">IF(I201&lt;&gt;"",IF(I201=I200,AA200,AA200+1),"")</f>
        <v>2829</v>
      </c>
    </row>
    <row r="202" spans="1:27" ht="25.5" customHeight="1" x14ac:dyDescent="0.25">
      <c r="A202" s="17">
        <v>44886</v>
      </c>
      <c r="B202" s="78" t="str">
        <f t="shared" si="30"/>
        <v>PO2211/02829</v>
      </c>
      <c r="G202" s="24" t="s">
        <v>99</v>
      </c>
      <c r="I202" s="24" t="s">
        <v>2182</v>
      </c>
      <c r="K202" s="24" t="s">
        <v>55</v>
      </c>
      <c r="L202" s="31" t="str">
        <f t="shared" si="31"/>
        <v>Gà muối 500g</v>
      </c>
      <c r="N202" s="50" t="str">
        <f t="shared" si="32"/>
        <v>K-C6</v>
      </c>
      <c r="Q202" s="32" t="str">
        <f t="shared" si="33"/>
        <v>Túi</v>
      </c>
      <c r="R202" s="36">
        <v>20</v>
      </c>
      <c r="T202" s="34">
        <f t="shared" si="34"/>
        <v>111058</v>
      </c>
      <c r="U202" s="34">
        <f t="shared" si="35"/>
        <v>2221160</v>
      </c>
      <c r="X202" s="72">
        <f t="shared" si="36"/>
        <v>8</v>
      </c>
      <c r="Y202" s="35"/>
      <c r="Z202" s="34">
        <f t="shared" si="37"/>
        <v>177693</v>
      </c>
      <c r="AA202" s="80">
        <f t="shared" si="38"/>
        <v>2829</v>
      </c>
    </row>
    <row r="203" spans="1:27" ht="25.5" customHeight="1" x14ac:dyDescent="0.25">
      <c r="A203" s="17">
        <v>44886</v>
      </c>
      <c r="B203" s="78" t="str">
        <f t="shared" si="30"/>
        <v>PO2211/02830</v>
      </c>
      <c r="G203" s="24" t="s">
        <v>99</v>
      </c>
      <c r="I203" s="24" t="s">
        <v>2183</v>
      </c>
      <c r="K203" s="24" t="s">
        <v>39</v>
      </c>
      <c r="L203" s="31" t="str">
        <f t="shared" si="31"/>
        <v>Chân giò heo muối 300g</v>
      </c>
      <c r="M203" s="86"/>
      <c r="N203" s="50" t="str">
        <f t="shared" si="32"/>
        <v>K-C6</v>
      </c>
      <c r="Q203" s="32" t="str">
        <f t="shared" si="33"/>
        <v>Túi</v>
      </c>
      <c r="R203" s="36">
        <v>10</v>
      </c>
      <c r="T203" s="34">
        <f t="shared" si="34"/>
        <v>73431</v>
      </c>
      <c r="U203" s="34">
        <f t="shared" si="35"/>
        <v>734310</v>
      </c>
      <c r="X203" s="72">
        <f t="shared" si="36"/>
        <v>8</v>
      </c>
      <c r="Y203" s="35"/>
      <c r="Z203" s="34">
        <f t="shared" si="37"/>
        <v>58745</v>
      </c>
      <c r="AA203" s="80">
        <f t="shared" si="38"/>
        <v>2830</v>
      </c>
    </row>
    <row r="204" spans="1:27" ht="25.5" customHeight="1" x14ac:dyDescent="0.25">
      <c r="A204" s="17">
        <v>44886</v>
      </c>
      <c r="B204" s="78" t="str">
        <f t="shared" si="30"/>
        <v>PO2211/02830</v>
      </c>
      <c r="G204" s="24" t="s">
        <v>99</v>
      </c>
      <c r="I204" s="24" t="s">
        <v>2183</v>
      </c>
      <c r="K204" s="24" t="s">
        <v>55</v>
      </c>
      <c r="L204" s="31" t="str">
        <f t="shared" si="31"/>
        <v>Gà muối 500g</v>
      </c>
      <c r="M204" s="86"/>
      <c r="N204" s="50" t="str">
        <f t="shared" si="32"/>
        <v>K-C6</v>
      </c>
      <c r="Q204" s="32" t="str">
        <f t="shared" si="33"/>
        <v>Túi</v>
      </c>
      <c r="R204" s="36">
        <v>15</v>
      </c>
      <c r="T204" s="34">
        <f t="shared" si="34"/>
        <v>111058</v>
      </c>
      <c r="U204" s="34">
        <f t="shared" si="35"/>
        <v>1665870</v>
      </c>
      <c r="X204" s="72">
        <f t="shared" si="36"/>
        <v>8</v>
      </c>
      <c r="Y204" s="35"/>
      <c r="Z204" s="34">
        <f t="shared" si="37"/>
        <v>133270</v>
      </c>
      <c r="AA204" s="80">
        <f t="shared" si="38"/>
        <v>2830</v>
      </c>
    </row>
    <row r="205" spans="1:27" ht="25.5" customHeight="1" x14ac:dyDescent="0.25">
      <c r="A205" s="17">
        <v>44886</v>
      </c>
      <c r="B205" s="78" t="str">
        <f t="shared" si="30"/>
        <v>PO2211/02830</v>
      </c>
      <c r="G205" s="24" t="s">
        <v>99</v>
      </c>
      <c r="I205" s="24" t="s">
        <v>2183</v>
      </c>
      <c r="K205" s="24" t="s">
        <v>45</v>
      </c>
      <c r="L205" s="31" t="str">
        <f t="shared" si="31"/>
        <v>Chả nướng 300g</v>
      </c>
      <c r="M205" s="86"/>
      <c r="N205" s="50" t="str">
        <f t="shared" si="32"/>
        <v>K-C6</v>
      </c>
      <c r="Q205" s="32" t="str">
        <f t="shared" si="33"/>
        <v>Túi</v>
      </c>
      <c r="R205" s="36">
        <v>5</v>
      </c>
      <c r="T205" s="34">
        <f t="shared" si="34"/>
        <v>70950</v>
      </c>
      <c r="U205" s="34">
        <f t="shared" si="35"/>
        <v>354750</v>
      </c>
      <c r="X205" s="72">
        <f t="shared" si="36"/>
        <v>8</v>
      </c>
      <c r="Y205" s="35"/>
      <c r="Z205" s="34">
        <f t="shared" si="37"/>
        <v>28380</v>
      </c>
      <c r="AA205" s="80">
        <f t="shared" si="38"/>
        <v>2830</v>
      </c>
    </row>
    <row r="206" spans="1:27" ht="25.5" customHeight="1" x14ac:dyDescent="0.25">
      <c r="A206" s="17">
        <v>44886</v>
      </c>
      <c r="B206" s="78" t="str">
        <f t="shared" si="30"/>
        <v>PO2211/02830</v>
      </c>
      <c r="G206" s="24" t="s">
        <v>99</v>
      </c>
      <c r="I206" s="24" t="s">
        <v>2183</v>
      </c>
      <c r="K206" s="24" t="s">
        <v>65</v>
      </c>
      <c r="L206" s="31" t="str">
        <f t="shared" si="31"/>
        <v>Mọc Nấm Hương 250g</v>
      </c>
      <c r="M206" s="86"/>
      <c r="N206" s="50" t="str">
        <f t="shared" si="32"/>
        <v>K-C6</v>
      </c>
      <c r="Q206" s="32" t="str">
        <f t="shared" si="33"/>
        <v>Túi</v>
      </c>
      <c r="R206" s="36">
        <v>4</v>
      </c>
      <c r="T206" s="34">
        <f t="shared" si="34"/>
        <v>46000</v>
      </c>
      <c r="U206" s="34">
        <f t="shared" si="35"/>
        <v>184000</v>
      </c>
      <c r="X206" s="72">
        <f t="shared" si="36"/>
        <v>8</v>
      </c>
      <c r="Y206" s="35"/>
      <c r="Z206" s="34">
        <f t="shared" si="37"/>
        <v>14720</v>
      </c>
      <c r="AA206" s="80">
        <f t="shared" si="38"/>
        <v>2830</v>
      </c>
    </row>
    <row r="207" spans="1:27" ht="25.5" customHeight="1" x14ac:dyDescent="0.25">
      <c r="A207" s="17">
        <v>44886</v>
      </c>
      <c r="B207" s="78" t="str">
        <f t="shared" si="30"/>
        <v>PO2211/02830</v>
      </c>
      <c r="G207" s="24" t="s">
        <v>99</v>
      </c>
      <c r="I207" s="24" t="s">
        <v>2183</v>
      </c>
      <c r="K207" s="24" t="s">
        <v>59</v>
      </c>
      <c r="L207" s="31" t="str">
        <f t="shared" si="31"/>
        <v>Giò Tai Lưỡi Xào 250g</v>
      </c>
      <c r="M207" s="86"/>
      <c r="N207" s="50" t="str">
        <f t="shared" si="32"/>
        <v>K-C6</v>
      </c>
      <c r="Q207" s="32" t="str">
        <f t="shared" si="33"/>
        <v>Túi</v>
      </c>
      <c r="R207" s="36">
        <v>5</v>
      </c>
      <c r="T207" s="34">
        <f t="shared" si="34"/>
        <v>50182</v>
      </c>
      <c r="U207" s="34">
        <f t="shared" si="35"/>
        <v>250910</v>
      </c>
      <c r="X207" s="72">
        <f t="shared" si="36"/>
        <v>8</v>
      </c>
      <c r="Y207" s="35"/>
      <c r="Z207" s="34">
        <f t="shared" si="37"/>
        <v>20073</v>
      </c>
      <c r="AA207" s="80">
        <f t="shared" si="38"/>
        <v>2830</v>
      </c>
    </row>
    <row r="208" spans="1:27" ht="25.5" customHeight="1" x14ac:dyDescent="0.25">
      <c r="A208" s="17">
        <v>44886</v>
      </c>
      <c r="B208" s="78" t="str">
        <f t="shared" si="30"/>
        <v>PO2211/02830</v>
      </c>
      <c r="G208" s="24" t="s">
        <v>99</v>
      </c>
      <c r="I208" s="24" t="s">
        <v>2183</v>
      </c>
      <c r="K208" s="24" t="s">
        <v>37</v>
      </c>
      <c r="L208" s="31" t="str">
        <f t="shared" si="31"/>
        <v>Chả cốm 300g</v>
      </c>
      <c r="M208" s="86"/>
      <c r="N208" s="50" t="str">
        <f t="shared" si="32"/>
        <v>K-C6</v>
      </c>
      <c r="Q208" s="32" t="str">
        <f t="shared" si="33"/>
        <v>Túi</v>
      </c>
      <c r="R208" s="36">
        <v>4</v>
      </c>
      <c r="T208" s="34">
        <f t="shared" si="34"/>
        <v>74250</v>
      </c>
      <c r="U208" s="34">
        <f t="shared" si="35"/>
        <v>297000</v>
      </c>
      <c r="X208" s="72">
        <f t="shared" si="36"/>
        <v>8</v>
      </c>
      <c r="Y208" s="35"/>
      <c r="Z208" s="34">
        <f t="shared" si="37"/>
        <v>23760</v>
      </c>
      <c r="AA208" s="80">
        <f t="shared" si="38"/>
        <v>2830</v>
      </c>
    </row>
    <row r="209" spans="1:27" ht="25.5" customHeight="1" x14ac:dyDescent="0.25">
      <c r="A209" s="17">
        <v>44886</v>
      </c>
      <c r="B209" s="78" t="str">
        <f t="shared" si="30"/>
        <v>PO2211/02831</v>
      </c>
      <c r="G209" s="24" t="s">
        <v>99</v>
      </c>
      <c r="I209" s="24" t="s">
        <v>2184</v>
      </c>
      <c r="K209" s="24" t="s">
        <v>55</v>
      </c>
      <c r="L209" s="31" t="str">
        <f t="shared" si="31"/>
        <v>Gà muối 500g</v>
      </c>
      <c r="M209" s="86"/>
      <c r="N209" s="50" t="str">
        <f t="shared" si="32"/>
        <v>K-C6</v>
      </c>
      <c r="Q209" s="32" t="str">
        <f t="shared" si="33"/>
        <v>Túi</v>
      </c>
      <c r="R209" s="36">
        <v>15</v>
      </c>
      <c r="T209" s="34">
        <f t="shared" si="34"/>
        <v>111058</v>
      </c>
      <c r="U209" s="34">
        <f t="shared" si="35"/>
        <v>1665870</v>
      </c>
      <c r="X209" s="72">
        <f t="shared" si="36"/>
        <v>8</v>
      </c>
      <c r="Y209" s="35"/>
      <c r="Z209" s="34">
        <f t="shared" si="37"/>
        <v>133270</v>
      </c>
      <c r="AA209" s="80">
        <f t="shared" si="38"/>
        <v>2831</v>
      </c>
    </row>
    <row r="210" spans="1:27" ht="25.5" customHeight="1" x14ac:dyDescent="0.25">
      <c r="A210" s="17">
        <v>44886</v>
      </c>
      <c r="B210" s="78" t="str">
        <f t="shared" si="30"/>
        <v>PO2211/02831</v>
      </c>
      <c r="G210" s="24" t="s">
        <v>99</v>
      </c>
      <c r="I210" s="24" t="s">
        <v>2184</v>
      </c>
      <c r="K210" s="24" t="s">
        <v>59</v>
      </c>
      <c r="L210" s="31" t="str">
        <f t="shared" si="31"/>
        <v>Giò Tai Lưỡi Xào 250g</v>
      </c>
      <c r="M210" s="86"/>
      <c r="N210" s="50" t="str">
        <f t="shared" si="32"/>
        <v>K-C6</v>
      </c>
      <c r="Q210" s="32" t="str">
        <f t="shared" si="33"/>
        <v>Túi</v>
      </c>
      <c r="R210" s="36">
        <v>12</v>
      </c>
      <c r="T210" s="34">
        <f t="shared" si="34"/>
        <v>50182</v>
      </c>
      <c r="U210" s="34">
        <f t="shared" si="35"/>
        <v>602184</v>
      </c>
      <c r="X210" s="72">
        <f t="shared" si="36"/>
        <v>8</v>
      </c>
      <c r="Y210" s="35"/>
      <c r="Z210" s="34">
        <f t="shared" si="37"/>
        <v>48175</v>
      </c>
      <c r="AA210" s="80">
        <f t="shared" si="38"/>
        <v>2831</v>
      </c>
    </row>
    <row r="211" spans="1:27" ht="25.5" customHeight="1" x14ac:dyDescent="0.25">
      <c r="A211" s="17">
        <v>44886</v>
      </c>
      <c r="B211" s="78" t="str">
        <f t="shared" si="30"/>
        <v>PO2211/02832</v>
      </c>
      <c r="G211" s="24" t="s">
        <v>99</v>
      </c>
      <c r="I211" s="24" t="s">
        <v>2185</v>
      </c>
      <c r="K211" s="24" t="s">
        <v>39</v>
      </c>
      <c r="L211" s="31" t="str">
        <f t="shared" si="31"/>
        <v>Chân giò heo muối 300g</v>
      </c>
      <c r="M211" s="86"/>
      <c r="N211" s="50" t="str">
        <f t="shared" si="32"/>
        <v>K-C6</v>
      </c>
      <c r="Q211" s="32" t="str">
        <f t="shared" si="33"/>
        <v>Túi</v>
      </c>
      <c r="R211" s="36">
        <v>15</v>
      </c>
      <c r="T211" s="34">
        <f t="shared" si="34"/>
        <v>73431</v>
      </c>
      <c r="U211" s="34">
        <f t="shared" si="35"/>
        <v>1101465</v>
      </c>
      <c r="X211" s="72">
        <f t="shared" si="36"/>
        <v>8</v>
      </c>
      <c r="Y211" s="35"/>
      <c r="Z211" s="34">
        <f t="shared" si="37"/>
        <v>88117</v>
      </c>
      <c r="AA211" s="80">
        <f t="shared" si="38"/>
        <v>2832</v>
      </c>
    </row>
    <row r="212" spans="1:27" ht="25.5" customHeight="1" x14ac:dyDescent="0.25">
      <c r="A212" s="17">
        <v>44886</v>
      </c>
      <c r="B212" s="78" t="str">
        <f t="shared" si="30"/>
        <v>PO2211/02832</v>
      </c>
      <c r="G212" s="24" t="s">
        <v>99</v>
      </c>
      <c r="I212" s="24" t="s">
        <v>2185</v>
      </c>
      <c r="K212" s="24" t="s">
        <v>55</v>
      </c>
      <c r="L212" s="31" t="str">
        <f t="shared" si="31"/>
        <v>Gà muối 500g</v>
      </c>
      <c r="N212" s="50" t="str">
        <f t="shared" si="32"/>
        <v>K-C6</v>
      </c>
      <c r="Q212" s="32" t="str">
        <f t="shared" si="33"/>
        <v>Túi</v>
      </c>
      <c r="R212" s="36">
        <v>20</v>
      </c>
      <c r="T212" s="34">
        <f t="shared" si="34"/>
        <v>111058</v>
      </c>
      <c r="U212" s="34">
        <f t="shared" si="35"/>
        <v>2221160</v>
      </c>
      <c r="X212" s="72">
        <f t="shared" si="36"/>
        <v>8</v>
      </c>
      <c r="Y212" s="35"/>
      <c r="Z212" s="34">
        <f t="shared" si="37"/>
        <v>177693</v>
      </c>
      <c r="AA212" s="80">
        <f t="shared" si="38"/>
        <v>2832</v>
      </c>
    </row>
    <row r="213" spans="1:27" ht="25.5" customHeight="1" x14ac:dyDescent="0.25">
      <c r="A213" s="17">
        <v>44886</v>
      </c>
      <c r="B213" s="78" t="str">
        <f t="shared" si="30"/>
        <v>PO2211/02832</v>
      </c>
      <c r="G213" s="24" t="s">
        <v>99</v>
      </c>
      <c r="I213" s="24" t="s">
        <v>2185</v>
      </c>
      <c r="K213" s="24" t="s">
        <v>37</v>
      </c>
      <c r="L213" s="31" t="str">
        <f t="shared" si="31"/>
        <v>Chả cốm 300g</v>
      </c>
      <c r="N213" s="50" t="str">
        <f t="shared" si="32"/>
        <v>K-C6</v>
      </c>
      <c r="Q213" s="32" t="str">
        <f t="shared" si="33"/>
        <v>Túi</v>
      </c>
      <c r="R213" s="36">
        <v>10</v>
      </c>
      <c r="T213" s="34">
        <f t="shared" si="34"/>
        <v>74250</v>
      </c>
      <c r="U213" s="34">
        <f t="shared" si="35"/>
        <v>742500</v>
      </c>
      <c r="X213" s="72">
        <f t="shared" si="36"/>
        <v>8</v>
      </c>
      <c r="Y213" s="35"/>
      <c r="Z213" s="34">
        <f t="shared" si="37"/>
        <v>59400</v>
      </c>
      <c r="AA213" s="80">
        <f t="shared" si="38"/>
        <v>2832</v>
      </c>
    </row>
    <row r="214" spans="1:27" ht="25.5" customHeight="1" x14ac:dyDescent="0.25">
      <c r="A214" s="17">
        <v>44886</v>
      </c>
      <c r="B214" s="78" t="str">
        <f t="shared" si="30"/>
        <v>PO2211/02832</v>
      </c>
      <c r="G214" s="24" t="s">
        <v>99</v>
      </c>
      <c r="I214" s="24" t="s">
        <v>2185</v>
      </c>
      <c r="K214" s="24" t="s">
        <v>65</v>
      </c>
      <c r="L214" s="31" t="str">
        <f t="shared" si="31"/>
        <v>Mọc Nấm Hương 250g</v>
      </c>
      <c r="N214" s="50" t="str">
        <f t="shared" si="32"/>
        <v>K-C6</v>
      </c>
      <c r="Q214" s="32" t="str">
        <f t="shared" si="33"/>
        <v>Túi</v>
      </c>
      <c r="R214" s="36">
        <v>15</v>
      </c>
      <c r="T214" s="34">
        <f t="shared" si="34"/>
        <v>46000</v>
      </c>
      <c r="U214" s="34">
        <f t="shared" si="35"/>
        <v>690000</v>
      </c>
      <c r="X214" s="72">
        <f t="shared" si="36"/>
        <v>8</v>
      </c>
      <c r="Y214" s="35"/>
      <c r="Z214" s="34">
        <f t="shared" si="37"/>
        <v>55200</v>
      </c>
      <c r="AA214" s="80">
        <f t="shared" si="38"/>
        <v>2832</v>
      </c>
    </row>
    <row r="215" spans="1:27" ht="25.5" customHeight="1" x14ac:dyDescent="0.25">
      <c r="A215" s="17">
        <v>44886</v>
      </c>
      <c r="B215" s="78" t="str">
        <f t="shared" ref="B215:B258" si="39">IF(I215&lt;&gt;"",IF(AA215&lt;10,"PO2211/0000"&amp;AA215,IF(AA215&lt;100,"PO2211/000"&amp;AA215,IF(AA215&lt;1000,"PO2211/00"&amp;AA215,IF(AA215&lt;10000,"PO2211/0"&amp;AA215,"PO2211/"&amp;AA215)))),"")</f>
        <v>PO2211/02833</v>
      </c>
      <c r="G215" s="24" t="s">
        <v>113</v>
      </c>
      <c r="I215" s="24" t="s">
        <v>2186</v>
      </c>
      <c r="K215" s="24" t="s">
        <v>55</v>
      </c>
      <c r="L215" s="31" t="str">
        <f t="shared" ref="L215:L257" si="40">IF(K215&lt;&gt;"",VLOOKUP(K215,tenhang,2,0),"")</f>
        <v>Gà muối 500g</v>
      </c>
      <c r="N215" s="50" t="str">
        <f t="shared" ref="N215:N258" si="41">IF(K215&lt;&gt;"","K-C6","")</f>
        <v>K-C6</v>
      </c>
      <c r="Q215" s="32" t="str">
        <f t="shared" ref="Q215:Q257" si="42">IF(K215&lt;&gt;"",VLOOKUP(K215,tenhang,3,0),"")</f>
        <v>Túi</v>
      </c>
      <c r="R215" s="36">
        <v>20</v>
      </c>
      <c r="T215" s="34">
        <f t="shared" ref="T215:T258" si="43">IF(K215&lt;&gt;"",VLOOKUP(K215,tenhang,4,0),0)</f>
        <v>111058</v>
      </c>
      <c r="U215" s="34">
        <f t="shared" ref="U215:U258" si="44">R215*T215</f>
        <v>2221160</v>
      </c>
      <c r="X215" s="72">
        <f t="shared" ref="X215:X258" si="45">IF(K215&lt;&gt;"",8,"")</f>
        <v>8</v>
      </c>
      <c r="Y215" s="35"/>
      <c r="Z215" s="34">
        <f t="shared" ref="Z215:Z258" si="46">IF(K215&lt;&gt;"",ROUND(U215*X215*1%,0),"")</f>
        <v>177693</v>
      </c>
      <c r="AA215" s="80">
        <f t="shared" ref="AA215:AA259" si="47">IF(I215&lt;&gt;"",IF(I215=I214,AA214,AA214+1),"")</f>
        <v>2833</v>
      </c>
    </row>
    <row r="216" spans="1:27" ht="25.5" customHeight="1" x14ac:dyDescent="0.25">
      <c r="A216" s="17">
        <v>44886</v>
      </c>
      <c r="B216" s="78" t="str">
        <f t="shared" si="39"/>
        <v>PO2211/02833</v>
      </c>
      <c r="G216" s="24" t="s">
        <v>113</v>
      </c>
      <c r="I216" s="24" t="s">
        <v>2186</v>
      </c>
      <c r="K216" s="24" t="s">
        <v>47</v>
      </c>
      <c r="L216" s="31" t="str">
        <f t="shared" si="40"/>
        <v>Đùi gà sốt cay 500g</v>
      </c>
      <c r="N216" s="50" t="str">
        <f t="shared" si="41"/>
        <v>K-C6</v>
      </c>
      <c r="Q216" s="32" t="str">
        <f t="shared" si="42"/>
        <v>Túi</v>
      </c>
      <c r="R216" s="36">
        <v>3</v>
      </c>
      <c r="T216" s="34">
        <f t="shared" si="43"/>
        <v>105400</v>
      </c>
      <c r="U216" s="34">
        <f t="shared" si="44"/>
        <v>316200</v>
      </c>
      <c r="X216" s="72">
        <f t="shared" si="45"/>
        <v>8</v>
      </c>
      <c r="Y216" s="35"/>
      <c r="Z216" s="34">
        <f t="shared" si="46"/>
        <v>25296</v>
      </c>
      <c r="AA216" s="80">
        <f t="shared" si="47"/>
        <v>2833</v>
      </c>
    </row>
    <row r="217" spans="1:27" ht="25.5" customHeight="1" x14ac:dyDescent="0.25">
      <c r="A217" s="17">
        <v>44886</v>
      </c>
      <c r="B217" s="78" t="str">
        <f t="shared" si="39"/>
        <v>PO2211/02833</v>
      </c>
      <c r="G217" s="24" t="s">
        <v>113</v>
      </c>
      <c r="I217" s="24" t="s">
        <v>2186</v>
      </c>
      <c r="K217" s="24" t="s">
        <v>43</v>
      </c>
      <c r="L217" s="31" t="str">
        <f t="shared" si="40"/>
        <v>Chân gà sốt cay 400g</v>
      </c>
      <c r="N217" s="50" t="str">
        <f t="shared" si="41"/>
        <v>K-C6</v>
      </c>
      <c r="Q217" s="32" t="str">
        <f t="shared" si="42"/>
        <v>Túi</v>
      </c>
      <c r="R217" s="36">
        <v>3</v>
      </c>
      <c r="T217" s="34">
        <f t="shared" si="43"/>
        <v>90750</v>
      </c>
      <c r="U217" s="34">
        <f t="shared" si="44"/>
        <v>272250</v>
      </c>
      <c r="X217" s="72">
        <f t="shared" si="45"/>
        <v>8</v>
      </c>
      <c r="Y217" s="35"/>
      <c r="Z217" s="34">
        <f t="shared" si="46"/>
        <v>21780</v>
      </c>
      <c r="AA217" s="80">
        <f t="shared" si="47"/>
        <v>2833</v>
      </c>
    </row>
    <row r="218" spans="1:27" ht="25.5" customHeight="1" x14ac:dyDescent="0.25">
      <c r="A218" s="17">
        <v>44886</v>
      </c>
      <c r="B218" s="78" t="str">
        <f t="shared" si="39"/>
        <v>PO2211/02834</v>
      </c>
      <c r="G218" s="24" t="s">
        <v>113</v>
      </c>
      <c r="I218" s="24" t="s">
        <v>2187</v>
      </c>
      <c r="K218" s="24" t="s">
        <v>39</v>
      </c>
      <c r="L218" s="31" t="str">
        <f t="shared" si="40"/>
        <v>Chân giò heo muối 300g</v>
      </c>
      <c r="N218" s="50" t="str">
        <f t="shared" si="41"/>
        <v>K-C6</v>
      </c>
      <c r="Q218" s="32" t="str">
        <f t="shared" si="42"/>
        <v>Túi</v>
      </c>
      <c r="R218" s="36">
        <v>11</v>
      </c>
      <c r="T218" s="34">
        <f t="shared" si="43"/>
        <v>73431</v>
      </c>
      <c r="U218" s="34">
        <f t="shared" si="44"/>
        <v>807741</v>
      </c>
      <c r="X218" s="72">
        <f t="shared" si="45"/>
        <v>8</v>
      </c>
      <c r="Y218" s="35"/>
      <c r="Z218" s="34">
        <f t="shared" si="46"/>
        <v>64619</v>
      </c>
      <c r="AA218" s="80">
        <f t="shared" si="47"/>
        <v>2834</v>
      </c>
    </row>
    <row r="219" spans="1:27" ht="25.5" customHeight="1" x14ac:dyDescent="0.25">
      <c r="A219" s="17">
        <v>44886</v>
      </c>
      <c r="B219" s="78" t="str">
        <f t="shared" si="39"/>
        <v>PO2211/02834</v>
      </c>
      <c r="G219" s="24" t="s">
        <v>113</v>
      </c>
      <c r="I219" s="24" t="s">
        <v>2187</v>
      </c>
      <c r="K219" s="24" t="s">
        <v>55</v>
      </c>
      <c r="L219" s="31" t="str">
        <f t="shared" si="40"/>
        <v>Gà muối 500g</v>
      </c>
      <c r="N219" s="50" t="str">
        <f t="shared" si="41"/>
        <v>K-C6</v>
      </c>
      <c r="Q219" s="32" t="str">
        <f t="shared" si="42"/>
        <v>Túi</v>
      </c>
      <c r="R219" s="36">
        <v>20</v>
      </c>
      <c r="T219" s="34">
        <f t="shared" si="43"/>
        <v>111058</v>
      </c>
      <c r="U219" s="34">
        <f t="shared" si="44"/>
        <v>2221160</v>
      </c>
      <c r="X219" s="72">
        <f t="shared" si="45"/>
        <v>8</v>
      </c>
      <c r="Y219" s="35"/>
      <c r="Z219" s="34">
        <f t="shared" si="46"/>
        <v>177693</v>
      </c>
      <c r="AA219" s="80">
        <f t="shared" si="47"/>
        <v>2834</v>
      </c>
    </row>
    <row r="220" spans="1:27" ht="25.5" customHeight="1" x14ac:dyDescent="0.25">
      <c r="A220" s="17">
        <v>44886</v>
      </c>
      <c r="B220" s="78" t="str">
        <f t="shared" si="39"/>
        <v>PO2211/02834</v>
      </c>
      <c r="G220" s="24" t="s">
        <v>113</v>
      </c>
      <c r="I220" s="24" t="s">
        <v>2187</v>
      </c>
      <c r="K220" s="24" t="s">
        <v>65</v>
      </c>
      <c r="L220" s="31" t="str">
        <f t="shared" si="40"/>
        <v>Mọc Nấm Hương 250g</v>
      </c>
      <c r="N220" s="50" t="str">
        <f t="shared" si="41"/>
        <v>K-C6</v>
      </c>
      <c r="Q220" s="32" t="str">
        <f t="shared" si="42"/>
        <v>Túi</v>
      </c>
      <c r="R220" s="36">
        <v>10</v>
      </c>
      <c r="T220" s="34">
        <f t="shared" si="43"/>
        <v>46000</v>
      </c>
      <c r="U220" s="34">
        <f t="shared" si="44"/>
        <v>460000</v>
      </c>
      <c r="X220" s="72">
        <f t="shared" si="45"/>
        <v>8</v>
      </c>
      <c r="Y220" s="35"/>
      <c r="Z220" s="34">
        <f t="shared" si="46"/>
        <v>36800</v>
      </c>
      <c r="AA220" s="80">
        <f t="shared" si="47"/>
        <v>2834</v>
      </c>
    </row>
    <row r="221" spans="1:27" ht="25.5" customHeight="1" x14ac:dyDescent="0.25">
      <c r="A221" s="17">
        <v>44886</v>
      </c>
      <c r="B221" s="78" t="str">
        <f t="shared" si="39"/>
        <v>PO2211/02835</v>
      </c>
      <c r="G221" s="24" t="s">
        <v>99</v>
      </c>
      <c r="I221" s="24" t="s">
        <v>2188</v>
      </c>
      <c r="K221" s="24" t="s">
        <v>39</v>
      </c>
      <c r="L221" s="31" t="str">
        <f t="shared" si="40"/>
        <v>Chân giò heo muối 300g</v>
      </c>
      <c r="N221" s="50" t="str">
        <f t="shared" si="41"/>
        <v>K-C6</v>
      </c>
      <c r="Q221" s="32" t="str">
        <f t="shared" si="42"/>
        <v>Túi</v>
      </c>
      <c r="R221" s="36">
        <v>5</v>
      </c>
      <c r="T221" s="34">
        <f t="shared" si="43"/>
        <v>73431</v>
      </c>
      <c r="U221" s="34">
        <f t="shared" si="44"/>
        <v>367155</v>
      </c>
      <c r="X221" s="72">
        <f t="shared" si="45"/>
        <v>8</v>
      </c>
      <c r="Y221" s="35"/>
      <c r="Z221" s="34">
        <f t="shared" si="46"/>
        <v>29372</v>
      </c>
      <c r="AA221" s="80">
        <f t="shared" si="47"/>
        <v>2835</v>
      </c>
    </row>
    <row r="222" spans="1:27" ht="25.5" customHeight="1" x14ac:dyDescent="0.25">
      <c r="A222" s="17">
        <v>44886</v>
      </c>
      <c r="B222" s="78" t="str">
        <f t="shared" si="39"/>
        <v>PO2211/02835</v>
      </c>
      <c r="G222" s="24" t="s">
        <v>99</v>
      </c>
      <c r="I222" s="24" t="s">
        <v>2188</v>
      </c>
      <c r="K222" s="24" t="s">
        <v>55</v>
      </c>
      <c r="L222" s="31" t="str">
        <f t="shared" si="40"/>
        <v>Gà muối 500g</v>
      </c>
      <c r="N222" s="50" t="str">
        <f t="shared" si="41"/>
        <v>K-C6</v>
      </c>
      <c r="Q222" s="32" t="str">
        <f t="shared" si="42"/>
        <v>Túi</v>
      </c>
      <c r="R222" s="36">
        <v>12</v>
      </c>
      <c r="T222" s="34">
        <f t="shared" si="43"/>
        <v>111058</v>
      </c>
      <c r="U222" s="34">
        <f t="shared" si="44"/>
        <v>1332696</v>
      </c>
      <c r="X222" s="72">
        <f t="shared" si="45"/>
        <v>8</v>
      </c>
      <c r="Y222" s="35"/>
      <c r="Z222" s="34">
        <f t="shared" si="46"/>
        <v>106616</v>
      </c>
      <c r="AA222" s="80">
        <f t="shared" si="47"/>
        <v>2835</v>
      </c>
    </row>
    <row r="223" spans="1:27" ht="25.5" customHeight="1" x14ac:dyDescent="0.25">
      <c r="A223" s="17">
        <v>44886</v>
      </c>
      <c r="B223" s="78" t="str">
        <f t="shared" si="39"/>
        <v>PO2211/02835</v>
      </c>
      <c r="G223" s="24" t="s">
        <v>99</v>
      </c>
      <c r="I223" s="24" t="s">
        <v>2188</v>
      </c>
      <c r="K223" s="24" t="s">
        <v>37</v>
      </c>
      <c r="L223" s="31" t="str">
        <f t="shared" si="40"/>
        <v>Chả cốm 300g</v>
      </c>
      <c r="N223" s="50" t="str">
        <f t="shared" si="41"/>
        <v>K-C6</v>
      </c>
      <c r="Q223" s="32" t="str">
        <f t="shared" si="42"/>
        <v>Túi</v>
      </c>
      <c r="R223" s="36">
        <v>5</v>
      </c>
      <c r="T223" s="34">
        <f t="shared" si="43"/>
        <v>74250</v>
      </c>
      <c r="U223" s="34">
        <f t="shared" si="44"/>
        <v>371250</v>
      </c>
      <c r="X223" s="72">
        <f t="shared" si="45"/>
        <v>8</v>
      </c>
      <c r="Y223" s="35"/>
      <c r="Z223" s="34">
        <f t="shared" si="46"/>
        <v>29700</v>
      </c>
      <c r="AA223" s="80">
        <f t="shared" si="47"/>
        <v>2835</v>
      </c>
    </row>
    <row r="224" spans="1:27" ht="25.5" customHeight="1" x14ac:dyDescent="0.25">
      <c r="A224" s="17">
        <v>44886</v>
      </c>
      <c r="B224" s="78" t="str">
        <f t="shared" si="39"/>
        <v>PO2211/02836</v>
      </c>
      <c r="G224" s="24" t="s">
        <v>99</v>
      </c>
      <c r="I224" s="24" t="s">
        <v>2189</v>
      </c>
      <c r="K224" s="24" t="s">
        <v>59</v>
      </c>
      <c r="L224" s="31" t="str">
        <f t="shared" si="40"/>
        <v>Giò Tai Lưỡi Xào 250g</v>
      </c>
      <c r="N224" s="50" t="str">
        <f t="shared" si="41"/>
        <v>K-C6</v>
      </c>
      <c r="Q224" s="32" t="str">
        <f t="shared" si="42"/>
        <v>Túi</v>
      </c>
      <c r="R224" s="36">
        <v>5</v>
      </c>
      <c r="T224" s="34">
        <f t="shared" si="43"/>
        <v>50182</v>
      </c>
      <c r="U224" s="34">
        <f t="shared" si="44"/>
        <v>250910</v>
      </c>
      <c r="X224" s="72">
        <f t="shared" si="45"/>
        <v>8</v>
      </c>
      <c r="Y224" s="35"/>
      <c r="Z224" s="34">
        <f t="shared" si="46"/>
        <v>20073</v>
      </c>
      <c r="AA224" s="80">
        <f t="shared" si="47"/>
        <v>2836</v>
      </c>
    </row>
    <row r="225" spans="1:27" ht="25.5" customHeight="1" x14ac:dyDescent="0.25">
      <c r="A225" s="17">
        <v>44886</v>
      </c>
      <c r="B225" s="78" t="str">
        <f t="shared" si="39"/>
        <v>PO2211/02836</v>
      </c>
      <c r="G225" s="24" t="s">
        <v>99</v>
      </c>
      <c r="I225" s="24" t="s">
        <v>2189</v>
      </c>
      <c r="K225" s="24" t="s">
        <v>55</v>
      </c>
      <c r="L225" s="31" t="str">
        <f t="shared" si="40"/>
        <v>Gà muối 500g</v>
      </c>
      <c r="N225" s="50" t="str">
        <f t="shared" si="41"/>
        <v>K-C6</v>
      </c>
      <c r="Q225" s="32" t="str">
        <f t="shared" si="42"/>
        <v>Túi</v>
      </c>
      <c r="R225" s="36">
        <v>15</v>
      </c>
      <c r="T225" s="34">
        <f t="shared" si="43"/>
        <v>111058</v>
      </c>
      <c r="U225" s="34">
        <f t="shared" si="44"/>
        <v>1665870</v>
      </c>
      <c r="X225" s="72">
        <f t="shared" si="45"/>
        <v>8</v>
      </c>
      <c r="Y225" s="35"/>
      <c r="Z225" s="34">
        <f t="shared" si="46"/>
        <v>133270</v>
      </c>
      <c r="AA225" s="80">
        <f t="shared" si="47"/>
        <v>2836</v>
      </c>
    </row>
    <row r="226" spans="1:27" ht="25.5" customHeight="1" x14ac:dyDescent="0.25">
      <c r="A226" s="17">
        <v>44886</v>
      </c>
      <c r="B226" s="78" t="str">
        <f t="shared" si="39"/>
        <v>PO2211/02836</v>
      </c>
      <c r="G226" s="24" t="s">
        <v>99</v>
      </c>
      <c r="I226" s="24" t="s">
        <v>2189</v>
      </c>
      <c r="K226" s="24" t="s">
        <v>30</v>
      </c>
      <c r="L226" s="31" t="str">
        <f t="shared" si="40"/>
        <v>Bắp bò muối 200g</v>
      </c>
      <c r="N226" s="50" t="str">
        <f t="shared" si="41"/>
        <v>K-C6</v>
      </c>
      <c r="Q226" s="32" t="str">
        <f t="shared" si="42"/>
        <v>Túi</v>
      </c>
      <c r="R226" s="36">
        <v>3</v>
      </c>
      <c r="T226" s="34">
        <f t="shared" si="43"/>
        <v>87787</v>
      </c>
      <c r="U226" s="34">
        <f t="shared" si="44"/>
        <v>263361</v>
      </c>
      <c r="X226" s="72">
        <f t="shared" si="45"/>
        <v>8</v>
      </c>
      <c r="Y226" s="35"/>
      <c r="Z226" s="34">
        <f t="shared" si="46"/>
        <v>21069</v>
      </c>
      <c r="AA226" s="80">
        <f t="shared" si="47"/>
        <v>2836</v>
      </c>
    </row>
    <row r="227" spans="1:27" ht="25.5" customHeight="1" x14ac:dyDescent="0.25">
      <c r="A227" s="17">
        <v>44886</v>
      </c>
      <c r="B227" s="78" t="str">
        <f t="shared" si="39"/>
        <v>PO2211/02837</v>
      </c>
      <c r="G227" s="24" t="s">
        <v>149</v>
      </c>
      <c r="I227" s="24" t="s">
        <v>2190</v>
      </c>
      <c r="K227" s="24" t="s">
        <v>55</v>
      </c>
      <c r="L227" s="31" t="str">
        <f t="shared" si="40"/>
        <v>Gà muối 500g</v>
      </c>
      <c r="N227" s="50" t="str">
        <f t="shared" si="41"/>
        <v>K-C6</v>
      </c>
      <c r="Q227" s="32" t="str">
        <f t="shared" si="42"/>
        <v>Túi</v>
      </c>
      <c r="R227" s="36">
        <v>10</v>
      </c>
      <c r="T227" s="34">
        <f t="shared" si="43"/>
        <v>111058</v>
      </c>
      <c r="U227" s="34">
        <f t="shared" si="44"/>
        <v>1110580</v>
      </c>
      <c r="X227" s="72">
        <f t="shared" si="45"/>
        <v>8</v>
      </c>
      <c r="Y227" s="35"/>
      <c r="Z227" s="34">
        <f t="shared" si="46"/>
        <v>88846</v>
      </c>
      <c r="AA227" s="80">
        <f t="shared" si="47"/>
        <v>2837</v>
      </c>
    </row>
    <row r="228" spans="1:27" ht="25.5" customHeight="1" x14ac:dyDescent="0.25">
      <c r="A228" s="17">
        <v>44886</v>
      </c>
      <c r="B228" s="78" t="str">
        <f t="shared" si="39"/>
        <v>PO2211/02837</v>
      </c>
      <c r="G228" s="24" t="s">
        <v>149</v>
      </c>
      <c r="I228" s="24" t="s">
        <v>2190</v>
      </c>
      <c r="K228" s="24" t="s">
        <v>59</v>
      </c>
      <c r="L228" s="31" t="str">
        <f t="shared" si="40"/>
        <v>Giò Tai Lưỡi Xào 250g</v>
      </c>
      <c r="N228" s="50" t="str">
        <f t="shared" si="41"/>
        <v>K-C6</v>
      </c>
      <c r="Q228" s="32" t="str">
        <f t="shared" si="42"/>
        <v>Túi</v>
      </c>
      <c r="R228" s="36">
        <v>10</v>
      </c>
      <c r="T228" s="34">
        <f t="shared" si="43"/>
        <v>50182</v>
      </c>
      <c r="U228" s="34">
        <f t="shared" si="44"/>
        <v>501820</v>
      </c>
      <c r="X228" s="72">
        <f t="shared" si="45"/>
        <v>8</v>
      </c>
      <c r="Y228" s="35"/>
      <c r="Z228" s="34">
        <f t="shared" si="46"/>
        <v>40146</v>
      </c>
      <c r="AA228" s="80">
        <f t="shared" si="47"/>
        <v>2837</v>
      </c>
    </row>
    <row r="229" spans="1:27" ht="25.5" customHeight="1" x14ac:dyDescent="0.25">
      <c r="A229" s="17">
        <v>44886</v>
      </c>
      <c r="B229" s="78" t="str">
        <f t="shared" si="39"/>
        <v>PO2211/02837</v>
      </c>
      <c r="G229" s="24" t="s">
        <v>149</v>
      </c>
      <c r="I229" s="24" t="s">
        <v>2190</v>
      </c>
      <c r="K229" s="24" t="s">
        <v>65</v>
      </c>
      <c r="L229" s="31" t="str">
        <f t="shared" si="40"/>
        <v>Mọc Nấm Hương 250g</v>
      </c>
      <c r="N229" s="50" t="str">
        <f t="shared" si="41"/>
        <v>K-C6</v>
      </c>
      <c r="Q229" s="32" t="str">
        <f t="shared" si="42"/>
        <v>Túi</v>
      </c>
      <c r="R229" s="36">
        <v>10</v>
      </c>
      <c r="T229" s="34">
        <f t="shared" si="43"/>
        <v>46000</v>
      </c>
      <c r="U229" s="34">
        <f t="shared" si="44"/>
        <v>460000</v>
      </c>
      <c r="X229" s="72">
        <f t="shared" si="45"/>
        <v>8</v>
      </c>
      <c r="Y229" s="35"/>
      <c r="Z229" s="34">
        <f t="shared" si="46"/>
        <v>36800</v>
      </c>
      <c r="AA229" s="80">
        <f t="shared" si="47"/>
        <v>2837</v>
      </c>
    </row>
    <row r="230" spans="1:27" ht="25.5" customHeight="1" x14ac:dyDescent="0.25">
      <c r="A230" s="17">
        <v>44886</v>
      </c>
      <c r="B230" s="78" t="str">
        <f t="shared" si="39"/>
        <v>PO2211/02838</v>
      </c>
      <c r="G230" s="24" t="s">
        <v>149</v>
      </c>
      <c r="I230" s="24" t="s">
        <v>2191</v>
      </c>
      <c r="K230" s="24" t="s">
        <v>55</v>
      </c>
      <c r="L230" s="31" t="str">
        <f t="shared" si="40"/>
        <v>Gà muối 500g</v>
      </c>
      <c r="N230" s="50" t="str">
        <f t="shared" si="41"/>
        <v>K-C6</v>
      </c>
      <c r="Q230" s="32" t="str">
        <f t="shared" si="42"/>
        <v>Túi</v>
      </c>
      <c r="R230" s="36">
        <v>30</v>
      </c>
      <c r="T230" s="34">
        <f t="shared" si="43"/>
        <v>111058</v>
      </c>
      <c r="U230" s="34">
        <f t="shared" si="44"/>
        <v>3331740</v>
      </c>
      <c r="X230" s="72">
        <f t="shared" si="45"/>
        <v>8</v>
      </c>
      <c r="Y230" s="35"/>
      <c r="Z230" s="34">
        <f t="shared" si="46"/>
        <v>266539</v>
      </c>
      <c r="AA230" s="80">
        <f t="shared" si="47"/>
        <v>2838</v>
      </c>
    </row>
    <row r="231" spans="1:27" ht="25.5" customHeight="1" x14ac:dyDescent="0.25">
      <c r="A231" s="17">
        <v>44886</v>
      </c>
      <c r="B231" s="78" t="str">
        <f t="shared" si="39"/>
        <v>PO2211/02838</v>
      </c>
      <c r="G231" s="24" t="s">
        <v>149</v>
      </c>
      <c r="I231" s="24" t="s">
        <v>2191</v>
      </c>
      <c r="K231" s="24" t="s">
        <v>47</v>
      </c>
      <c r="L231" s="31" t="str">
        <f t="shared" si="40"/>
        <v>Đùi gà sốt cay 500g</v>
      </c>
      <c r="N231" s="50" t="str">
        <f t="shared" si="41"/>
        <v>K-C6</v>
      </c>
      <c r="Q231" s="32" t="str">
        <f t="shared" si="42"/>
        <v>Túi</v>
      </c>
      <c r="R231" s="36">
        <v>5</v>
      </c>
      <c r="T231" s="34">
        <f t="shared" si="43"/>
        <v>105400</v>
      </c>
      <c r="U231" s="34">
        <f t="shared" si="44"/>
        <v>527000</v>
      </c>
      <c r="X231" s="72">
        <f t="shared" si="45"/>
        <v>8</v>
      </c>
      <c r="Y231" s="35"/>
      <c r="Z231" s="34">
        <f t="shared" si="46"/>
        <v>42160</v>
      </c>
      <c r="AA231" s="80">
        <f t="shared" si="47"/>
        <v>2838</v>
      </c>
    </row>
    <row r="232" spans="1:27" ht="25.5" customHeight="1" x14ac:dyDescent="0.25">
      <c r="A232" s="17">
        <v>44886</v>
      </c>
      <c r="B232" s="78" t="str">
        <f t="shared" si="39"/>
        <v>PO2211/02838</v>
      </c>
      <c r="G232" s="24" t="s">
        <v>149</v>
      </c>
      <c r="I232" s="24" t="s">
        <v>2191</v>
      </c>
      <c r="K232" s="24" t="s">
        <v>43</v>
      </c>
      <c r="L232" s="31" t="str">
        <f t="shared" si="40"/>
        <v>Chân gà sốt cay 400g</v>
      </c>
      <c r="N232" s="50" t="str">
        <f t="shared" si="41"/>
        <v>K-C6</v>
      </c>
      <c r="Q232" s="32" t="str">
        <f t="shared" si="42"/>
        <v>Túi</v>
      </c>
      <c r="R232" s="36">
        <v>5</v>
      </c>
      <c r="T232" s="34">
        <f t="shared" si="43"/>
        <v>90750</v>
      </c>
      <c r="U232" s="34">
        <f t="shared" si="44"/>
        <v>453750</v>
      </c>
      <c r="X232" s="72">
        <f t="shared" si="45"/>
        <v>8</v>
      </c>
      <c r="Y232" s="35"/>
      <c r="Z232" s="34">
        <f t="shared" si="46"/>
        <v>36300</v>
      </c>
      <c r="AA232" s="80">
        <f t="shared" si="47"/>
        <v>2838</v>
      </c>
    </row>
    <row r="233" spans="1:27" ht="25.5" customHeight="1" x14ac:dyDescent="0.25">
      <c r="A233" s="17">
        <v>44886</v>
      </c>
      <c r="B233" s="78" t="str">
        <f t="shared" si="39"/>
        <v>PO2211/02839</v>
      </c>
      <c r="G233" s="24" t="s">
        <v>94</v>
      </c>
      <c r="I233" s="24" t="s">
        <v>2192</v>
      </c>
      <c r="K233" s="24" t="s">
        <v>30</v>
      </c>
      <c r="L233" s="31" t="str">
        <f t="shared" si="40"/>
        <v>Bắp bò muối 200g</v>
      </c>
      <c r="N233" s="50" t="str">
        <f t="shared" si="41"/>
        <v>K-C6</v>
      </c>
      <c r="Q233" s="32" t="str">
        <f t="shared" si="42"/>
        <v>Túi</v>
      </c>
      <c r="R233" s="36">
        <v>5</v>
      </c>
      <c r="T233" s="34">
        <f t="shared" si="43"/>
        <v>87787</v>
      </c>
      <c r="U233" s="34">
        <f t="shared" si="44"/>
        <v>438935</v>
      </c>
      <c r="X233" s="72">
        <f t="shared" si="45"/>
        <v>8</v>
      </c>
      <c r="Y233" s="35"/>
      <c r="Z233" s="34">
        <f t="shared" si="46"/>
        <v>35115</v>
      </c>
      <c r="AA233" s="80">
        <f t="shared" si="47"/>
        <v>2839</v>
      </c>
    </row>
    <row r="234" spans="1:27" ht="25.5" customHeight="1" x14ac:dyDescent="0.25">
      <c r="A234" s="17">
        <v>44886</v>
      </c>
      <c r="B234" s="78" t="str">
        <f t="shared" si="39"/>
        <v>PO2211/02839</v>
      </c>
      <c r="G234" s="24" t="s">
        <v>94</v>
      </c>
      <c r="I234" s="24" t="s">
        <v>2192</v>
      </c>
      <c r="K234" s="24" t="s">
        <v>39</v>
      </c>
      <c r="L234" s="31" t="str">
        <f t="shared" si="40"/>
        <v>Chân giò heo muối 300g</v>
      </c>
      <c r="N234" s="50" t="str">
        <f t="shared" si="41"/>
        <v>K-C6</v>
      </c>
      <c r="Q234" s="32" t="str">
        <f t="shared" si="42"/>
        <v>Túi</v>
      </c>
      <c r="R234" s="36">
        <v>6</v>
      </c>
      <c r="T234" s="34">
        <f t="shared" si="43"/>
        <v>73431</v>
      </c>
      <c r="U234" s="34">
        <f t="shared" si="44"/>
        <v>440586</v>
      </c>
      <c r="X234" s="72">
        <f t="shared" si="45"/>
        <v>8</v>
      </c>
      <c r="Y234" s="35"/>
      <c r="Z234" s="34">
        <f t="shared" si="46"/>
        <v>35247</v>
      </c>
      <c r="AA234" s="80">
        <f t="shared" si="47"/>
        <v>2839</v>
      </c>
    </row>
    <row r="235" spans="1:27" ht="25.5" customHeight="1" x14ac:dyDescent="0.25">
      <c r="A235" s="17">
        <v>44886</v>
      </c>
      <c r="B235" s="78" t="str">
        <f t="shared" si="39"/>
        <v>PO2211/02839</v>
      </c>
      <c r="G235" s="24" t="s">
        <v>94</v>
      </c>
      <c r="I235" s="24" t="s">
        <v>2192</v>
      </c>
      <c r="K235" s="24" t="s">
        <v>55</v>
      </c>
      <c r="L235" s="31" t="str">
        <f t="shared" si="40"/>
        <v>Gà muối 500g</v>
      </c>
      <c r="N235" s="50" t="str">
        <f t="shared" si="41"/>
        <v>K-C6</v>
      </c>
      <c r="Q235" s="32" t="str">
        <f t="shared" si="42"/>
        <v>Túi</v>
      </c>
      <c r="R235" s="36">
        <v>5</v>
      </c>
      <c r="T235" s="34">
        <f t="shared" si="43"/>
        <v>111058</v>
      </c>
      <c r="U235" s="34">
        <f t="shared" si="44"/>
        <v>555290</v>
      </c>
      <c r="X235" s="72">
        <f t="shared" si="45"/>
        <v>8</v>
      </c>
      <c r="Y235" s="35"/>
      <c r="Z235" s="34">
        <f t="shared" si="46"/>
        <v>44423</v>
      </c>
      <c r="AA235" s="80">
        <f t="shared" si="47"/>
        <v>2839</v>
      </c>
    </row>
    <row r="236" spans="1:27" ht="25.5" customHeight="1" x14ac:dyDescent="0.25">
      <c r="A236" s="17">
        <v>44886</v>
      </c>
      <c r="B236" s="78" t="str">
        <f t="shared" si="39"/>
        <v>PO2211/02839</v>
      </c>
      <c r="G236" s="24" t="s">
        <v>94</v>
      </c>
      <c r="I236" s="24" t="s">
        <v>2192</v>
      </c>
      <c r="K236" s="24" t="s">
        <v>45</v>
      </c>
      <c r="L236" s="31" t="str">
        <f t="shared" si="40"/>
        <v>Chả nướng 300g</v>
      </c>
      <c r="N236" s="50" t="str">
        <f t="shared" si="41"/>
        <v>K-C6</v>
      </c>
      <c r="Q236" s="32" t="str">
        <f t="shared" si="42"/>
        <v>Túi</v>
      </c>
      <c r="R236" s="36">
        <v>3</v>
      </c>
      <c r="T236" s="34">
        <f t="shared" si="43"/>
        <v>70950</v>
      </c>
      <c r="U236" s="34">
        <f t="shared" si="44"/>
        <v>212850</v>
      </c>
      <c r="X236" s="72">
        <f t="shared" si="45"/>
        <v>8</v>
      </c>
      <c r="Y236" s="35"/>
      <c r="Z236" s="34">
        <f t="shared" si="46"/>
        <v>17028</v>
      </c>
      <c r="AA236" s="80">
        <f t="shared" si="47"/>
        <v>2839</v>
      </c>
    </row>
    <row r="237" spans="1:27" ht="25.5" customHeight="1" x14ac:dyDescent="0.25">
      <c r="A237" s="17">
        <v>44886</v>
      </c>
      <c r="B237" s="78" t="str">
        <f t="shared" si="39"/>
        <v>PO2211/02839</v>
      </c>
      <c r="G237" s="24" t="s">
        <v>94</v>
      </c>
      <c r="I237" s="24" t="s">
        <v>2192</v>
      </c>
      <c r="K237" s="24" t="s">
        <v>37</v>
      </c>
      <c r="L237" s="31" t="str">
        <f t="shared" si="40"/>
        <v>Chả cốm 300g</v>
      </c>
      <c r="N237" s="50" t="str">
        <f t="shared" si="41"/>
        <v>K-C6</v>
      </c>
      <c r="Q237" s="32" t="str">
        <f t="shared" si="42"/>
        <v>Túi</v>
      </c>
      <c r="R237" s="36">
        <v>3</v>
      </c>
      <c r="T237" s="34">
        <f t="shared" si="43"/>
        <v>74250</v>
      </c>
      <c r="U237" s="34">
        <f t="shared" si="44"/>
        <v>222750</v>
      </c>
      <c r="X237" s="72">
        <f t="shared" si="45"/>
        <v>8</v>
      </c>
      <c r="Y237" s="35"/>
      <c r="Z237" s="34">
        <f t="shared" si="46"/>
        <v>17820</v>
      </c>
      <c r="AA237" s="80">
        <f t="shared" si="47"/>
        <v>2839</v>
      </c>
    </row>
    <row r="238" spans="1:27" ht="25.5" customHeight="1" x14ac:dyDescent="0.25">
      <c r="A238" s="17">
        <v>44886</v>
      </c>
      <c r="B238" s="78" t="str">
        <f t="shared" si="39"/>
        <v>PO2211/02839</v>
      </c>
      <c r="G238" s="24" t="s">
        <v>94</v>
      </c>
      <c r="I238" s="24" t="s">
        <v>2192</v>
      </c>
      <c r="K238" s="24" t="s">
        <v>47</v>
      </c>
      <c r="L238" s="31" t="str">
        <f t="shared" si="40"/>
        <v>Đùi gà sốt cay 500g</v>
      </c>
      <c r="N238" s="50" t="str">
        <f t="shared" si="41"/>
        <v>K-C6</v>
      </c>
      <c r="Q238" s="32" t="str">
        <f t="shared" si="42"/>
        <v>Túi</v>
      </c>
      <c r="R238" s="36">
        <v>1</v>
      </c>
      <c r="T238" s="34">
        <f t="shared" si="43"/>
        <v>105400</v>
      </c>
      <c r="U238" s="34">
        <f t="shared" si="44"/>
        <v>105400</v>
      </c>
      <c r="X238" s="72">
        <f t="shared" si="45"/>
        <v>8</v>
      </c>
      <c r="Y238" s="35"/>
      <c r="Z238" s="34">
        <f t="shared" si="46"/>
        <v>8432</v>
      </c>
      <c r="AA238" s="80">
        <f t="shared" si="47"/>
        <v>2839</v>
      </c>
    </row>
    <row r="239" spans="1:27" ht="25.5" customHeight="1" x14ac:dyDescent="0.25">
      <c r="A239" s="17">
        <v>44886</v>
      </c>
      <c r="B239" s="78" t="str">
        <f t="shared" si="39"/>
        <v>PO2211/02839</v>
      </c>
      <c r="G239" s="24" t="s">
        <v>94</v>
      </c>
      <c r="I239" s="24" t="s">
        <v>2192</v>
      </c>
      <c r="K239" s="24" t="s">
        <v>59</v>
      </c>
      <c r="L239" s="31" t="str">
        <f t="shared" si="40"/>
        <v>Giò Tai Lưỡi Xào 250g</v>
      </c>
      <c r="N239" s="50" t="str">
        <f t="shared" si="41"/>
        <v>K-C6</v>
      </c>
      <c r="Q239" s="32" t="str">
        <f t="shared" si="42"/>
        <v>Túi</v>
      </c>
      <c r="R239" s="36">
        <v>6</v>
      </c>
      <c r="T239" s="34">
        <f t="shared" si="43"/>
        <v>50182</v>
      </c>
      <c r="U239" s="34">
        <f t="shared" si="44"/>
        <v>301092</v>
      </c>
      <c r="X239" s="72">
        <f t="shared" si="45"/>
        <v>8</v>
      </c>
      <c r="Y239" s="35"/>
      <c r="Z239" s="34">
        <f t="shared" si="46"/>
        <v>24087</v>
      </c>
      <c r="AA239" s="80">
        <f t="shared" si="47"/>
        <v>2839</v>
      </c>
    </row>
    <row r="240" spans="1:27" ht="25.5" customHeight="1" x14ac:dyDescent="0.25">
      <c r="A240" s="17">
        <v>44886</v>
      </c>
      <c r="B240" s="78" t="str">
        <f t="shared" si="39"/>
        <v>PO2211/02840</v>
      </c>
      <c r="G240" s="24" t="s">
        <v>134</v>
      </c>
      <c r="I240" s="24" t="s">
        <v>2193</v>
      </c>
      <c r="K240" s="24" t="s">
        <v>30</v>
      </c>
      <c r="L240" s="31" t="str">
        <f t="shared" si="40"/>
        <v>Bắp bò muối 200g</v>
      </c>
      <c r="N240" s="50" t="str">
        <f t="shared" si="41"/>
        <v>K-C6</v>
      </c>
      <c r="Q240" s="32" t="str">
        <f t="shared" si="42"/>
        <v>Túi</v>
      </c>
      <c r="R240" s="36">
        <v>3</v>
      </c>
      <c r="T240" s="34">
        <f t="shared" si="43"/>
        <v>87787</v>
      </c>
      <c r="U240" s="34">
        <f t="shared" si="44"/>
        <v>263361</v>
      </c>
      <c r="X240" s="72">
        <f t="shared" si="45"/>
        <v>8</v>
      </c>
      <c r="Y240" s="35"/>
      <c r="Z240" s="34">
        <f t="shared" si="46"/>
        <v>21069</v>
      </c>
      <c r="AA240" s="80">
        <f t="shared" si="47"/>
        <v>2840</v>
      </c>
    </row>
    <row r="241" spans="1:27" ht="25.5" customHeight="1" x14ac:dyDescent="0.25">
      <c r="A241" s="17">
        <v>44886</v>
      </c>
      <c r="B241" s="78" t="str">
        <f t="shared" si="39"/>
        <v>PO2211/02840</v>
      </c>
      <c r="G241" s="24" t="s">
        <v>134</v>
      </c>
      <c r="I241" s="24" t="s">
        <v>2193</v>
      </c>
      <c r="K241" s="24" t="s">
        <v>39</v>
      </c>
      <c r="L241" s="31" t="str">
        <f t="shared" si="40"/>
        <v>Chân giò heo muối 300g</v>
      </c>
      <c r="N241" s="50" t="str">
        <f t="shared" si="41"/>
        <v>K-C6</v>
      </c>
      <c r="Q241" s="32" t="str">
        <f t="shared" si="42"/>
        <v>Túi</v>
      </c>
      <c r="R241" s="36">
        <v>6</v>
      </c>
      <c r="T241" s="34">
        <f t="shared" si="43"/>
        <v>73431</v>
      </c>
      <c r="U241" s="34">
        <f t="shared" si="44"/>
        <v>440586</v>
      </c>
      <c r="X241" s="72">
        <f t="shared" si="45"/>
        <v>8</v>
      </c>
      <c r="Y241" s="35"/>
      <c r="Z241" s="34">
        <f t="shared" si="46"/>
        <v>35247</v>
      </c>
      <c r="AA241" s="80">
        <f t="shared" si="47"/>
        <v>2840</v>
      </c>
    </row>
    <row r="242" spans="1:27" ht="25.5" customHeight="1" x14ac:dyDescent="0.25">
      <c r="A242" s="17">
        <v>44886</v>
      </c>
      <c r="B242" s="78" t="str">
        <f t="shared" si="39"/>
        <v>PO2211/02840</v>
      </c>
      <c r="G242" s="24" t="s">
        <v>134</v>
      </c>
      <c r="I242" s="24" t="s">
        <v>2193</v>
      </c>
      <c r="K242" s="24" t="s">
        <v>55</v>
      </c>
      <c r="L242" s="31" t="str">
        <f t="shared" si="40"/>
        <v>Gà muối 500g</v>
      </c>
      <c r="N242" s="50" t="str">
        <f t="shared" si="41"/>
        <v>K-C6</v>
      </c>
      <c r="Q242" s="32" t="str">
        <f t="shared" si="42"/>
        <v>Túi</v>
      </c>
      <c r="R242" s="36">
        <v>15</v>
      </c>
      <c r="T242" s="34">
        <f t="shared" si="43"/>
        <v>111058</v>
      </c>
      <c r="U242" s="34">
        <f t="shared" si="44"/>
        <v>1665870</v>
      </c>
      <c r="X242" s="72">
        <f t="shared" si="45"/>
        <v>8</v>
      </c>
      <c r="Y242" s="35"/>
      <c r="Z242" s="34">
        <f t="shared" si="46"/>
        <v>133270</v>
      </c>
      <c r="AA242" s="80">
        <f t="shared" si="47"/>
        <v>2840</v>
      </c>
    </row>
    <row r="243" spans="1:27" ht="25.5" customHeight="1" x14ac:dyDescent="0.25">
      <c r="A243" s="17">
        <v>44886</v>
      </c>
      <c r="B243" s="78" t="str">
        <f t="shared" si="39"/>
        <v>PO2211/02840</v>
      </c>
      <c r="G243" s="24" t="s">
        <v>134</v>
      </c>
      <c r="I243" s="24" t="s">
        <v>2193</v>
      </c>
      <c r="K243" s="24" t="s">
        <v>59</v>
      </c>
      <c r="L243" s="31" t="str">
        <f t="shared" si="40"/>
        <v>Giò Tai Lưỡi Xào 250g</v>
      </c>
      <c r="N243" s="50" t="str">
        <f t="shared" si="41"/>
        <v>K-C6</v>
      </c>
      <c r="Q243" s="32" t="str">
        <f t="shared" si="42"/>
        <v>Túi</v>
      </c>
      <c r="R243" s="36">
        <v>2</v>
      </c>
      <c r="T243" s="34">
        <f t="shared" si="43"/>
        <v>50182</v>
      </c>
      <c r="U243" s="34">
        <f t="shared" si="44"/>
        <v>100364</v>
      </c>
      <c r="X243" s="72">
        <f t="shared" si="45"/>
        <v>8</v>
      </c>
      <c r="Y243" s="35"/>
      <c r="Z243" s="34">
        <f t="shared" si="46"/>
        <v>8029</v>
      </c>
      <c r="AA243" s="80">
        <f t="shared" si="47"/>
        <v>2840</v>
      </c>
    </row>
    <row r="244" spans="1:27" ht="25.5" customHeight="1" x14ac:dyDescent="0.25">
      <c r="A244" s="17">
        <v>44886</v>
      </c>
      <c r="B244" s="78" t="str">
        <f t="shared" si="39"/>
        <v>PO2211/02840</v>
      </c>
      <c r="G244" s="24" t="s">
        <v>134</v>
      </c>
      <c r="I244" s="24" t="s">
        <v>2193</v>
      </c>
      <c r="K244" s="24" t="s">
        <v>65</v>
      </c>
      <c r="L244" s="31" t="str">
        <f t="shared" si="40"/>
        <v>Mọc Nấm Hương 250g</v>
      </c>
      <c r="N244" s="50" t="str">
        <f t="shared" si="41"/>
        <v>K-C6</v>
      </c>
      <c r="Q244" s="32" t="str">
        <f t="shared" si="42"/>
        <v>Túi</v>
      </c>
      <c r="R244" s="36">
        <v>2</v>
      </c>
      <c r="T244" s="34">
        <f t="shared" si="43"/>
        <v>46000</v>
      </c>
      <c r="U244" s="34">
        <f t="shared" si="44"/>
        <v>92000</v>
      </c>
      <c r="X244" s="72">
        <f t="shared" si="45"/>
        <v>8</v>
      </c>
      <c r="Y244" s="35"/>
      <c r="Z244" s="34">
        <f t="shared" si="46"/>
        <v>7360</v>
      </c>
      <c r="AA244" s="80">
        <f t="shared" si="47"/>
        <v>2840</v>
      </c>
    </row>
    <row r="245" spans="1:27" ht="25.5" customHeight="1" x14ac:dyDescent="0.25">
      <c r="A245" s="17">
        <v>44886</v>
      </c>
      <c r="B245" s="78" t="str">
        <f t="shared" si="39"/>
        <v>PO2211/02841</v>
      </c>
      <c r="G245" s="24" t="s">
        <v>134</v>
      </c>
      <c r="I245" s="24" t="s">
        <v>2194</v>
      </c>
      <c r="K245" s="24" t="s">
        <v>55</v>
      </c>
      <c r="L245" s="31" t="str">
        <f t="shared" si="40"/>
        <v>Gà muối 500g</v>
      </c>
      <c r="N245" s="50" t="str">
        <f t="shared" si="41"/>
        <v>K-C6</v>
      </c>
      <c r="Q245" s="32" t="str">
        <f t="shared" si="42"/>
        <v>Túi</v>
      </c>
      <c r="R245" s="36">
        <v>20</v>
      </c>
      <c r="T245" s="34">
        <f t="shared" si="43"/>
        <v>111058</v>
      </c>
      <c r="U245" s="34">
        <f t="shared" si="44"/>
        <v>2221160</v>
      </c>
      <c r="X245" s="72">
        <f t="shared" si="45"/>
        <v>8</v>
      </c>
      <c r="Y245" s="35"/>
      <c r="Z245" s="34">
        <f t="shared" si="46"/>
        <v>177693</v>
      </c>
      <c r="AA245" s="80">
        <f t="shared" si="47"/>
        <v>2841</v>
      </c>
    </row>
    <row r="246" spans="1:27" ht="25.5" customHeight="1" x14ac:dyDescent="0.25">
      <c r="A246" s="17">
        <v>44886</v>
      </c>
      <c r="B246" s="78" t="str">
        <f t="shared" si="39"/>
        <v>PO2211/02841</v>
      </c>
      <c r="G246" s="24" t="s">
        <v>134</v>
      </c>
      <c r="I246" s="24" t="s">
        <v>2194</v>
      </c>
      <c r="K246" s="24" t="s">
        <v>45</v>
      </c>
      <c r="L246" s="31" t="str">
        <f t="shared" si="40"/>
        <v>Chả nướng 300g</v>
      </c>
      <c r="N246" s="50" t="str">
        <f t="shared" si="41"/>
        <v>K-C6</v>
      </c>
      <c r="Q246" s="32" t="str">
        <f t="shared" si="42"/>
        <v>Túi</v>
      </c>
      <c r="R246" s="36">
        <v>2</v>
      </c>
      <c r="T246" s="34">
        <f t="shared" si="43"/>
        <v>70950</v>
      </c>
      <c r="U246" s="34">
        <f t="shared" si="44"/>
        <v>141900</v>
      </c>
      <c r="X246" s="72">
        <f t="shared" si="45"/>
        <v>8</v>
      </c>
      <c r="Y246" s="35"/>
      <c r="Z246" s="34">
        <f t="shared" si="46"/>
        <v>11352</v>
      </c>
      <c r="AA246" s="80">
        <f t="shared" si="47"/>
        <v>2841</v>
      </c>
    </row>
    <row r="247" spans="1:27" ht="25.5" customHeight="1" x14ac:dyDescent="0.25">
      <c r="A247" s="17">
        <v>44886</v>
      </c>
      <c r="B247" s="78" t="str">
        <f t="shared" si="39"/>
        <v>PO2211/02841</v>
      </c>
      <c r="G247" s="24" t="s">
        <v>134</v>
      </c>
      <c r="I247" s="24" t="s">
        <v>2194</v>
      </c>
      <c r="K247" s="24" t="s">
        <v>37</v>
      </c>
      <c r="L247" s="31" t="str">
        <f t="shared" si="40"/>
        <v>Chả cốm 300g</v>
      </c>
      <c r="N247" s="50" t="str">
        <f t="shared" si="41"/>
        <v>K-C6</v>
      </c>
      <c r="Q247" s="32" t="str">
        <f t="shared" si="42"/>
        <v>Túi</v>
      </c>
      <c r="R247" s="36">
        <v>5</v>
      </c>
      <c r="T247" s="34">
        <f t="shared" si="43"/>
        <v>74250</v>
      </c>
      <c r="U247" s="34">
        <f t="shared" si="44"/>
        <v>371250</v>
      </c>
      <c r="X247" s="72">
        <f t="shared" si="45"/>
        <v>8</v>
      </c>
      <c r="Y247" s="35"/>
      <c r="Z247" s="34">
        <f t="shared" si="46"/>
        <v>29700</v>
      </c>
      <c r="AA247" s="80">
        <f t="shared" si="47"/>
        <v>2841</v>
      </c>
    </row>
    <row r="248" spans="1:27" ht="25.5" customHeight="1" x14ac:dyDescent="0.25">
      <c r="A248" s="17">
        <v>44886</v>
      </c>
      <c r="B248" s="78" t="str">
        <f t="shared" si="39"/>
        <v>PO2211/02842</v>
      </c>
      <c r="G248" s="24" t="s">
        <v>99</v>
      </c>
      <c r="I248" s="24" t="s">
        <v>2195</v>
      </c>
      <c r="K248" s="24" t="s">
        <v>30</v>
      </c>
      <c r="L248" s="31" t="str">
        <f t="shared" si="40"/>
        <v>Bắp bò muối 200g</v>
      </c>
      <c r="N248" s="50" t="str">
        <f t="shared" si="41"/>
        <v>K-C6</v>
      </c>
      <c r="Q248" s="32" t="str">
        <f t="shared" si="42"/>
        <v>Túi</v>
      </c>
      <c r="R248" s="36">
        <v>5</v>
      </c>
      <c r="T248" s="34">
        <f t="shared" si="43"/>
        <v>87787</v>
      </c>
      <c r="U248" s="34">
        <f t="shared" si="44"/>
        <v>438935</v>
      </c>
      <c r="X248" s="72">
        <f t="shared" si="45"/>
        <v>8</v>
      </c>
      <c r="Y248" s="35"/>
      <c r="Z248" s="34">
        <f t="shared" si="46"/>
        <v>35115</v>
      </c>
      <c r="AA248" s="80">
        <f t="shared" si="47"/>
        <v>2842</v>
      </c>
    </row>
    <row r="249" spans="1:27" ht="25.5" customHeight="1" x14ac:dyDescent="0.25">
      <c r="A249" s="17">
        <v>44886</v>
      </c>
      <c r="B249" s="78" t="str">
        <f t="shared" si="39"/>
        <v>PO2211/02842</v>
      </c>
      <c r="G249" s="24" t="s">
        <v>99</v>
      </c>
      <c r="I249" s="24" t="s">
        <v>2195</v>
      </c>
      <c r="K249" s="24" t="s">
        <v>39</v>
      </c>
      <c r="L249" s="31" t="str">
        <f t="shared" si="40"/>
        <v>Chân giò heo muối 300g</v>
      </c>
      <c r="N249" s="50" t="str">
        <f t="shared" si="41"/>
        <v>K-C6</v>
      </c>
      <c r="Q249" s="32" t="str">
        <f t="shared" si="42"/>
        <v>Túi</v>
      </c>
      <c r="R249" s="36">
        <v>15</v>
      </c>
      <c r="T249" s="34">
        <f t="shared" si="43"/>
        <v>73431</v>
      </c>
      <c r="U249" s="34">
        <f t="shared" si="44"/>
        <v>1101465</v>
      </c>
      <c r="X249" s="72">
        <f t="shared" si="45"/>
        <v>8</v>
      </c>
      <c r="Y249" s="35"/>
      <c r="Z249" s="34">
        <f t="shared" si="46"/>
        <v>88117</v>
      </c>
      <c r="AA249" s="80">
        <f t="shared" si="47"/>
        <v>2842</v>
      </c>
    </row>
    <row r="250" spans="1:27" ht="25.5" customHeight="1" x14ac:dyDescent="0.25">
      <c r="A250" s="17">
        <v>44886</v>
      </c>
      <c r="B250" s="78" t="str">
        <f t="shared" si="39"/>
        <v>PO2211/02842</v>
      </c>
      <c r="G250" s="24" t="s">
        <v>99</v>
      </c>
      <c r="I250" s="24" t="s">
        <v>2195</v>
      </c>
      <c r="K250" s="24" t="s">
        <v>55</v>
      </c>
      <c r="L250" s="31" t="str">
        <f t="shared" si="40"/>
        <v>Gà muối 500g</v>
      </c>
      <c r="N250" s="50" t="str">
        <f t="shared" si="41"/>
        <v>K-C6</v>
      </c>
      <c r="Q250" s="32" t="str">
        <f t="shared" si="42"/>
        <v>Túi</v>
      </c>
      <c r="R250" s="36">
        <v>15</v>
      </c>
      <c r="T250" s="34">
        <f t="shared" si="43"/>
        <v>111058</v>
      </c>
      <c r="U250" s="34">
        <f t="shared" si="44"/>
        <v>1665870</v>
      </c>
      <c r="X250" s="72">
        <f t="shared" si="45"/>
        <v>8</v>
      </c>
      <c r="Y250" s="35"/>
      <c r="Z250" s="34">
        <f t="shared" si="46"/>
        <v>133270</v>
      </c>
      <c r="AA250" s="80">
        <f t="shared" si="47"/>
        <v>2842</v>
      </c>
    </row>
    <row r="251" spans="1:27" ht="25.5" customHeight="1" x14ac:dyDescent="0.25">
      <c r="A251" s="17">
        <v>44886</v>
      </c>
      <c r="B251" s="78" t="str">
        <f t="shared" si="39"/>
        <v>PO2211/02842</v>
      </c>
      <c r="G251" s="24" t="s">
        <v>99</v>
      </c>
      <c r="I251" s="24" t="s">
        <v>2195</v>
      </c>
      <c r="K251" s="24" t="s">
        <v>59</v>
      </c>
      <c r="L251" s="31" t="str">
        <f t="shared" si="40"/>
        <v>Giò Tai Lưỡi Xào 250g</v>
      </c>
      <c r="N251" s="50" t="str">
        <f t="shared" si="41"/>
        <v>K-C6</v>
      </c>
      <c r="Q251" s="32" t="str">
        <f t="shared" si="42"/>
        <v>Túi</v>
      </c>
      <c r="R251" s="36">
        <v>15</v>
      </c>
      <c r="T251" s="34">
        <f t="shared" si="43"/>
        <v>50182</v>
      </c>
      <c r="U251" s="34">
        <f t="shared" si="44"/>
        <v>752730</v>
      </c>
      <c r="X251" s="72">
        <f t="shared" si="45"/>
        <v>8</v>
      </c>
      <c r="Y251" s="35"/>
      <c r="Z251" s="34">
        <f t="shared" si="46"/>
        <v>60218</v>
      </c>
      <c r="AA251" s="80">
        <f t="shared" si="47"/>
        <v>2842</v>
      </c>
    </row>
    <row r="252" spans="1:27" ht="25.5" customHeight="1" x14ac:dyDescent="0.25">
      <c r="A252" s="17">
        <v>44886</v>
      </c>
      <c r="B252" s="78" t="str">
        <f t="shared" si="39"/>
        <v>PO2211/02843</v>
      </c>
      <c r="G252" s="24" t="s">
        <v>113</v>
      </c>
      <c r="I252" s="24" t="s">
        <v>2196</v>
      </c>
      <c r="K252" s="24" t="s">
        <v>39</v>
      </c>
      <c r="L252" s="31" t="str">
        <f t="shared" si="40"/>
        <v>Chân giò heo muối 300g</v>
      </c>
      <c r="N252" s="50" t="str">
        <f t="shared" si="41"/>
        <v>K-C6</v>
      </c>
      <c r="Q252" s="32" t="str">
        <f t="shared" si="42"/>
        <v>Túi</v>
      </c>
      <c r="R252" s="36">
        <v>10</v>
      </c>
      <c r="T252" s="34">
        <f t="shared" si="43"/>
        <v>73431</v>
      </c>
      <c r="U252" s="34">
        <f t="shared" si="44"/>
        <v>734310</v>
      </c>
      <c r="X252" s="72">
        <f t="shared" si="45"/>
        <v>8</v>
      </c>
      <c r="Y252" s="35"/>
      <c r="Z252" s="34">
        <f t="shared" si="46"/>
        <v>58745</v>
      </c>
      <c r="AA252" s="80">
        <f t="shared" si="47"/>
        <v>2843</v>
      </c>
    </row>
    <row r="253" spans="1:27" ht="25.5" customHeight="1" x14ac:dyDescent="0.25">
      <c r="A253" s="17">
        <v>44886</v>
      </c>
      <c r="B253" s="78" t="str">
        <f t="shared" si="39"/>
        <v>PO2211/02843</v>
      </c>
      <c r="G253" s="24" t="s">
        <v>113</v>
      </c>
      <c r="I253" s="24" t="s">
        <v>2196</v>
      </c>
      <c r="K253" s="24" t="s">
        <v>55</v>
      </c>
      <c r="L253" s="31" t="str">
        <f t="shared" si="40"/>
        <v>Gà muối 500g</v>
      </c>
      <c r="N253" s="50" t="str">
        <f t="shared" si="41"/>
        <v>K-C6</v>
      </c>
      <c r="Q253" s="32" t="str">
        <f t="shared" si="42"/>
        <v>Túi</v>
      </c>
      <c r="R253" s="36">
        <v>5</v>
      </c>
      <c r="T253" s="34">
        <f t="shared" si="43"/>
        <v>111058</v>
      </c>
      <c r="U253" s="34">
        <f t="shared" si="44"/>
        <v>555290</v>
      </c>
      <c r="X253" s="72">
        <f t="shared" si="45"/>
        <v>8</v>
      </c>
      <c r="Y253" s="35"/>
      <c r="Z253" s="34">
        <f t="shared" si="46"/>
        <v>44423</v>
      </c>
      <c r="AA253" s="80">
        <f t="shared" si="47"/>
        <v>2843</v>
      </c>
    </row>
    <row r="254" spans="1:27" ht="25.5" customHeight="1" x14ac:dyDescent="0.25">
      <c r="A254" s="17">
        <v>44886</v>
      </c>
      <c r="B254" s="78" t="str">
        <f t="shared" si="39"/>
        <v>PO2211/02843</v>
      </c>
      <c r="G254" s="24" t="s">
        <v>113</v>
      </c>
      <c r="I254" s="24" t="s">
        <v>2196</v>
      </c>
      <c r="K254" s="24" t="s">
        <v>59</v>
      </c>
      <c r="L254" s="31" t="str">
        <f t="shared" si="40"/>
        <v>Giò Tai Lưỡi Xào 250g</v>
      </c>
      <c r="N254" s="50" t="str">
        <f t="shared" si="41"/>
        <v>K-C6</v>
      </c>
      <c r="Q254" s="32" t="str">
        <f t="shared" si="42"/>
        <v>Túi</v>
      </c>
      <c r="R254" s="36">
        <v>5</v>
      </c>
      <c r="T254" s="34">
        <f t="shared" si="43"/>
        <v>50182</v>
      </c>
      <c r="U254" s="34">
        <f t="shared" si="44"/>
        <v>250910</v>
      </c>
      <c r="X254" s="72">
        <f t="shared" si="45"/>
        <v>8</v>
      </c>
      <c r="Y254" s="35"/>
      <c r="Z254" s="34">
        <f t="shared" si="46"/>
        <v>20073</v>
      </c>
      <c r="AA254" s="80">
        <f t="shared" si="47"/>
        <v>2843</v>
      </c>
    </row>
    <row r="255" spans="1:27" ht="25.5" customHeight="1" x14ac:dyDescent="0.25">
      <c r="A255" s="17">
        <v>44886</v>
      </c>
      <c r="B255" s="78" t="str">
        <f t="shared" si="39"/>
        <v>PO2211/02843</v>
      </c>
      <c r="G255" s="24" t="s">
        <v>113</v>
      </c>
      <c r="I255" s="24" t="s">
        <v>2196</v>
      </c>
      <c r="K255" s="24" t="s">
        <v>65</v>
      </c>
      <c r="L255" s="31" t="str">
        <f t="shared" si="40"/>
        <v>Mọc Nấm Hương 250g</v>
      </c>
      <c r="N255" s="50" t="str">
        <f t="shared" si="41"/>
        <v>K-C6</v>
      </c>
      <c r="Q255" s="32" t="str">
        <f t="shared" si="42"/>
        <v>Túi</v>
      </c>
      <c r="R255" s="36">
        <v>10</v>
      </c>
      <c r="T255" s="34">
        <f t="shared" si="43"/>
        <v>46000</v>
      </c>
      <c r="U255" s="34">
        <f t="shared" si="44"/>
        <v>460000</v>
      </c>
      <c r="X255" s="72">
        <f t="shared" si="45"/>
        <v>8</v>
      </c>
      <c r="Y255" s="35"/>
      <c r="Z255" s="34">
        <f t="shared" si="46"/>
        <v>36800</v>
      </c>
      <c r="AA255" s="80">
        <f t="shared" si="47"/>
        <v>2843</v>
      </c>
    </row>
    <row r="256" spans="1:27" ht="25.5" customHeight="1" x14ac:dyDescent="0.25">
      <c r="A256" s="17">
        <v>44886</v>
      </c>
      <c r="B256" s="78" t="str">
        <f t="shared" si="39"/>
        <v>PO2211/02844</v>
      </c>
      <c r="G256" s="24" t="s">
        <v>99</v>
      </c>
      <c r="I256" s="24" t="s">
        <v>2197</v>
      </c>
      <c r="K256" s="24" t="s">
        <v>39</v>
      </c>
      <c r="L256" s="31" t="str">
        <f t="shared" si="40"/>
        <v>Chân giò heo muối 300g</v>
      </c>
      <c r="N256" s="50" t="str">
        <f t="shared" si="41"/>
        <v>K-C6</v>
      </c>
      <c r="Q256" s="32" t="str">
        <f t="shared" si="42"/>
        <v>Túi</v>
      </c>
      <c r="R256" s="36">
        <v>5</v>
      </c>
      <c r="T256" s="34">
        <f t="shared" si="43"/>
        <v>73431</v>
      </c>
      <c r="U256" s="34">
        <f t="shared" si="44"/>
        <v>367155</v>
      </c>
      <c r="X256" s="72">
        <f t="shared" si="45"/>
        <v>8</v>
      </c>
      <c r="Y256" s="35"/>
      <c r="Z256" s="34">
        <f t="shared" si="46"/>
        <v>29372</v>
      </c>
      <c r="AA256" s="80">
        <f t="shared" si="47"/>
        <v>2844</v>
      </c>
    </row>
    <row r="257" spans="1:27" ht="25.5" customHeight="1" x14ac:dyDescent="0.25">
      <c r="A257" s="17">
        <v>44886</v>
      </c>
      <c r="B257" s="78" t="str">
        <f t="shared" si="39"/>
        <v>PO2211/02844</v>
      </c>
      <c r="G257" s="24" t="s">
        <v>99</v>
      </c>
      <c r="I257" s="24" t="s">
        <v>2197</v>
      </c>
      <c r="K257" s="24" t="s">
        <v>55</v>
      </c>
      <c r="L257" s="31" t="str">
        <f t="shared" si="40"/>
        <v>Gà muối 500g</v>
      </c>
      <c r="N257" s="50" t="str">
        <f t="shared" si="41"/>
        <v>K-C6</v>
      </c>
      <c r="Q257" s="32" t="str">
        <f t="shared" si="42"/>
        <v>Túi</v>
      </c>
      <c r="R257" s="36">
        <v>20</v>
      </c>
      <c r="T257" s="34">
        <f t="shared" si="43"/>
        <v>111058</v>
      </c>
      <c r="U257" s="34">
        <f t="shared" si="44"/>
        <v>2221160</v>
      </c>
      <c r="X257" s="72">
        <f t="shared" si="45"/>
        <v>8</v>
      </c>
      <c r="Y257" s="35"/>
      <c r="Z257" s="34">
        <f t="shared" si="46"/>
        <v>177693</v>
      </c>
      <c r="AA257" s="80">
        <f t="shared" si="47"/>
        <v>2844</v>
      </c>
    </row>
    <row r="258" spans="1:27" ht="25.5" customHeight="1" x14ac:dyDescent="0.25">
      <c r="A258" s="17">
        <v>44886</v>
      </c>
      <c r="B258" s="78" t="str">
        <f t="shared" si="39"/>
        <v>PO2211/02844</v>
      </c>
      <c r="G258" s="24" t="s">
        <v>99</v>
      </c>
      <c r="I258" s="24" t="s">
        <v>2197</v>
      </c>
      <c r="K258" s="24" t="s">
        <v>59</v>
      </c>
      <c r="L258" s="31" t="str">
        <f t="shared" ref="L258:L321" si="48">IF(K258&lt;&gt;"",VLOOKUP(K258,tenhang,2,0),"")</f>
        <v>Giò Tai Lưỡi Xào 250g</v>
      </c>
      <c r="N258" s="50" t="str">
        <f t="shared" si="41"/>
        <v>K-C6</v>
      </c>
      <c r="Q258" s="32" t="str">
        <f t="shared" ref="Q258:Q321" si="49">IF(K258&lt;&gt;"",VLOOKUP(K258,tenhang,3,0),"")</f>
        <v>Túi</v>
      </c>
      <c r="R258" s="36">
        <v>5</v>
      </c>
      <c r="T258" s="34">
        <f t="shared" si="43"/>
        <v>50182</v>
      </c>
      <c r="U258" s="34">
        <f t="shared" si="44"/>
        <v>250910</v>
      </c>
      <c r="X258" s="72">
        <f t="shared" si="45"/>
        <v>8</v>
      </c>
      <c r="Y258" s="35"/>
      <c r="Z258" s="34">
        <f t="shared" si="46"/>
        <v>20073</v>
      </c>
      <c r="AA258" s="80">
        <f t="shared" si="47"/>
        <v>2844</v>
      </c>
    </row>
    <row r="259" spans="1:27" ht="25.5" customHeight="1" x14ac:dyDescent="0.25">
      <c r="A259" s="17">
        <v>44886</v>
      </c>
      <c r="B259" s="78" t="str">
        <f t="shared" ref="B259:B322" si="50">IF(I259&lt;&gt;"",IF(AA259&lt;10,"PO2211/0000"&amp;AA259,IF(AA259&lt;100,"PO2211/000"&amp;AA259,IF(AA259&lt;1000,"PO2211/00"&amp;AA259,IF(AA259&lt;10000,"PO2211/0"&amp;AA259,"PO2211/"&amp;AA259)))),"")</f>
        <v>PO2211/02845</v>
      </c>
      <c r="G259" s="24" t="s">
        <v>115</v>
      </c>
      <c r="I259" s="24" t="s">
        <v>2198</v>
      </c>
      <c r="K259" s="24" t="s">
        <v>39</v>
      </c>
      <c r="L259" s="31" t="str">
        <f t="shared" si="48"/>
        <v>Chân giò heo muối 300g</v>
      </c>
      <c r="N259" s="50" t="str">
        <f t="shared" ref="N259:N322" si="51">IF(K259&lt;&gt;"","K-C6","")</f>
        <v>K-C6</v>
      </c>
      <c r="Q259" s="32" t="str">
        <f t="shared" si="49"/>
        <v>Túi</v>
      </c>
      <c r="R259" s="36">
        <v>20</v>
      </c>
      <c r="T259" s="34">
        <f t="shared" ref="T259:T322" si="52">IF(K259&lt;&gt;"",VLOOKUP(K259,tenhang,4,0),0)</f>
        <v>73431</v>
      </c>
      <c r="U259" s="34">
        <f t="shared" ref="U259:U322" si="53">R259*T259</f>
        <v>1468620</v>
      </c>
      <c r="X259" s="72">
        <f t="shared" ref="X259:X322" si="54">IF(K259&lt;&gt;"",8,"")</f>
        <v>8</v>
      </c>
      <c r="Y259" s="35"/>
      <c r="Z259" s="34">
        <f t="shared" ref="Z259:Z322" si="55">IF(K259&lt;&gt;"",ROUND(U259*X259*1%,0),"")</f>
        <v>117490</v>
      </c>
      <c r="AA259" s="80">
        <f t="shared" si="47"/>
        <v>2845</v>
      </c>
    </row>
    <row r="260" spans="1:27" ht="25.5" customHeight="1" x14ac:dyDescent="0.25">
      <c r="A260" s="17">
        <v>44886</v>
      </c>
      <c r="B260" s="78" t="str">
        <f t="shared" si="50"/>
        <v>PO2211/02845</v>
      </c>
      <c r="G260" s="24" t="s">
        <v>115</v>
      </c>
      <c r="I260" s="24" t="s">
        <v>2198</v>
      </c>
      <c r="K260" s="24" t="s">
        <v>55</v>
      </c>
      <c r="L260" s="31" t="str">
        <f t="shared" si="48"/>
        <v>Gà muối 500g</v>
      </c>
      <c r="N260" s="50" t="str">
        <f t="shared" si="51"/>
        <v>K-C6</v>
      </c>
      <c r="Q260" s="32" t="str">
        <f t="shared" si="49"/>
        <v>Túi</v>
      </c>
      <c r="R260" s="36">
        <v>10</v>
      </c>
      <c r="T260" s="34">
        <f t="shared" si="52"/>
        <v>111058</v>
      </c>
      <c r="U260" s="34">
        <f t="shared" si="53"/>
        <v>1110580</v>
      </c>
      <c r="X260" s="72">
        <f t="shared" si="54"/>
        <v>8</v>
      </c>
      <c r="Y260" s="35"/>
      <c r="Z260" s="34">
        <f t="shared" si="55"/>
        <v>88846</v>
      </c>
      <c r="AA260" s="80">
        <f t="shared" ref="AA260:AA323" si="56">IF(I260&lt;&gt;"",IF(I260=I259,AA259,AA259+1),"")</f>
        <v>2845</v>
      </c>
    </row>
    <row r="261" spans="1:27" ht="25.5" customHeight="1" x14ac:dyDescent="0.25">
      <c r="A261" s="17">
        <v>44886</v>
      </c>
      <c r="B261" s="78" t="str">
        <f t="shared" si="50"/>
        <v>PO2211/02845</v>
      </c>
      <c r="G261" s="24" t="s">
        <v>115</v>
      </c>
      <c r="I261" s="24" t="s">
        <v>2198</v>
      </c>
      <c r="K261" s="24" t="s">
        <v>43</v>
      </c>
      <c r="L261" s="31" t="str">
        <f t="shared" si="48"/>
        <v>Chân gà sốt cay 400g</v>
      </c>
      <c r="N261" s="50" t="str">
        <f t="shared" si="51"/>
        <v>K-C6</v>
      </c>
      <c r="Q261" s="32" t="str">
        <f t="shared" si="49"/>
        <v>Túi</v>
      </c>
      <c r="R261" s="36">
        <v>2</v>
      </c>
      <c r="T261" s="34">
        <f t="shared" si="52"/>
        <v>90750</v>
      </c>
      <c r="U261" s="34">
        <f t="shared" si="53"/>
        <v>181500</v>
      </c>
      <c r="X261" s="72">
        <f t="shared" si="54"/>
        <v>8</v>
      </c>
      <c r="Y261" s="35"/>
      <c r="Z261" s="34">
        <f t="shared" si="55"/>
        <v>14520</v>
      </c>
      <c r="AA261" s="80">
        <f t="shared" si="56"/>
        <v>2845</v>
      </c>
    </row>
    <row r="262" spans="1:27" ht="25.5" customHeight="1" x14ac:dyDescent="0.25">
      <c r="A262" s="17">
        <v>44886</v>
      </c>
      <c r="B262" s="78" t="str">
        <f t="shared" si="50"/>
        <v>PO2211/02846</v>
      </c>
      <c r="G262" s="24" t="s">
        <v>99</v>
      </c>
      <c r="I262" s="24" t="s">
        <v>2199</v>
      </c>
      <c r="K262" s="24" t="s">
        <v>39</v>
      </c>
      <c r="L262" s="31" t="str">
        <f t="shared" si="48"/>
        <v>Chân giò heo muối 300g</v>
      </c>
      <c r="N262" s="50" t="str">
        <f t="shared" si="51"/>
        <v>K-C6</v>
      </c>
      <c r="Q262" s="32" t="str">
        <f t="shared" si="49"/>
        <v>Túi</v>
      </c>
      <c r="R262" s="36">
        <v>10</v>
      </c>
      <c r="T262" s="34">
        <f t="shared" si="52"/>
        <v>73431</v>
      </c>
      <c r="U262" s="34">
        <f t="shared" si="53"/>
        <v>734310</v>
      </c>
      <c r="X262" s="72">
        <f t="shared" si="54"/>
        <v>8</v>
      </c>
      <c r="Y262" s="35"/>
      <c r="Z262" s="34">
        <f t="shared" si="55"/>
        <v>58745</v>
      </c>
      <c r="AA262" s="80">
        <f t="shared" si="56"/>
        <v>2846</v>
      </c>
    </row>
    <row r="263" spans="1:27" ht="25.5" customHeight="1" x14ac:dyDescent="0.25">
      <c r="A263" s="17">
        <v>44886</v>
      </c>
      <c r="B263" s="78" t="str">
        <f t="shared" si="50"/>
        <v>PO2211/02846</v>
      </c>
      <c r="G263" s="24" t="s">
        <v>99</v>
      </c>
      <c r="I263" s="24" t="s">
        <v>2199</v>
      </c>
      <c r="K263" s="24" t="s">
        <v>55</v>
      </c>
      <c r="L263" s="31" t="str">
        <f t="shared" si="48"/>
        <v>Gà muối 500g</v>
      </c>
      <c r="N263" s="50" t="str">
        <f t="shared" si="51"/>
        <v>K-C6</v>
      </c>
      <c r="Q263" s="32" t="str">
        <f t="shared" si="49"/>
        <v>Túi</v>
      </c>
      <c r="R263" s="36">
        <v>20</v>
      </c>
      <c r="T263" s="34">
        <f t="shared" si="52"/>
        <v>111058</v>
      </c>
      <c r="U263" s="34">
        <f t="shared" si="53"/>
        <v>2221160</v>
      </c>
      <c r="X263" s="72">
        <f t="shared" si="54"/>
        <v>8</v>
      </c>
      <c r="Y263" s="35"/>
      <c r="Z263" s="34">
        <f t="shared" si="55"/>
        <v>177693</v>
      </c>
      <c r="AA263" s="80">
        <f t="shared" si="56"/>
        <v>2846</v>
      </c>
    </row>
    <row r="264" spans="1:27" ht="25.5" customHeight="1" x14ac:dyDescent="0.25">
      <c r="A264" s="17">
        <v>44886</v>
      </c>
      <c r="B264" s="78" t="str">
        <f t="shared" si="50"/>
        <v>PO2211/02846</v>
      </c>
      <c r="G264" s="24" t="s">
        <v>99</v>
      </c>
      <c r="I264" s="24" t="s">
        <v>2199</v>
      </c>
      <c r="K264" s="24" t="s">
        <v>53</v>
      </c>
      <c r="L264" s="31" t="str">
        <f t="shared" si="48"/>
        <v>Giò lụa 500g</v>
      </c>
      <c r="N264" s="50" t="str">
        <f t="shared" si="51"/>
        <v>K-C6</v>
      </c>
      <c r="Q264" s="32" t="str">
        <f t="shared" si="49"/>
        <v>Túi</v>
      </c>
      <c r="R264" s="36">
        <v>5</v>
      </c>
      <c r="T264" s="34">
        <f t="shared" si="52"/>
        <v>94013</v>
      </c>
      <c r="U264" s="34">
        <f t="shared" si="53"/>
        <v>470065</v>
      </c>
      <c r="X264" s="72">
        <f t="shared" si="54"/>
        <v>8</v>
      </c>
      <c r="Y264" s="35"/>
      <c r="Z264" s="34">
        <f t="shared" si="55"/>
        <v>37605</v>
      </c>
      <c r="AA264" s="80">
        <f t="shared" si="56"/>
        <v>2846</v>
      </c>
    </row>
    <row r="265" spans="1:27" ht="25.5" customHeight="1" x14ac:dyDescent="0.25">
      <c r="A265" s="17">
        <v>44886</v>
      </c>
      <c r="B265" s="78" t="str">
        <f t="shared" si="50"/>
        <v>PO2211/02846</v>
      </c>
      <c r="G265" s="24" t="s">
        <v>99</v>
      </c>
      <c r="I265" s="24" t="s">
        <v>2199</v>
      </c>
      <c r="K265" s="24" t="s">
        <v>49</v>
      </c>
      <c r="L265" s="31" t="str">
        <f t="shared" si="48"/>
        <v>Giò lụa cây 250g</v>
      </c>
      <c r="N265" s="50" t="str">
        <f t="shared" si="51"/>
        <v>K-C6</v>
      </c>
      <c r="Q265" s="32" t="str">
        <f t="shared" si="49"/>
        <v>Túi</v>
      </c>
      <c r="R265" s="36">
        <v>5</v>
      </c>
      <c r="T265" s="34">
        <f t="shared" si="52"/>
        <v>59400</v>
      </c>
      <c r="U265" s="34">
        <f t="shared" si="53"/>
        <v>297000</v>
      </c>
      <c r="X265" s="72">
        <f t="shared" si="54"/>
        <v>8</v>
      </c>
      <c r="Y265" s="35"/>
      <c r="Z265" s="34">
        <f t="shared" si="55"/>
        <v>23760</v>
      </c>
      <c r="AA265" s="80">
        <f t="shared" si="56"/>
        <v>2846</v>
      </c>
    </row>
    <row r="266" spans="1:27" ht="25.5" customHeight="1" x14ac:dyDescent="0.25">
      <c r="A266" s="17">
        <v>44886</v>
      </c>
      <c r="B266" s="78" t="str">
        <f t="shared" si="50"/>
        <v>PO2211/02846</v>
      </c>
      <c r="G266" s="24" t="s">
        <v>99</v>
      </c>
      <c r="I266" s="24" t="s">
        <v>2199</v>
      </c>
      <c r="K266" s="24" t="s">
        <v>57</v>
      </c>
      <c r="L266" s="31" t="str">
        <f t="shared" si="48"/>
        <v>Giò sụn gà 250g</v>
      </c>
      <c r="N266" s="50" t="str">
        <f t="shared" si="51"/>
        <v>K-C6</v>
      </c>
      <c r="Q266" s="32" t="str">
        <f t="shared" si="49"/>
        <v>Túi</v>
      </c>
      <c r="R266" s="36">
        <v>5</v>
      </c>
      <c r="T266" s="34">
        <f t="shared" si="52"/>
        <v>61050</v>
      </c>
      <c r="U266" s="34">
        <f t="shared" si="53"/>
        <v>305250</v>
      </c>
      <c r="X266" s="72">
        <f t="shared" si="54"/>
        <v>8</v>
      </c>
      <c r="Y266" s="35"/>
      <c r="Z266" s="34">
        <f t="shared" si="55"/>
        <v>24420</v>
      </c>
      <c r="AA266" s="80">
        <f t="shared" si="56"/>
        <v>2846</v>
      </c>
    </row>
    <row r="267" spans="1:27" ht="25.5" customHeight="1" x14ac:dyDescent="0.25">
      <c r="A267" s="17">
        <v>44886</v>
      </c>
      <c r="B267" s="78" t="str">
        <f t="shared" si="50"/>
        <v>PO2211/02846</v>
      </c>
      <c r="G267" s="24" t="s">
        <v>99</v>
      </c>
      <c r="I267" s="24" t="s">
        <v>2199</v>
      </c>
      <c r="K267" s="24" t="s">
        <v>47</v>
      </c>
      <c r="L267" s="31" t="str">
        <f t="shared" si="48"/>
        <v>Đùi gà sốt cay 500g</v>
      </c>
      <c r="N267" s="50" t="str">
        <f t="shared" si="51"/>
        <v>K-C6</v>
      </c>
      <c r="Q267" s="32" t="str">
        <f t="shared" si="49"/>
        <v>Túi</v>
      </c>
      <c r="R267" s="36">
        <v>2</v>
      </c>
      <c r="T267" s="34">
        <f t="shared" si="52"/>
        <v>105400</v>
      </c>
      <c r="U267" s="34">
        <f t="shared" si="53"/>
        <v>210800</v>
      </c>
      <c r="X267" s="72">
        <f t="shared" si="54"/>
        <v>8</v>
      </c>
      <c r="Y267" s="35"/>
      <c r="Z267" s="34">
        <f t="shared" si="55"/>
        <v>16864</v>
      </c>
      <c r="AA267" s="80">
        <f t="shared" si="56"/>
        <v>2846</v>
      </c>
    </row>
    <row r="268" spans="1:27" ht="25.5" customHeight="1" x14ac:dyDescent="0.25">
      <c r="A268" s="17">
        <v>44886</v>
      </c>
      <c r="B268" s="78" t="str">
        <f t="shared" si="50"/>
        <v>PO2211/02846</v>
      </c>
      <c r="G268" s="24" t="s">
        <v>99</v>
      </c>
      <c r="I268" s="24" t="s">
        <v>2199</v>
      </c>
      <c r="K268" s="24" t="s">
        <v>43</v>
      </c>
      <c r="L268" s="31" t="str">
        <f t="shared" si="48"/>
        <v>Chân gà sốt cay 400g</v>
      </c>
      <c r="N268" s="50" t="str">
        <f t="shared" si="51"/>
        <v>K-C6</v>
      </c>
      <c r="Q268" s="32" t="str">
        <f t="shared" si="49"/>
        <v>Túi</v>
      </c>
      <c r="R268" s="36">
        <v>2</v>
      </c>
      <c r="T268" s="34">
        <f t="shared" si="52"/>
        <v>90750</v>
      </c>
      <c r="U268" s="34">
        <f t="shared" si="53"/>
        <v>181500</v>
      </c>
      <c r="X268" s="72">
        <f t="shared" si="54"/>
        <v>8</v>
      </c>
      <c r="Y268" s="35"/>
      <c r="Z268" s="34">
        <f t="shared" si="55"/>
        <v>14520</v>
      </c>
      <c r="AA268" s="80">
        <f t="shared" si="56"/>
        <v>2846</v>
      </c>
    </row>
    <row r="269" spans="1:27" ht="25.5" customHeight="1" x14ac:dyDescent="0.25">
      <c r="A269" s="17">
        <v>44886</v>
      </c>
      <c r="B269" s="78" t="str">
        <f t="shared" si="50"/>
        <v>PO2211/02846</v>
      </c>
      <c r="G269" s="24" t="s">
        <v>99</v>
      </c>
      <c r="I269" s="24" t="s">
        <v>2199</v>
      </c>
      <c r="K269" s="24" t="s">
        <v>59</v>
      </c>
      <c r="L269" s="31" t="str">
        <f t="shared" si="48"/>
        <v>Giò Tai Lưỡi Xào 250g</v>
      </c>
      <c r="N269" s="50" t="str">
        <f t="shared" si="51"/>
        <v>K-C6</v>
      </c>
      <c r="Q269" s="32" t="str">
        <f t="shared" si="49"/>
        <v>Túi</v>
      </c>
      <c r="R269" s="36">
        <v>10</v>
      </c>
      <c r="T269" s="34">
        <f t="shared" si="52"/>
        <v>50182</v>
      </c>
      <c r="U269" s="34">
        <f t="shared" si="53"/>
        <v>501820</v>
      </c>
      <c r="X269" s="72">
        <f t="shared" si="54"/>
        <v>8</v>
      </c>
      <c r="Y269" s="35"/>
      <c r="Z269" s="34">
        <f t="shared" si="55"/>
        <v>40146</v>
      </c>
      <c r="AA269" s="80">
        <f t="shared" si="56"/>
        <v>2846</v>
      </c>
    </row>
    <row r="270" spans="1:27" ht="25.5" customHeight="1" x14ac:dyDescent="0.25">
      <c r="A270" s="17">
        <v>44886</v>
      </c>
      <c r="B270" s="78" t="str">
        <f t="shared" si="50"/>
        <v>PO2211/02846</v>
      </c>
      <c r="G270" s="24" t="s">
        <v>99</v>
      </c>
      <c r="I270" s="24" t="s">
        <v>2199</v>
      </c>
      <c r="K270" s="24" t="s">
        <v>65</v>
      </c>
      <c r="L270" s="31" t="str">
        <f t="shared" si="48"/>
        <v>Mọc Nấm Hương 250g</v>
      </c>
      <c r="N270" s="50" t="str">
        <f t="shared" si="51"/>
        <v>K-C6</v>
      </c>
      <c r="Q270" s="32" t="str">
        <f t="shared" si="49"/>
        <v>Túi</v>
      </c>
      <c r="R270" s="36">
        <v>5</v>
      </c>
      <c r="T270" s="34">
        <f t="shared" si="52"/>
        <v>46000</v>
      </c>
      <c r="U270" s="34">
        <f t="shared" si="53"/>
        <v>230000</v>
      </c>
      <c r="X270" s="72">
        <f t="shared" si="54"/>
        <v>8</v>
      </c>
      <c r="Y270" s="35"/>
      <c r="Z270" s="34">
        <f t="shared" si="55"/>
        <v>18400</v>
      </c>
      <c r="AA270" s="80">
        <f t="shared" si="56"/>
        <v>2846</v>
      </c>
    </row>
    <row r="271" spans="1:27" ht="25.5" customHeight="1" x14ac:dyDescent="0.25">
      <c r="A271" s="17">
        <v>44886</v>
      </c>
      <c r="B271" s="78" t="str">
        <f t="shared" si="50"/>
        <v>PO2211/02847</v>
      </c>
      <c r="G271" s="24" t="s">
        <v>142</v>
      </c>
      <c r="I271" s="24" t="s">
        <v>2200</v>
      </c>
      <c r="K271" s="24" t="s">
        <v>30</v>
      </c>
      <c r="L271" s="31" t="str">
        <f t="shared" si="48"/>
        <v>Bắp bò muối 200g</v>
      </c>
      <c r="N271" s="50" t="str">
        <f t="shared" si="51"/>
        <v>K-C6</v>
      </c>
      <c r="Q271" s="32" t="str">
        <f t="shared" si="49"/>
        <v>Túi</v>
      </c>
      <c r="R271" s="36">
        <v>5</v>
      </c>
      <c r="T271" s="34">
        <f t="shared" si="52"/>
        <v>87787</v>
      </c>
      <c r="U271" s="34">
        <f t="shared" si="53"/>
        <v>438935</v>
      </c>
      <c r="X271" s="72">
        <f t="shared" si="54"/>
        <v>8</v>
      </c>
      <c r="Y271" s="35"/>
      <c r="Z271" s="34">
        <f t="shared" si="55"/>
        <v>35115</v>
      </c>
      <c r="AA271" s="80">
        <f t="shared" si="56"/>
        <v>2847</v>
      </c>
    </row>
    <row r="272" spans="1:27" ht="25.5" customHeight="1" x14ac:dyDescent="0.25">
      <c r="A272" s="17">
        <v>44886</v>
      </c>
      <c r="B272" s="78" t="str">
        <f t="shared" si="50"/>
        <v>PO2211/02847</v>
      </c>
      <c r="G272" s="24" t="s">
        <v>142</v>
      </c>
      <c r="I272" s="24" t="s">
        <v>2200</v>
      </c>
      <c r="K272" s="24" t="s">
        <v>59</v>
      </c>
      <c r="L272" s="31" t="str">
        <f t="shared" si="48"/>
        <v>Giò Tai Lưỡi Xào 250g</v>
      </c>
      <c r="N272" s="50" t="str">
        <f t="shared" si="51"/>
        <v>K-C6</v>
      </c>
      <c r="Q272" s="32" t="str">
        <f t="shared" si="49"/>
        <v>Túi</v>
      </c>
      <c r="R272" s="36">
        <v>7</v>
      </c>
      <c r="T272" s="34">
        <f t="shared" si="52"/>
        <v>50182</v>
      </c>
      <c r="U272" s="34">
        <f t="shared" si="53"/>
        <v>351274</v>
      </c>
      <c r="X272" s="72">
        <f t="shared" si="54"/>
        <v>8</v>
      </c>
      <c r="Y272" s="35"/>
      <c r="Z272" s="34">
        <f t="shared" si="55"/>
        <v>28102</v>
      </c>
      <c r="AA272" s="80">
        <f t="shared" si="56"/>
        <v>2847</v>
      </c>
    </row>
    <row r="273" spans="1:27" ht="25.5" customHeight="1" x14ac:dyDescent="0.25">
      <c r="A273" s="17">
        <v>44886</v>
      </c>
      <c r="B273" s="78" t="str">
        <f t="shared" si="50"/>
        <v>PO2211/02847</v>
      </c>
      <c r="G273" s="24" t="s">
        <v>142</v>
      </c>
      <c r="I273" s="24" t="s">
        <v>2200</v>
      </c>
      <c r="K273" s="24" t="s">
        <v>65</v>
      </c>
      <c r="L273" s="31" t="str">
        <f t="shared" si="48"/>
        <v>Mọc Nấm Hương 250g</v>
      </c>
      <c r="N273" s="50" t="str">
        <f t="shared" si="51"/>
        <v>K-C6</v>
      </c>
      <c r="Q273" s="32" t="str">
        <f t="shared" si="49"/>
        <v>Túi</v>
      </c>
      <c r="R273" s="36">
        <v>7</v>
      </c>
      <c r="T273" s="34">
        <f t="shared" si="52"/>
        <v>46000</v>
      </c>
      <c r="U273" s="34">
        <f t="shared" si="53"/>
        <v>322000</v>
      </c>
      <c r="X273" s="72">
        <f t="shared" si="54"/>
        <v>8</v>
      </c>
      <c r="Y273" s="35"/>
      <c r="Z273" s="34">
        <f t="shared" si="55"/>
        <v>25760</v>
      </c>
      <c r="AA273" s="80">
        <f t="shared" si="56"/>
        <v>2847</v>
      </c>
    </row>
    <row r="274" spans="1:27" ht="25.5" customHeight="1" x14ac:dyDescent="0.25">
      <c r="A274" s="17">
        <v>44886</v>
      </c>
      <c r="B274" s="78" t="str">
        <f t="shared" si="50"/>
        <v>PO2211/02847</v>
      </c>
      <c r="G274" s="24" t="s">
        <v>142</v>
      </c>
      <c r="I274" s="24" t="s">
        <v>2200</v>
      </c>
      <c r="K274" s="24" t="s">
        <v>55</v>
      </c>
      <c r="L274" s="31" t="str">
        <f t="shared" si="48"/>
        <v>Gà muối 500g</v>
      </c>
      <c r="N274" s="50" t="str">
        <f t="shared" si="51"/>
        <v>K-C6</v>
      </c>
      <c r="Q274" s="32" t="str">
        <f t="shared" si="49"/>
        <v>Túi</v>
      </c>
      <c r="R274" s="36">
        <v>15</v>
      </c>
      <c r="T274" s="34">
        <f t="shared" si="52"/>
        <v>111058</v>
      </c>
      <c r="U274" s="34">
        <f t="shared" si="53"/>
        <v>1665870</v>
      </c>
      <c r="X274" s="72">
        <f t="shared" si="54"/>
        <v>8</v>
      </c>
      <c r="Y274" s="35"/>
      <c r="Z274" s="34">
        <f t="shared" si="55"/>
        <v>133270</v>
      </c>
      <c r="AA274" s="80">
        <f t="shared" si="56"/>
        <v>2847</v>
      </c>
    </row>
    <row r="275" spans="1:27" ht="25.5" customHeight="1" x14ac:dyDescent="0.25">
      <c r="A275" s="17">
        <v>44886</v>
      </c>
      <c r="B275" s="78" t="str">
        <f t="shared" si="50"/>
        <v>PO2211/02848</v>
      </c>
      <c r="G275" s="24" t="s">
        <v>142</v>
      </c>
      <c r="I275" s="24" t="s">
        <v>2201</v>
      </c>
      <c r="K275" s="24" t="s">
        <v>55</v>
      </c>
      <c r="L275" s="31" t="str">
        <f t="shared" si="48"/>
        <v>Gà muối 500g</v>
      </c>
      <c r="N275" s="50" t="str">
        <f t="shared" si="51"/>
        <v>K-C6</v>
      </c>
      <c r="Q275" s="32" t="str">
        <f t="shared" si="49"/>
        <v>Túi</v>
      </c>
      <c r="R275" s="36">
        <v>10</v>
      </c>
      <c r="T275" s="34">
        <f t="shared" si="52"/>
        <v>111058</v>
      </c>
      <c r="U275" s="34">
        <f t="shared" si="53"/>
        <v>1110580</v>
      </c>
      <c r="X275" s="72">
        <f t="shared" si="54"/>
        <v>8</v>
      </c>
      <c r="Y275" s="35"/>
      <c r="Z275" s="34">
        <f t="shared" si="55"/>
        <v>88846</v>
      </c>
      <c r="AA275" s="80">
        <f t="shared" si="56"/>
        <v>2848</v>
      </c>
    </row>
    <row r="276" spans="1:27" ht="25.5" customHeight="1" x14ac:dyDescent="0.25">
      <c r="A276" s="17">
        <v>44886</v>
      </c>
      <c r="B276" s="78" t="str">
        <f t="shared" si="50"/>
        <v>PO2211/02848</v>
      </c>
      <c r="G276" s="24" t="s">
        <v>142</v>
      </c>
      <c r="I276" s="24" t="s">
        <v>2201</v>
      </c>
      <c r="K276" s="24" t="s">
        <v>37</v>
      </c>
      <c r="L276" s="31" t="str">
        <f t="shared" si="48"/>
        <v>Chả cốm 300g</v>
      </c>
      <c r="N276" s="50" t="str">
        <f t="shared" si="51"/>
        <v>K-C6</v>
      </c>
      <c r="Q276" s="32" t="str">
        <f t="shared" si="49"/>
        <v>Túi</v>
      </c>
      <c r="R276" s="36">
        <v>5</v>
      </c>
      <c r="T276" s="34">
        <f t="shared" si="52"/>
        <v>74250</v>
      </c>
      <c r="U276" s="34">
        <f t="shared" si="53"/>
        <v>371250</v>
      </c>
      <c r="X276" s="72">
        <f t="shared" si="54"/>
        <v>8</v>
      </c>
      <c r="Y276" s="35"/>
      <c r="Z276" s="34">
        <f t="shared" si="55"/>
        <v>29700</v>
      </c>
      <c r="AA276" s="80">
        <f t="shared" si="56"/>
        <v>2848</v>
      </c>
    </row>
    <row r="277" spans="1:27" ht="25.5" customHeight="1" x14ac:dyDescent="0.25">
      <c r="A277" s="17">
        <v>44886</v>
      </c>
      <c r="B277" s="78" t="str">
        <f t="shared" si="50"/>
        <v>PO2211/02848</v>
      </c>
      <c r="G277" s="24" t="s">
        <v>142</v>
      </c>
      <c r="I277" s="24" t="s">
        <v>2201</v>
      </c>
      <c r="K277" s="24" t="s">
        <v>59</v>
      </c>
      <c r="L277" s="31" t="str">
        <f t="shared" si="48"/>
        <v>Giò Tai Lưỡi Xào 250g</v>
      </c>
      <c r="N277" s="50" t="str">
        <f t="shared" si="51"/>
        <v>K-C6</v>
      </c>
      <c r="Q277" s="32" t="str">
        <f t="shared" si="49"/>
        <v>Túi</v>
      </c>
      <c r="R277" s="36">
        <v>5</v>
      </c>
      <c r="T277" s="34">
        <f t="shared" si="52"/>
        <v>50182</v>
      </c>
      <c r="U277" s="34">
        <f t="shared" si="53"/>
        <v>250910</v>
      </c>
      <c r="X277" s="72">
        <f t="shared" si="54"/>
        <v>8</v>
      </c>
      <c r="Y277" s="35"/>
      <c r="Z277" s="34">
        <f t="shared" si="55"/>
        <v>20073</v>
      </c>
      <c r="AA277" s="80">
        <f t="shared" si="56"/>
        <v>2848</v>
      </c>
    </row>
    <row r="278" spans="1:27" ht="25.5" customHeight="1" x14ac:dyDescent="0.25">
      <c r="A278" s="17">
        <v>44886</v>
      </c>
      <c r="B278" s="78" t="str">
        <f t="shared" si="50"/>
        <v>PO2211/02848</v>
      </c>
      <c r="G278" s="24" t="s">
        <v>142</v>
      </c>
      <c r="I278" s="24" t="s">
        <v>2201</v>
      </c>
      <c r="K278" s="24" t="s">
        <v>65</v>
      </c>
      <c r="L278" s="31" t="str">
        <f t="shared" si="48"/>
        <v>Mọc Nấm Hương 250g</v>
      </c>
      <c r="N278" s="50" t="str">
        <f t="shared" si="51"/>
        <v>K-C6</v>
      </c>
      <c r="Q278" s="32" t="str">
        <f t="shared" si="49"/>
        <v>Túi</v>
      </c>
      <c r="R278" s="36">
        <v>5</v>
      </c>
      <c r="T278" s="34">
        <f t="shared" si="52"/>
        <v>46000</v>
      </c>
      <c r="U278" s="34">
        <f t="shared" si="53"/>
        <v>230000</v>
      </c>
      <c r="X278" s="72">
        <f t="shared" si="54"/>
        <v>8</v>
      </c>
      <c r="Y278" s="35"/>
      <c r="Z278" s="34">
        <f t="shared" si="55"/>
        <v>18400</v>
      </c>
      <c r="AA278" s="80">
        <f t="shared" si="56"/>
        <v>2848</v>
      </c>
    </row>
    <row r="279" spans="1:27" ht="25.5" customHeight="1" x14ac:dyDescent="0.25">
      <c r="A279" s="17">
        <v>44886</v>
      </c>
      <c r="B279" s="78" t="str">
        <f t="shared" si="50"/>
        <v>PO2211/02848</v>
      </c>
      <c r="G279" s="24" t="s">
        <v>142</v>
      </c>
      <c r="I279" s="24" t="s">
        <v>2201</v>
      </c>
      <c r="K279" s="24" t="s">
        <v>39</v>
      </c>
      <c r="L279" s="31" t="str">
        <f t="shared" si="48"/>
        <v>Chân giò heo muối 300g</v>
      </c>
      <c r="N279" s="50" t="str">
        <f t="shared" si="51"/>
        <v>K-C6</v>
      </c>
      <c r="Q279" s="32" t="str">
        <f t="shared" si="49"/>
        <v>Túi</v>
      </c>
      <c r="R279" s="36">
        <v>5</v>
      </c>
      <c r="T279" s="34">
        <f t="shared" si="52"/>
        <v>73431</v>
      </c>
      <c r="U279" s="34">
        <f t="shared" si="53"/>
        <v>367155</v>
      </c>
      <c r="X279" s="72">
        <f t="shared" si="54"/>
        <v>8</v>
      </c>
      <c r="Y279" s="35"/>
      <c r="Z279" s="34">
        <f t="shared" si="55"/>
        <v>29372</v>
      </c>
      <c r="AA279" s="80">
        <f t="shared" si="56"/>
        <v>2848</v>
      </c>
    </row>
    <row r="280" spans="1:27" ht="25.5" customHeight="1" x14ac:dyDescent="0.25">
      <c r="A280" s="17">
        <v>44886</v>
      </c>
      <c r="B280" s="78" t="str">
        <f t="shared" si="50"/>
        <v>PO2211/02849</v>
      </c>
      <c r="G280" s="24" t="s">
        <v>142</v>
      </c>
      <c r="I280" s="24" t="s">
        <v>2202</v>
      </c>
      <c r="K280" s="24" t="s">
        <v>39</v>
      </c>
      <c r="L280" s="31" t="str">
        <f t="shared" si="48"/>
        <v>Chân giò heo muối 300g</v>
      </c>
      <c r="N280" s="50" t="str">
        <f t="shared" si="51"/>
        <v>K-C6</v>
      </c>
      <c r="Q280" s="32" t="str">
        <f t="shared" si="49"/>
        <v>Túi</v>
      </c>
      <c r="R280" s="36">
        <v>10</v>
      </c>
      <c r="T280" s="34">
        <f t="shared" si="52"/>
        <v>73431</v>
      </c>
      <c r="U280" s="34">
        <f t="shared" si="53"/>
        <v>734310</v>
      </c>
      <c r="X280" s="72">
        <f t="shared" si="54"/>
        <v>8</v>
      </c>
      <c r="Y280" s="35"/>
      <c r="Z280" s="34">
        <f t="shared" si="55"/>
        <v>58745</v>
      </c>
      <c r="AA280" s="80">
        <f t="shared" si="56"/>
        <v>2849</v>
      </c>
    </row>
    <row r="281" spans="1:27" ht="25.5" customHeight="1" x14ac:dyDescent="0.25">
      <c r="A281" s="17">
        <v>44886</v>
      </c>
      <c r="B281" s="78" t="str">
        <f t="shared" si="50"/>
        <v>PO2211/02849</v>
      </c>
      <c r="G281" s="24" t="s">
        <v>142</v>
      </c>
      <c r="I281" s="24" t="s">
        <v>2202</v>
      </c>
      <c r="K281" s="24" t="s">
        <v>55</v>
      </c>
      <c r="L281" s="31" t="str">
        <f t="shared" si="48"/>
        <v>Gà muối 500g</v>
      </c>
      <c r="N281" s="50" t="str">
        <f t="shared" si="51"/>
        <v>K-C6</v>
      </c>
      <c r="Q281" s="32" t="str">
        <f t="shared" si="49"/>
        <v>Túi</v>
      </c>
      <c r="R281" s="36">
        <v>20</v>
      </c>
      <c r="T281" s="34">
        <f t="shared" si="52"/>
        <v>111058</v>
      </c>
      <c r="U281" s="34">
        <f t="shared" si="53"/>
        <v>2221160</v>
      </c>
      <c r="X281" s="72">
        <f t="shared" si="54"/>
        <v>8</v>
      </c>
      <c r="Y281" s="35"/>
      <c r="Z281" s="34">
        <f t="shared" si="55"/>
        <v>177693</v>
      </c>
      <c r="AA281" s="80">
        <f t="shared" si="56"/>
        <v>2849</v>
      </c>
    </row>
    <row r="282" spans="1:27" ht="25.5" customHeight="1" x14ac:dyDescent="0.25">
      <c r="A282" s="17">
        <v>44886</v>
      </c>
      <c r="B282" s="78" t="str">
        <f t="shared" si="50"/>
        <v>PO2211/02849</v>
      </c>
      <c r="G282" s="24" t="s">
        <v>142</v>
      </c>
      <c r="I282" s="24" t="s">
        <v>2202</v>
      </c>
      <c r="K282" s="24" t="s">
        <v>37</v>
      </c>
      <c r="L282" s="31" t="str">
        <f t="shared" si="48"/>
        <v>Chả cốm 300g</v>
      </c>
      <c r="N282" s="50" t="str">
        <f t="shared" si="51"/>
        <v>K-C6</v>
      </c>
      <c r="Q282" s="32" t="str">
        <f t="shared" si="49"/>
        <v>Túi</v>
      </c>
      <c r="R282" s="36">
        <v>5</v>
      </c>
      <c r="T282" s="34">
        <f t="shared" si="52"/>
        <v>74250</v>
      </c>
      <c r="U282" s="34">
        <f t="shared" si="53"/>
        <v>371250</v>
      </c>
      <c r="X282" s="72">
        <f t="shared" si="54"/>
        <v>8</v>
      </c>
      <c r="Y282" s="35"/>
      <c r="Z282" s="34">
        <f t="shared" si="55"/>
        <v>29700</v>
      </c>
      <c r="AA282" s="80">
        <f t="shared" si="56"/>
        <v>2849</v>
      </c>
    </row>
    <row r="283" spans="1:27" ht="25.5" customHeight="1" x14ac:dyDescent="0.25">
      <c r="A283" s="17">
        <v>44886</v>
      </c>
      <c r="B283" s="78" t="str">
        <f t="shared" si="50"/>
        <v>PO2211/02849</v>
      </c>
      <c r="G283" s="24" t="s">
        <v>142</v>
      </c>
      <c r="I283" s="24" t="s">
        <v>2202</v>
      </c>
      <c r="K283" s="24" t="s">
        <v>47</v>
      </c>
      <c r="L283" s="31" t="str">
        <f t="shared" si="48"/>
        <v>Đùi gà sốt cay 500g</v>
      </c>
      <c r="N283" s="50" t="str">
        <f t="shared" si="51"/>
        <v>K-C6</v>
      </c>
      <c r="Q283" s="32" t="str">
        <f t="shared" si="49"/>
        <v>Túi</v>
      </c>
      <c r="R283" s="36">
        <v>5</v>
      </c>
      <c r="T283" s="34">
        <f t="shared" si="52"/>
        <v>105400</v>
      </c>
      <c r="U283" s="34">
        <f t="shared" si="53"/>
        <v>527000</v>
      </c>
      <c r="X283" s="72">
        <f t="shared" si="54"/>
        <v>8</v>
      </c>
      <c r="Y283" s="35"/>
      <c r="Z283" s="34">
        <f t="shared" si="55"/>
        <v>42160</v>
      </c>
      <c r="AA283" s="80">
        <f t="shared" si="56"/>
        <v>2849</v>
      </c>
    </row>
    <row r="284" spans="1:27" ht="25.5" customHeight="1" x14ac:dyDescent="0.25">
      <c r="A284" s="17">
        <v>44886</v>
      </c>
      <c r="B284" s="78" t="str">
        <f t="shared" si="50"/>
        <v>PO2211/02849</v>
      </c>
      <c r="G284" s="24" t="s">
        <v>142</v>
      </c>
      <c r="I284" s="24" t="s">
        <v>2202</v>
      </c>
      <c r="K284" s="24" t="s">
        <v>43</v>
      </c>
      <c r="L284" s="31" t="str">
        <f t="shared" si="48"/>
        <v>Chân gà sốt cay 400g</v>
      </c>
      <c r="N284" s="50" t="str">
        <f t="shared" si="51"/>
        <v>K-C6</v>
      </c>
      <c r="Q284" s="32" t="str">
        <f t="shared" si="49"/>
        <v>Túi</v>
      </c>
      <c r="R284" s="36">
        <v>5</v>
      </c>
      <c r="T284" s="34">
        <f t="shared" si="52"/>
        <v>90750</v>
      </c>
      <c r="U284" s="34">
        <f t="shared" si="53"/>
        <v>453750</v>
      </c>
      <c r="X284" s="72">
        <f t="shared" si="54"/>
        <v>8</v>
      </c>
      <c r="Y284" s="35"/>
      <c r="Z284" s="34">
        <f t="shared" si="55"/>
        <v>36300</v>
      </c>
      <c r="AA284" s="80">
        <f t="shared" si="56"/>
        <v>2849</v>
      </c>
    </row>
    <row r="285" spans="1:27" ht="25.5" customHeight="1" x14ac:dyDescent="0.25">
      <c r="A285" s="17">
        <v>44886</v>
      </c>
      <c r="B285" s="78" t="str">
        <f t="shared" si="50"/>
        <v>PO2211/02849</v>
      </c>
      <c r="G285" s="24" t="s">
        <v>142</v>
      </c>
      <c r="I285" s="24" t="s">
        <v>2202</v>
      </c>
      <c r="K285" s="24" t="s">
        <v>59</v>
      </c>
      <c r="L285" s="31" t="str">
        <f t="shared" si="48"/>
        <v>Giò Tai Lưỡi Xào 250g</v>
      </c>
      <c r="N285" s="50" t="str">
        <f t="shared" si="51"/>
        <v>K-C6</v>
      </c>
      <c r="Q285" s="32" t="str">
        <f t="shared" si="49"/>
        <v>Túi</v>
      </c>
      <c r="R285" s="36">
        <v>5</v>
      </c>
      <c r="T285" s="34">
        <f t="shared" si="52"/>
        <v>50182</v>
      </c>
      <c r="U285" s="34">
        <f t="shared" si="53"/>
        <v>250910</v>
      </c>
      <c r="X285" s="72">
        <f t="shared" si="54"/>
        <v>8</v>
      </c>
      <c r="Y285" s="35"/>
      <c r="Z285" s="34">
        <f t="shared" si="55"/>
        <v>20073</v>
      </c>
      <c r="AA285" s="80">
        <f t="shared" si="56"/>
        <v>2849</v>
      </c>
    </row>
    <row r="286" spans="1:27" ht="25.5" customHeight="1" x14ac:dyDescent="0.25">
      <c r="A286" s="17">
        <v>44886</v>
      </c>
      <c r="B286" s="78" t="str">
        <f t="shared" si="50"/>
        <v>PO2211/02849</v>
      </c>
      <c r="G286" s="24" t="s">
        <v>142</v>
      </c>
      <c r="I286" s="24" t="s">
        <v>2202</v>
      </c>
      <c r="K286" s="24" t="s">
        <v>65</v>
      </c>
      <c r="L286" s="31" t="str">
        <f t="shared" si="48"/>
        <v>Mọc Nấm Hương 250g</v>
      </c>
      <c r="N286" s="50" t="str">
        <f t="shared" si="51"/>
        <v>K-C6</v>
      </c>
      <c r="Q286" s="32" t="str">
        <f t="shared" si="49"/>
        <v>Túi</v>
      </c>
      <c r="R286" s="36">
        <v>10</v>
      </c>
      <c r="T286" s="34">
        <f t="shared" si="52"/>
        <v>46000</v>
      </c>
      <c r="U286" s="34">
        <f t="shared" si="53"/>
        <v>460000</v>
      </c>
      <c r="X286" s="72">
        <f t="shared" si="54"/>
        <v>8</v>
      </c>
      <c r="Y286" s="35"/>
      <c r="Z286" s="34">
        <f t="shared" si="55"/>
        <v>36800</v>
      </c>
      <c r="AA286" s="80">
        <f t="shared" si="56"/>
        <v>2849</v>
      </c>
    </row>
    <row r="287" spans="1:27" ht="25.5" customHeight="1" x14ac:dyDescent="0.25">
      <c r="A287" s="17">
        <v>44886</v>
      </c>
      <c r="B287" s="78" t="str">
        <f t="shared" si="50"/>
        <v>PO2211/02850</v>
      </c>
      <c r="G287" s="24" t="s">
        <v>143</v>
      </c>
      <c r="I287" s="24" t="s">
        <v>2203</v>
      </c>
      <c r="K287" s="24" t="s">
        <v>55</v>
      </c>
      <c r="L287" s="31" t="str">
        <f t="shared" si="48"/>
        <v>Gà muối 500g</v>
      </c>
      <c r="N287" s="50" t="str">
        <f t="shared" si="51"/>
        <v>K-C6</v>
      </c>
      <c r="Q287" s="32" t="str">
        <f t="shared" si="49"/>
        <v>Túi</v>
      </c>
      <c r="R287" s="36">
        <v>10</v>
      </c>
      <c r="T287" s="34">
        <f t="shared" si="52"/>
        <v>111058</v>
      </c>
      <c r="U287" s="34">
        <f t="shared" si="53"/>
        <v>1110580</v>
      </c>
      <c r="X287" s="72">
        <f t="shared" si="54"/>
        <v>8</v>
      </c>
      <c r="Y287" s="35"/>
      <c r="Z287" s="34">
        <f t="shared" si="55"/>
        <v>88846</v>
      </c>
      <c r="AA287" s="80">
        <f t="shared" si="56"/>
        <v>2850</v>
      </c>
    </row>
    <row r="288" spans="1:27" ht="25.5" customHeight="1" x14ac:dyDescent="0.25">
      <c r="A288" s="17">
        <v>44886</v>
      </c>
      <c r="B288" s="78" t="str">
        <f t="shared" si="50"/>
        <v>PO2211/02850</v>
      </c>
      <c r="G288" s="24" t="s">
        <v>143</v>
      </c>
      <c r="I288" s="24" t="s">
        <v>2203</v>
      </c>
      <c r="K288" s="24" t="s">
        <v>47</v>
      </c>
      <c r="L288" s="31" t="str">
        <f t="shared" si="48"/>
        <v>Đùi gà sốt cay 500g</v>
      </c>
      <c r="N288" s="50" t="str">
        <f t="shared" si="51"/>
        <v>K-C6</v>
      </c>
      <c r="Q288" s="32" t="str">
        <f t="shared" si="49"/>
        <v>Túi</v>
      </c>
      <c r="R288" s="36">
        <v>6</v>
      </c>
      <c r="T288" s="34">
        <f t="shared" si="52"/>
        <v>105400</v>
      </c>
      <c r="U288" s="34">
        <f t="shared" si="53"/>
        <v>632400</v>
      </c>
      <c r="X288" s="72">
        <f t="shared" si="54"/>
        <v>8</v>
      </c>
      <c r="Y288" s="35"/>
      <c r="Z288" s="34">
        <f t="shared" si="55"/>
        <v>50592</v>
      </c>
      <c r="AA288" s="80">
        <f t="shared" si="56"/>
        <v>2850</v>
      </c>
    </row>
    <row r="289" spans="1:27" ht="25.5" customHeight="1" x14ac:dyDescent="0.25">
      <c r="A289" s="17">
        <v>44886</v>
      </c>
      <c r="B289" s="78" t="str">
        <f t="shared" si="50"/>
        <v>PO2211/02850</v>
      </c>
      <c r="G289" s="24" t="s">
        <v>143</v>
      </c>
      <c r="I289" s="24" t="s">
        <v>2203</v>
      </c>
      <c r="K289" s="24" t="s">
        <v>43</v>
      </c>
      <c r="L289" s="31" t="str">
        <f t="shared" si="48"/>
        <v>Chân gà sốt cay 400g</v>
      </c>
      <c r="N289" s="50" t="str">
        <f t="shared" si="51"/>
        <v>K-C6</v>
      </c>
      <c r="Q289" s="32" t="str">
        <f t="shared" si="49"/>
        <v>Túi</v>
      </c>
      <c r="R289" s="36">
        <v>6</v>
      </c>
      <c r="T289" s="34">
        <f t="shared" si="52"/>
        <v>90750</v>
      </c>
      <c r="U289" s="34">
        <f t="shared" si="53"/>
        <v>544500</v>
      </c>
      <c r="X289" s="72">
        <f t="shared" si="54"/>
        <v>8</v>
      </c>
      <c r="Y289" s="35"/>
      <c r="Z289" s="34">
        <f t="shared" si="55"/>
        <v>43560</v>
      </c>
      <c r="AA289" s="80">
        <f t="shared" si="56"/>
        <v>2850</v>
      </c>
    </row>
    <row r="290" spans="1:27" ht="25.5" customHeight="1" x14ac:dyDescent="0.25">
      <c r="A290" s="17">
        <v>44886</v>
      </c>
      <c r="B290" s="78" t="str">
        <f t="shared" si="50"/>
        <v>PO2211/02851</v>
      </c>
      <c r="G290" s="24" t="s">
        <v>98</v>
      </c>
      <c r="I290" s="24" t="s">
        <v>2204</v>
      </c>
      <c r="K290" s="24" t="s">
        <v>30</v>
      </c>
      <c r="L290" s="31" t="str">
        <f t="shared" si="48"/>
        <v>Bắp bò muối 200g</v>
      </c>
      <c r="N290" s="50" t="str">
        <f t="shared" si="51"/>
        <v>K-C6</v>
      </c>
      <c r="Q290" s="32" t="str">
        <f t="shared" si="49"/>
        <v>Túi</v>
      </c>
      <c r="R290" s="36">
        <v>5</v>
      </c>
      <c r="T290" s="34">
        <f t="shared" si="52"/>
        <v>87787</v>
      </c>
      <c r="U290" s="34">
        <f t="shared" si="53"/>
        <v>438935</v>
      </c>
      <c r="X290" s="72">
        <f t="shared" si="54"/>
        <v>8</v>
      </c>
      <c r="Y290" s="35"/>
      <c r="Z290" s="34">
        <f t="shared" si="55"/>
        <v>35115</v>
      </c>
      <c r="AA290" s="80">
        <f t="shared" si="56"/>
        <v>2851</v>
      </c>
    </row>
    <row r="291" spans="1:27" ht="25.5" customHeight="1" x14ac:dyDescent="0.25">
      <c r="A291" s="17">
        <v>44886</v>
      </c>
      <c r="B291" s="78" t="str">
        <f t="shared" si="50"/>
        <v>PO2211/02851</v>
      </c>
      <c r="G291" s="24" t="s">
        <v>98</v>
      </c>
      <c r="I291" s="24" t="s">
        <v>2204</v>
      </c>
      <c r="K291" s="24" t="s">
        <v>39</v>
      </c>
      <c r="L291" s="31" t="str">
        <f t="shared" si="48"/>
        <v>Chân giò heo muối 300g</v>
      </c>
      <c r="N291" s="50" t="str">
        <f t="shared" si="51"/>
        <v>K-C6</v>
      </c>
      <c r="Q291" s="32" t="str">
        <f t="shared" si="49"/>
        <v>Túi</v>
      </c>
      <c r="R291" s="36">
        <v>5</v>
      </c>
      <c r="T291" s="34">
        <f t="shared" si="52"/>
        <v>73431</v>
      </c>
      <c r="U291" s="34">
        <f t="shared" si="53"/>
        <v>367155</v>
      </c>
      <c r="X291" s="72">
        <f t="shared" si="54"/>
        <v>8</v>
      </c>
      <c r="Y291" s="35"/>
      <c r="Z291" s="34">
        <f t="shared" si="55"/>
        <v>29372</v>
      </c>
      <c r="AA291" s="80">
        <f t="shared" si="56"/>
        <v>2851</v>
      </c>
    </row>
    <row r="292" spans="1:27" ht="25.5" customHeight="1" x14ac:dyDescent="0.25">
      <c r="A292" s="17">
        <v>44886</v>
      </c>
      <c r="B292" s="78" t="str">
        <f t="shared" si="50"/>
        <v>PO2211/02851</v>
      </c>
      <c r="G292" s="24" t="s">
        <v>98</v>
      </c>
      <c r="I292" s="24" t="s">
        <v>2204</v>
      </c>
      <c r="K292" s="24" t="s">
        <v>55</v>
      </c>
      <c r="L292" s="31" t="str">
        <f t="shared" si="48"/>
        <v>Gà muối 500g</v>
      </c>
      <c r="N292" s="50" t="str">
        <f t="shared" si="51"/>
        <v>K-C6</v>
      </c>
      <c r="Q292" s="32" t="str">
        <f t="shared" si="49"/>
        <v>Túi</v>
      </c>
      <c r="R292" s="36">
        <v>15</v>
      </c>
      <c r="T292" s="34">
        <f t="shared" si="52"/>
        <v>111058</v>
      </c>
      <c r="U292" s="34">
        <f t="shared" si="53"/>
        <v>1665870</v>
      </c>
      <c r="X292" s="72">
        <f t="shared" si="54"/>
        <v>8</v>
      </c>
      <c r="Y292" s="35"/>
      <c r="Z292" s="34">
        <f t="shared" si="55"/>
        <v>133270</v>
      </c>
      <c r="AA292" s="80">
        <f t="shared" si="56"/>
        <v>2851</v>
      </c>
    </row>
    <row r="293" spans="1:27" ht="25.5" customHeight="1" x14ac:dyDescent="0.25">
      <c r="A293" s="17">
        <v>44886</v>
      </c>
      <c r="B293" s="78" t="str">
        <f t="shared" si="50"/>
        <v>PO2211/02852</v>
      </c>
      <c r="G293" s="24" t="s">
        <v>113</v>
      </c>
      <c r="I293" s="24" t="s">
        <v>2205</v>
      </c>
      <c r="K293" s="24" t="s">
        <v>59</v>
      </c>
      <c r="L293" s="31" t="str">
        <f t="shared" si="48"/>
        <v>Giò Tai Lưỡi Xào 250g</v>
      </c>
      <c r="N293" s="50" t="str">
        <f t="shared" si="51"/>
        <v>K-C6</v>
      </c>
      <c r="Q293" s="32" t="str">
        <f t="shared" si="49"/>
        <v>Túi</v>
      </c>
      <c r="R293" s="36">
        <v>5</v>
      </c>
      <c r="T293" s="34">
        <f t="shared" si="52"/>
        <v>50182</v>
      </c>
      <c r="U293" s="34">
        <f t="shared" si="53"/>
        <v>250910</v>
      </c>
      <c r="X293" s="72">
        <f t="shared" si="54"/>
        <v>8</v>
      </c>
      <c r="Y293" s="35"/>
      <c r="Z293" s="34">
        <f t="shared" si="55"/>
        <v>20073</v>
      </c>
      <c r="AA293" s="80">
        <f t="shared" si="56"/>
        <v>2852</v>
      </c>
    </row>
    <row r="294" spans="1:27" ht="25.5" customHeight="1" x14ac:dyDescent="0.25">
      <c r="A294" s="17">
        <v>44886</v>
      </c>
      <c r="B294" s="78" t="str">
        <f t="shared" si="50"/>
        <v>PO2211/02852</v>
      </c>
      <c r="G294" s="24" t="s">
        <v>113</v>
      </c>
      <c r="I294" s="24" t="s">
        <v>2205</v>
      </c>
      <c r="K294" s="24" t="s">
        <v>43</v>
      </c>
      <c r="L294" s="31" t="str">
        <f t="shared" si="48"/>
        <v>Chân gà sốt cay 400g</v>
      </c>
      <c r="N294" s="50" t="str">
        <f t="shared" si="51"/>
        <v>K-C6</v>
      </c>
      <c r="Q294" s="32" t="str">
        <f t="shared" si="49"/>
        <v>Túi</v>
      </c>
      <c r="R294" s="36">
        <v>5</v>
      </c>
      <c r="T294" s="34">
        <f t="shared" si="52"/>
        <v>90750</v>
      </c>
      <c r="U294" s="34">
        <f t="shared" si="53"/>
        <v>453750</v>
      </c>
      <c r="X294" s="72">
        <f t="shared" si="54"/>
        <v>8</v>
      </c>
      <c r="Y294" s="35"/>
      <c r="Z294" s="34">
        <f t="shared" si="55"/>
        <v>36300</v>
      </c>
      <c r="AA294" s="80">
        <f t="shared" si="56"/>
        <v>2852</v>
      </c>
    </row>
    <row r="295" spans="1:27" ht="25.5" customHeight="1" x14ac:dyDescent="0.25">
      <c r="A295" s="17">
        <v>44886</v>
      </c>
      <c r="B295" s="78" t="str">
        <f t="shared" si="50"/>
        <v>PO2211/02852</v>
      </c>
      <c r="G295" s="24" t="s">
        <v>113</v>
      </c>
      <c r="I295" s="24" t="s">
        <v>2205</v>
      </c>
      <c r="K295" s="24" t="s">
        <v>47</v>
      </c>
      <c r="L295" s="31" t="str">
        <f t="shared" si="48"/>
        <v>Đùi gà sốt cay 500g</v>
      </c>
      <c r="N295" s="50" t="str">
        <f t="shared" si="51"/>
        <v>K-C6</v>
      </c>
      <c r="Q295" s="32" t="str">
        <f t="shared" si="49"/>
        <v>Túi</v>
      </c>
      <c r="R295" s="36">
        <v>5</v>
      </c>
      <c r="T295" s="34">
        <f t="shared" si="52"/>
        <v>105400</v>
      </c>
      <c r="U295" s="34">
        <f t="shared" si="53"/>
        <v>527000</v>
      </c>
      <c r="X295" s="72">
        <f t="shared" si="54"/>
        <v>8</v>
      </c>
      <c r="Y295" s="35"/>
      <c r="Z295" s="34">
        <f t="shared" si="55"/>
        <v>42160</v>
      </c>
      <c r="AA295" s="80">
        <f t="shared" si="56"/>
        <v>2852</v>
      </c>
    </row>
    <row r="296" spans="1:27" ht="25.5" customHeight="1" x14ac:dyDescent="0.25">
      <c r="A296" s="17">
        <v>44886</v>
      </c>
      <c r="B296" s="78" t="str">
        <f t="shared" si="50"/>
        <v>PO2211/02852</v>
      </c>
      <c r="G296" s="24" t="s">
        <v>113</v>
      </c>
      <c r="I296" s="24" t="s">
        <v>2205</v>
      </c>
      <c r="K296" s="24" t="s">
        <v>55</v>
      </c>
      <c r="L296" s="31" t="str">
        <f t="shared" si="48"/>
        <v>Gà muối 500g</v>
      </c>
      <c r="N296" s="50" t="str">
        <f t="shared" si="51"/>
        <v>K-C6</v>
      </c>
      <c r="Q296" s="32" t="str">
        <f t="shared" si="49"/>
        <v>Túi</v>
      </c>
      <c r="R296" s="36">
        <v>10</v>
      </c>
      <c r="T296" s="34">
        <f t="shared" si="52"/>
        <v>111058</v>
      </c>
      <c r="U296" s="34">
        <f t="shared" si="53"/>
        <v>1110580</v>
      </c>
      <c r="X296" s="72">
        <f t="shared" si="54"/>
        <v>8</v>
      </c>
      <c r="Y296" s="35"/>
      <c r="Z296" s="34">
        <f t="shared" si="55"/>
        <v>88846</v>
      </c>
      <c r="AA296" s="80">
        <f t="shared" si="56"/>
        <v>2852</v>
      </c>
    </row>
    <row r="297" spans="1:27" ht="25.5" customHeight="1" x14ac:dyDescent="0.25">
      <c r="A297" s="17">
        <v>44886</v>
      </c>
      <c r="B297" s="78" t="str">
        <f t="shared" si="50"/>
        <v>PO2211/02853</v>
      </c>
      <c r="G297" s="24" t="s">
        <v>99</v>
      </c>
      <c r="I297" s="24" t="s">
        <v>2206</v>
      </c>
      <c r="K297" s="24" t="s">
        <v>55</v>
      </c>
      <c r="L297" s="31" t="str">
        <f t="shared" si="48"/>
        <v>Gà muối 500g</v>
      </c>
      <c r="N297" s="50" t="str">
        <f t="shared" si="51"/>
        <v>K-C6</v>
      </c>
      <c r="Q297" s="32" t="str">
        <f t="shared" si="49"/>
        <v>Túi</v>
      </c>
      <c r="R297" s="36">
        <v>15</v>
      </c>
      <c r="T297" s="34">
        <f t="shared" si="52"/>
        <v>111058</v>
      </c>
      <c r="U297" s="34">
        <f t="shared" si="53"/>
        <v>1665870</v>
      </c>
      <c r="X297" s="72">
        <f t="shared" si="54"/>
        <v>8</v>
      </c>
      <c r="Y297" s="35"/>
      <c r="Z297" s="34">
        <f t="shared" si="55"/>
        <v>133270</v>
      </c>
      <c r="AA297" s="80">
        <f t="shared" si="56"/>
        <v>2853</v>
      </c>
    </row>
    <row r="298" spans="1:27" ht="25.5" customHeight="1" x14ac:dyDescent="0.25">
      <c r="A298" s="17">
        <v>44886</v>
      </c>
      <c r="B298" s="78" t="str">
        <f t="shared" si="50"/>
        <v>PO2211/02853</v>
      </c>
      <c r="G298" s="24" t="s">
        <v>99</v>
      </c>
      <c r="I298" s="24" t="s">
        <v>2206</v>
      </c>
      <c r="K298" s="24" t="s">
        <v>49</v>
      </c>
      <c r="L298" s="31" t="str">
        <f t="shared" si="48"/>
        <v>Giò lụa cây 250g</v>
      </c>
      <c r="N298" s="50" t="str">
        <f t="shared" si="51"/>
        <v>K-C6</v>
      </c>
      <c r="Q298" s="32" t="str">
        <f t="shared" si="49"/>
        <v>Túi</v>
      </c>
      <c r="R298" s="36">
        <v>4</v>
      </c>
      <c r="T298" s="34">
        <f t="shared" si="52"/>
        <v>59400</v>
      </c>
      <c r="U298" s="34">
        <f t="shared" si="53"/>
        <v>237600</v>
      </c>
      <c r="X298" s="72">
        <f t="shared" si="54"/>
        <v>8</v>
      </c>
      <c r="Y298" s="35"/>
      <c r="Z298" s="34">
        <f t="shared" si="55"/>
        <v>19008</v>
      </c>
      <c r="AA298" s="80">
        <f t="shared" si="56"/>
        <v>2853</v>
      </c>
    </row>
    <row r="299" spans="1:27" ht="25.5" customHeight="1" x14ac:dyDescent="0.25">
      <c r="A299" s="17">
        <v>44886</v>
      </c>
      <c r="B299" s="78" t="str">
        <f t="shared" si="50"/>
        <v>PO2211/02853</v>
      </c>
      <c r="G299" s="24" t="s">
        <v>99</v>
      </c>
      <c r="I299" s="24" t="s">
        <v>2206</v>
      </c>
      <c r="K299" s="24" t="s">
        <v>57</v>
      </c>
      <c r="L299" s="31" t="str">
        <f t="shared" si="48"/>
        <v>Giò sụn gà 250g</v>
      </c>
      <c r="N299" s="50" t="str">
        <f t="shared" si="51"/>
        <v>K-C6</v>
      </c>
      <c r="Q299" s="32" t="str">
        <f t="shared" si="49"/>
        <v>Túi</v>
      </c>
      <c r="R299" s="36">
        <v>4</v>
      </c>
      <c r="T299" s="34">
        <f t="shared" si="52"/>
        <v>61050</v>
      </c>
      <c r="U299" s="34">
        <f t="shared" si="53"/>
        <v>244200</v>
      </c>
      <c r="X299" s="72">
        <f t="shared" si="54"/>
        <v>8</v>
      </c>
      <c r="Y299" s="35"/>
      <c r="Z299" s="34">
        <f t="shared" si="55"/>
        <v>19536</v>
      </c>
      <c r="AA299" s="80">
        <f t="shared" si="56"/>
        <v>2853</v>
      </c>
    </row>
    <row r="300" spans="1:27" ht="25.5" customHeight="1" x14ac:dyDescent="0.25">
      <c r="A300" s="17">
        <v>44886</v>
      </c>
      <c r="B300" s="78" t="str">
        <f t="shared" si="50"/>
        <v>PO2211/02853</v>
      </c>
      <c r="G300" s="24" t="s">
        <v>99</v>
      </c>
      <c r="I300" s="24" t="s">
        <v>2206</v>
      </c>
      <c r="K300" s="24" t="s">
        <v>45</v>
      </c>
      <c r="L300" s="31" t="str">
        <f t="shared" si="48"/>
        <v>Chả nướng 300g</v>
      </c>
      <c r="N300" s="50" t="str">
        <f t="shared" si="51"/>
        <v>K-C6</v>
      </c>
      <c r="Q300" s="32" t="str">
        <f t="shared" si="49"/>
        <v>Túi</v>
      </c>
      <c r="R300" s="36">
        <v>4</v>
      </c>
      <c r="T300" s="34">
        <f t="shared" si="52"/>
        <v>70950</v>
      </c>
      <c r="U300" s="34">
        <f t="shared" si="53"/>
        <v>283800</v>
      </c>
      <c r="X300" s="72">
        <f t="shared" si="54"/>
        <v>8</v>
      </c>
      <c r="Y300" s="35"/>
      <c r="Z300" s="34">
        <f t="shared" si="55"/>
        <v>22704</v>
      </c>
      <c r="AA300" s="80">
        <f t="shared" si="56"/>
        <v>2853</v>
      </c>
    </row>
    <row r="301" spans="1:27" ht="25.5" customHeight="1" x14ac:dyDescent="0.25">
      <c r="A301" s="17">
        <v>44886</v>
      </c>
      <c r="B301" s="78" t="str">
        <f t="shared" si="50"/>
        <v>PO2211/02853</v>
      </c>
      <c r="G301" s="24" t="s">
        <v>99</v>
      </c>
      <c r="I301" s="24" t="s">
        <v>2206</v>
      </c>
      <c r="K301" s="24" t="s">
        <v>47</v>
      </c>
      <c r="L301" s="31" t="str">
        <f t="shared" si="48"/>
        <v>Đùi gà sốt cay 500g</v>
      </c>
      <c r="N301" s="50" t="str">
        <f t="shared" si="51"/>
        <v>K-C6</v>
      </c>
      <c r="Q301" s="32" t="str">
        <f t="shared" si="49"/>
        <v>Túi</v>
      </c>
      <c r="R301" s="36">
        <v>2</v>
      </c>
      <c r="T301" s="34">
        <f t="shared" si="52"/>
        <v>105400</v>
      </c>
      <c r="U301" s="34">
        <f t="shared" si="53"/>
        <v>210800</v>
      </c>
      <c r="X301" s="72">
        <f t="shared" si="54"/>
        <v>8</v>
      </c>
      <c r="Y301" s="35"/>
      <c r="Z301" s="34">
        <f t="shared" si="55"/>
        <v>16864</v>
      </c>
      <c r="AA301" s="80">
        <f t="shared" si="56"/>
        <v>2853</v>
      </c>
    </row>
    <row r="302" spans="1:27" ht="25.5" customHeight="1" x14ac:dyDescent="0.25">
      <c r="A302" s="17">
        <v>44886</v>
      </c>
      <c r="B302" s="78" t="str">
        <f t="shared" si="50"/>
        <v>PO2211/02853</v>
      </c>
      <c r="G302" s="24" t="s">
        <v>99</v>
      </c>
      <c r="I302" s="24" t="s">
        <v>2206</v>
      </c>
      <c r="K302" s="24" t="s">
        <v>43</v>
      </c>
      <c r="L302" s="31" t="str">
        <f t="shared" si="48"/>
        <v>Chân gà sốt cay 400g</v>
      </c>
      <c r="N302" s="50" t="str">
        <f t="shared" si="51"/>
        <v>K-C6</v>
      </c>
      <c r="Q302" s="32" t="str">
        <f t="shared" si="49"/>
        <v>Túi</v>
      </c>
      <c r="R302" s="36">
        <v>2</v>
      </c>
      <c r="T302" s="34">
        <f t="shared" si="52"/>
        <v>90750</v>
      </c>
      <c r="U302" s="34">
        <f t="shared" si="53"/>
        <v>181500</v>
      </c>
      <c r="X302" s="72">
        <f t="shared" si="54"/>
        <v>8</v>
      </c>
      <c r="Y302" s="35"/>
      <c r="Z302" s="34">
        <f t="shared" si="55"/>
        <v>14520</v>
      </c>
      <c r="AA302" s="80">
        <f t="shared" si="56"/>
        <v>2853</v>
      </c>
    </row>
    <row r="303" spans="1:27" ht="25.5" customHeight="1" x14ac:dyDescent="0.25">
      <c r="A303" s="17">
        <v>44886</v>
      </c>
      <c r="B303" s="78" t="str">
        <f t="shared" si="50"/>
        <v>PO2211/02853</v>
      </c>
      <c r="G303" s="24" t="s">
        <v>99</v>
      </c>
      <c r="I303" s="24" t="s">
        <v>2206</v>
      </c>
      <c r="K303" s="24" t="s">
        <v>65</v>
      </c>
      <c r="L303" s="31" t="str">
        <f t="shared" si="48"/>
        <v>Mọc Nấm Hương 250g</v>
      </c>
      <c r="N303" s="50" t="str">
        <f t="shared" si="51"/>
        <v>K-C6</v>
      </c>
      <c r="Q303" s="32" t="str">
        <f t="shared" si="49"/>
        <v>Túi</v>
      </c>
      <c r="R303" s="36">
        <v>6</v>
      </c>
      <c r="T303" s="34">
        <f t="shared" si="52"/>
        <v>46000</v>
      </c>
      <c r="U303" s="34">
        <f t="shared" si="53"/>
        <v>276000</v>
      </c>
      <c r="X303" s="72">
        <f t="shared" si="54"/>
        <v>8</v>
      </c>
      <c r="Y303" s="35"/>
      <c r="Z303" s="34">
        <f t="shared" si="55"/>
        <v>22080</v>
      </c>
      <c r="AA303" s="80">
        <f t="shared" si="56"/>
        <v>2853</v>
      </c>
    </row>
    <row r="304" spans="1:27" ht="25.5" customHeight="1" x14ac:dyDescent="0.25">
      <c r="A304" s="17">
        <v>44886</v>
      </c>
      <c r="B304" s="78" t="str">
        <f t="shared" si="50"/>
        <v>PO2211/02854</v>
      </c>
      <c r="G304" s="24" t="s">
        <v>113</v>
      </c>
      <c r="I304" s="24" t="s">
        <v>2207</v>
      </c>
      <c r="K304" s="24" t="s">
        <v>39</v>
      </c>
      <c r="L304" s="31" t="str">
        <f t="shared" si="48"/>
        <v>Chân giò heo muối 300g</v>
      </c>
      <c r="N304" s="50" t="str">
        <f t="shared" si="51"/>
        <v>K-C6</v>
      </c>
      <c r="Q304" s="32" t="str">
        <f t="shared" si="49"/>
        <v>Túi</v>
      </c>
      <c r="R304" s="36">
        <v>20</v>
      </c>
      <c r="T304" s="34">
        <f t="shared" si="52"/>
        <v>73431</v>
      </c>
      <c r="U304" s="34">
        <f t="shared" si="53"/>
        <v>1468620</v>
      </c>
      <c r="X304" s="72">
        <f t="shared" si="54"/>
        <v>8</v>
      </c>
      <c r="Y304" s="35"/>
      <c r="Z304" s="34">
        <f t="shared" si="55"/>
        <v>117490</v>
      </c>
      <c r="AA304" s="80">
        <f t="shared" si="56"/>
        <v>2854</v>
      </c>
    </row>
    <row r="305" spans="1:27" ht="25.5" customHeight="1" x14ac:dyDescent="0.25">
      <c r="A305" s="17">
        <v>44886</v>
      </c>
      <c r="B305" s="78" t="str">
        <f t="shared" si="50"/>
        <v>PO2211/02854</v>
      </c>
      <c r="G305" s="24" t="s">
        <v>113</v>
      </c>
      <c r="I305" s="24" t="s">
        <v>2207</v>
      </c>
      <c r="K305" s="24" t="s">
        <v>55</v>
      </c>
      <c r="L305" s="31" t="str">
        <f t="shared" si="48"/>
        <v>Gà muối 500g</v>
      </c>
      <c r="N305" s="50" t="str">
        <f t="shared" si="51"/>
        <v>K-C6</v>
      </c>
      <c r="Q305" s="32" t="str">
        <f t="shared" si="49"/>
        <v>Túi</v>
      </c>
      <c r="R305" s="36">
        <v>20</v>
      </c>
      <c r="T305" s="34">
        <f t="shared" si="52"/>
        <v>111058</v>
      </c>
      <c r="U305" s="34">
        <f t="shared" si="53"/>
        <v>2221160</v>
      </c>
      <c r="X305" s="72">
        <f t="shared" si="54"/>
        <v>8</v>
      </c>
      <c r="Y305" s="35"/>
      <c r="Z305" s="34">
        <f t="shared" si="55"/>
        <v>177693</v>
      </c>
      <c r="AA305" s="80">
        <f t="shared" si="56"/>
        <v>2854</v>
      </c>
    </row>
    <row r="306" spans="1:27" ht="25.5" customHeight="1" x14ac:dyDescent="0.25">
      <c r="A306" s="17">
        <v>44886</v>
      </c>
      <c r="B306" s="78" t="str">
        <f t="shared" si="50"/>
        <v>PO2211/02854</v>
      </c>
      <c r="G306" s="24" t="s">
        <v>113</v>
      </c>
      <c r="I306" s="24" t="s">
        <v>2207</v>
      </c>
      <c r="K306" s="24" t="s">
        <v>37</v>
      </c>
      <c r="L306" s="31" t="str">
        <f t="shared" si="48"/>
        <v>Chả cốm 300g</v>
      </c>
      <c r="N306" s="50" t="str">
        <f t="shared" si="51"/>
        <v>K-C6</v>
      </c>
      <c r="Q306" s="32" t="str">
        <f t="shared" si="49"/>
        <v>Túi</v>
      </c>
      <c r="R306" s="36">
        <v>11</v>
      </c>
      <c r="T306" s="34">
        <f t="shared" si="52"/>
        <v>74250</v>
      </c>
      <c r="U306" s="34">
        <f t="shared" si="53"/>
        <v>816750</v>
      </c>
      <c r="X306" s="72">
        <f t="shared" si="54"/>
        <v>8</v>
      </c>
      <c r="Y306" s="35"/>
      <c r="Z306" s="34">
        <f t="shared" si="55"/>
        <v>65340</v>
      </c>
      <c r="AA306" s="80">
        <f t="shared" si="56"/>
        <v>2854</v>
      </c>
    </row>
    <row r="307" spans="1:27" ht="25.5" customHeight="1" x14ac:dyDescent="0.25">
      <c r="A307" s="17">
        <v>44886</v>
      </c>
      <c r="B307" s="78" t="str">
        <f t="shared" si="50"/>
        <v>PO2211/02854</v>
      </c>
      <c r="G307" s="24" t="s">
        <v>113</v>
      </c>
      <c r="I307" s="24" t="s">
        <v>2207</v>
      </c>
      <c r="K307" s="24" t="s">
        <v>59</v>
      </c>
      <c r="L307" s="31" t="str">
        <f t="shared" si="48"/>
        <v>Giò Tai Lưỡi Xào 250g</v>
      </c>
      <c r="N307" s="50" t="str">
        <f t="shared" si="51"/>
        <v>K-C6</v>
      </c>
      <c r="Q307" s="32" t="str">
        <f t="shared" si="49"/>
        <v>Túi</v>
      </c>
      <c r="R307" s="36">
        <v>20</v>
      </c>
      <c r="T307" s="34">
        <f t="shared" si="52"/>
        <v>50182</v>
      </c>
      <c r="U307" s="34">
        <f t="shared" si="53"/>
        <v>1003640</v>
      </c>
      <c r="X307" s="72">
        <f t="shared" si="54"/>
        <v>8</v>
      </c>
      <c r="Y307" s="35"/>
      <c r="Z307" s="34">
        <f t="shared" si="55"/>
        <v>80291</v>
      </c>
      <c r="AA307" s="80">
        <f t="shared" si="56"/>
        <v>2854</v>
      </c>
    </row>
    <row r="308" spans="1:27" ht="25.5" customHeight="1" x14ac:dyDescent="0.25">
      <c r="A308" s="17">
        <v>44886</v>
      </c>
      <c r="B308" s="78" t="str">
        <f t="shared" si="50"/>
        <v>PO2211/02854</v>
      </c>
      <c r="G308" s="24" t="s">
        <v>113</v>
      </c>
      <c r="I308" s="24" t="s">
        <v>2207</v>
      </c>
      <c r="K308" s="24" t="s">
        <v>65</v>
      </c>
      <c r="L308" s="31" t="str">
        <f t="shared" si="48"/>
        <v>Mọc Nấm Hương 250g</v>
      </c>
      <c r="N308" s="50" t="str">
        <f t="shared" si="51"/>
        <v>K-C6</v>
      </c>
      <c r="Q308" s="32" t="str">
        <f t="shared" si="49"/>
        <v>Túi</v>
      </c>
      <c r="R308" s="36">
        <v>20</v>
      </c>
      <c r="T308" s="34">
        <f t="shared" si="52"/>
        <v>46000</v>
      </c>
      <c r="U308" s="34">
        <f t="shared" si="53"/>
        <v>920000</v>
      </c>
      <c r="X308" s="72">
        <f t="shared" si="54"/>
        <v>8</v>
      </c>
      <c r="Y308" s="35"/>
      <c r="Z308" s="34">
        <f t="shared" si="55"/>
        <v>73600</v>
      </c>
      <c r="AA308" s="80">
        <f t="shared" si="56"/>
        <v>2854</v>
      </c>
    </row>
    <row r="309" spans="1:27" ht="25.5" customHeight="1" x14ac:dyDescent="0.25">
      <c r="A309" s="17">
        <v>44886</v>
      </c>
      <c r="B309" s="78" t="str">
        <f t="shared" si="50"/>
        <v>PO2211/02855</v>
      </c>
      <c r="G309" s="24" t="s">
        <v>143</v>
      </c>
      <c r="I309" s="24" t="s">
        <v>2208</v>
      </c>
      <c r="K309" s="24" t="s">
        <v>43</v>
      </c>
      <c r="L309" s="31" t="str">
        <f t="shared" si="48"/>
        <v>Chân gà sốt cay 400g</v>
      </c>
      <c r="N309" s="50" t="str">
        <f t="shared" si="51"/>
        <v>K-C6</v>
      </c>
      <c r="Q309" s="32" t="str">
        <f t="shared" si="49"/>
        <v>Túi</v>
      </c>
      <c r="R309" s="36">
        <v>10</v>
      </c>
      <c r="T309" s="34">
        <f t="shared" si="52"/>
        <v>90750</v>
      </c>
      <c r="U309" s="34">
        <f t="shared" si="53"/>
        <v>907500</v>
      </c>
      <c r="X309" s="72">
        <f t="shared" si="54"/>
        <v>8</v>
      </c>
      <c r="Y309" s="35"/>
      <c r="Z309" s="34">
        <f t="shared" si="55"/>
        <v>72600</v>
      </c>
      <c r="AA309" s="80">
        <f t="shared" si="56"/>
        <v>2855</v>
      </c>
    </row>
    <row r="310" spans="1:27" ht="25.5" customHeight="1" x14ac:dyDescent="0.25">
      <c r="A310" s="17">
        <v>44886</v>
      </c>
      <c r="B310" s="78" t="str">
        <f t="shared" si="50"/>
        <v>PO2211/02855</v>
      </c>
      <c r="G310" s="24" t="s">
        <v>143</v>
      </c>
      <c r="I310" s="24" t="s">
        <v>2208</v>
      </c>
      <c r="K310" s="24" t="s">
        <v>47</v>
      </c>
      <c r="L310" s="31" t="str">
        <f t="shared" si="48"/>
        <v>Đùi gà sốt cay 500g</v>
      </c>
      <c r="N310" s="50" t="str">
        <f t="shared" si="51"/>
        <v>K-C6</v>
      </c>
      <c r="Q310" s="32" t="str">
        <f t="shared" si="49"/>
        <v>Túi</v>
      </c>
      <c r="R310" s="36">
        <v>10</v>
      </c>
      <c r="T310" s="34">
        <f t="shared" si="52"/>
        <v>105400</v>
      </c>
      <c r="U310" s="34">
        <f t="shared" si="53"/>
        <v>1054000</v>
      </c>
      <c r="X310" s="72">
        <f t="shared" si="54"/>
        <v>8</v>
      </c>
      <c r="Y310" s="35"/>
      <c r="Z310" s="34">
        <f t="shared" si="55"/>
        <v>84320</v>
      </c>
      <c r="AA310" s="80">
        <f t="shared" si="56"/>
        <v>2855</v>
      </c>
    </row>
    <row r="311" spans="1:27" ht="25.5" customHeight="1" x14ac:dyDescent="0.25">
      <c r="A311" s="17">
        <v>44886</v>
      </c>
      <c r="B311" s="78" t="str">
        <f t="shared" si="50"/>
        <v>PO2211/02855</v>
      </c>
      <c r="G311" s="24" t="s">
        <v>143</v>
      </c>
      <c r="I311" s="24" t="s">
        <v>2208</v>
      </c>
      <c r="K311" s="24" t="s">
        <v>55</v>
      </c>
      <c r="L311" s="31" t="str">
        <f t="shared" si="48"/>
        <v>Gà muối 500g</v>
      </c>
      <c r="N311" s="50" t="str">
        <f t="shared" si="51"/>
        <v>K-C6</v>
      </c>
      <c r="Q311" s="32" t="str">
        <f t="shared" si="49"/>
        <v>Túi</v>
      </c>
      <c r="R311" s="36">
        <v>15</v>
      </c>
      <c r="T311" s="34">
        <f t="shared" si="52"/>
        <v>111058</v>
      </c>
      <c r="U311" s="34">
        <f t="shared" si="53"/>
        <v>1665870</v>
      </c>
      <c r="X311" s="72">
        <f t="shared" si="54"/>
        <v>8</v>
      </c>
      <c r="Y311" s="35"/>
      <c r="Z311" s="34">
        <f t="shared" si="55"/>
        <v>133270</v>
      </c>
      <c r="AA311" s="80">
        <f t="shared" si="56"/>
        <v>2855</v>
      </c>
    </row>
    <row r="312" spans="1:27" ht="25.5" customHeight="1" x14ac:dyDescent="0.25">
      <c r="A312" s="17">
        <v>44886</v>
      </c>
      <c r="B312" s="78" t="str">
        <f t="shared" si="50"/>
        <v>PO2211/02856</v>
      </c>
      <c r="G312" s="24" t="s">
        <v>113</v>
      </c>
      <c r="I312" s="24" t="s">
        <v>2209</v>
      </c>
      <c r="K312" s="24" t="s">
        <v>39</v>
      </c>
      <c r="L312" s="31" t="str">
        <f t="shared" si="48"/>
        <v>Chân giò heo muối 300g</v>
      </c>
      <c r="N312" s="50" t="str">
        <f t="shared" si="51"/>
        <v>K-C6</v>
      </c>
      <c r="Q312" s="32" t="str">
        <f t="shared" si="49"/>
        <v>Túi</v>
      </c>
      <c r="R312" s="36">
        <v>10</v>
      </c>
      <c r="T312" s="34">
        <f t="shared" si="52"/>
        <v>73431</v>
      </c>
      <c r="U312" s="34">
        <f t="shared" si="53"/>
        <v>734310</v>
      </c>
      <c r="X312" s="72">
        <f t="shared" si="54"/>
        <v>8</v>
      </c>
      <c r="Y312" s="35"/>
      <c r="Z312" s="34">
        <f t="shared" si="55"/>
        <v>58745</v>
      </c>
      <c r="AA312" s="80">
        <f t="shared" si="56"/>
        <v>2856</v>
      </c>
    </row>
    <row r="313" spans="1:27" ht="25.5" customHeight="1" x14ac:dyDescent="0.25">
      <c r="A313" s="17">
        <v>44886</v>
      </c>
      <c r="B313" s="78" t="str">
        <f t="shared" si="50"/>
        <v>PO2211/02856</v>
      </c>
      <c r="G313" s="24" t="s">
        <v>113</v>
      </c>
      <c r="I313" s="24" t="s">
        <v>2209</v>
      </c>
      <c r="K313" s="24" t="s">
        <v>55</v>
      </c>
      <c r="L313" s="31" t="str">
        <f t="shared" si="48"/>
        <v>Gà muối 500g</v>
      </c>
      <c r="N313" s="50" t="str">
        <f t="shared" si="51"/>
        <v>K-C6</v>
      </c>
      <c r="Q313" s="32" t="str">
        <f t="shared" si="49"/>
        <v>Túi</v>
      </c>
      <c r="R313" s="36">
        <v>15</v>
      </c>
      <c r="T313" s="34">
        <f t="shared" si="52"/>
        <v>111058</v>
      </c>
      <c r="U313" s="34">
        <f t="shared" si="53"/>
        <v>1665870</v>
      </c>
      <c r="X313" s="72">
        <f t="shared" si="54"/>
        <v>8</v>
      </c>
      <c r="Y313" s="35"/>
      <c r="Z313" s="34">
        <f t="shared" si="55"/>
        <v>133270</v>
      </c>
      <c r="AA313" s="80">
        <f t="shared" si="56"/>
        <v>2856</v>
      </c>
    </row>
    <row r="314" spans="1:27" ht="25.5" customHeight="1" x14ac:dyDescent="0.25">
      <c r="A314" s="17">
        <v>44886</v>
      </c>
      <c r="B314" s="78" t="str">
        <f t="shared" si="50"/>
        <v>PO2211/02856</v>
      </c>
      <c r="G314" s="24" t="s">
        <v>113</v>
      </c>
      <c r="I314" s="24" t="s">
        <v>2209</v>
      </c>
      <c r="K314" s="24" t="s">
        <v>47</v>
      </c>
      <c r="L314" s="31" t="str">
        <f t="shared" si="48"/>
        <v>Đùi gà sốt cay 500g</v>
      </c>
      <c r="N314" s="50" t="str">
        <f t="shared" si="51"/>
        <v>K-C6</v>
      </c>
      <c r="Q314" s="32" t="str">
        <f t="shared" si="49"/>
        <v>Túi</v>
      </c>
      <c r="R314" s="36">
        <v>2</v>
      </c>
      <c r="T314" s="34">
        <f t="shared" si="52"/>
        <v>105400</v>
      </c>
      <c r="U314" s="34">
        <f t="shared" si="53"/>
        <v>210800</v>
      </c>
      <c r="X314" s="72">
        <f t="shared" si="54"/>
        <v>8</v>
      </c>
      <c r="Y314" s="35"/>
      <c r="Z314" s="34">
        <f t="shared" si="55"/>
        <v>16864</v>
      </c>
      <c r="AA314" s="80">
        <f t="shared" si="56"/>
        <v>2856</v>
      </c>
    </row>
    <row r="315" spans="1:27" ht="25.5" customHeight="1" x14ac:dyDescent="0.25">
      <c r="A315" s="17">
        <v>44886</v>
      </c>
      <c r="B315" s="78" t="str">
        <f t="shared" si="50"/>
        <v>PO2211/02856</v>
      </c>
      <c r="G315" s="24" t="s">
        <v>113</v>
      </c>
      <c r="I315" s="24" t="s">
        <v>2209</v>
      </c>
      <c r="K315" s="24" t="s">
        <v>43</v>
      </c>
      <c r="L315" s="31" t="str">
        <f t="shared" si="48"/>
        <v>Chân gà sốt cay 400g</v>
      </c>
      <c r="N315" s="50" t="str">
        <f t="shared" si="51"/>
        <v>K-C6</v>
      </c>
      <c r="Q315" s="32" t="str">
        <f t="shared" si="49"/>
        <v>Túi</v>
      </c>
      <c r="R315" s="36">
        <v>2</v>
      </c>
      <c r="T315" s="34">
        <f t="shared" si="52"/>
        <v>90750</v>
      </c>
      <c r="U315" s="34">
        <f t="shared" si="53"/>
        <v>181500</v>
      </c>
      <c r="X315" s="72">
        <f t="shared" si="54"/>
        <v>8</v>
      </c>
      <c r="Y315" s="35"/>
      <c r="Z315" s="34">
        <f t="shared" si="55"/>
        <v>14520</v>
      </c>
      <c r="AA315" s="80">
        <f t="shared" si="56"/>
        <v>2856</v>
      </c>
    </row>
    <row r="316" spans="1:27" ht="25.5" customHeight="1" x14ac:dyDescent="0.25">
      <c r="A316" s="17">
        <v>44886</v>
      </c>
      <c r="B316" s="78" t="str">
        <f t="shared" si="50"/>
        <v>PO2211/02856</v>
      </c>
      <c r="G316" s="24" t="s">
        <v>113</v>
      </c>
      <c r="I316" s="24" t="s">
        <v>2209</v>
      </c>
      <c r="K316" s="24" t="s">
        <v>59</v>
      </c>
      <c r="L316" s="31" t="str">
        <f t="shared" si="48"/>
        <v>Giò Tai Lưỡi Xào 250g</v>
      </c>
      <c r="N316" s="50" t="str">
        <f t="shared" si="51"/>
        <v>K-C6</v>
      </c>
      <c r="Q316" s="32" t="str">
        <f t="shared" si="49"/>
        <v>Túi</v>
      </c>
      <c r="R316" s="36">
        <v>11</v>
      </c>
      <c r="T316" s="34">
        <f t="shared" si="52"/>
        <v>50182</v>
      </c>
      <c r="U316" s="34">
        <f t="shared" si="53"/>
        <v>552002</v>
      </c>
      <c r="X316" s="72">
        <f t="shared" si="54"/>
        <v>8</v>
      </c>
      <c r="Y316" s="35"/>
      <c r="Z316" s="34">
        <f t="shared" si="55"/>
        <v>44160</v>
      </c>
      <c r="AA316" s="80">
        <f t="shared" si="56"/>
        <v>2856</v>
      </c>
    </row>
    <row r="317" spans="1:27" ht="25.5" customHeight="1" x14ac:dyDescent="0.25">
      <c r="A317" s="17">
        <v>44886</v>
      </c>
      <c r="B317" s="78" t="str">
        <f t="shared" si="50"/>
        <v>PO2211/02857</v>
      </c>
      <c r="G317" s="24" t="s">
        <v>115</v>
      </c>
      <c r="I317" s="24" t="s">
        <v>2210</v>
      </c>
      <c r="K317" s="24" t="s">
        <v>30</v>
      </c>
      <c r="L317" s="31" t="str">
        <f t="shared" si="48"/>
        <v>Bắp bò muối 200g</v>
      </c>
      <c r="N317" s="50" t="str">
        <f t="shared" si="51"/>
        <v>K-C6</v>
      </c>
      <c r="Q317" s="32" t="str">
        <f t="shared" si="49"/>
        <v>Túi</v>
      </c>
      <c r="R317" s="36">
        <v>3</v>
      </c>
      <c r="T317" s="34">
        <f t="shared" si="52"/>
        <v>87787</v>
      </c>
      <c r="U317" s="34">
        <f t="shared" si="53"/>
        <v>263361</v>
      </c>
      <c r="X317" s="72">
        <f t="shared" si="54"/>
        <v>8</v>
      </c>
      <c r="Y317" s="35"/>
      <c r="Z317" s="34">
        <f t="shared" si="55"/>
        <v>21069</v>
      </c>
      <c r="AA317" s="80">
        <f t="shared" si="56"/>
        <v>2857</v>
      </c>
    </row>
    <row r="318" spans="1:27" ht="25.5" customHeight="1" x14ac:dyDescent="0.25">
      <c r="A318" s="17">
        <v>44886</v>
      </c>
      <c r="B318" s="78" t="str">
        <f t="shared" si="50"/>
        <v>PO2211/02857</v>
      </c>
      <c r="G318" s="24" t="s">
        <v>115</v>
      </c>
      <c r="I318" s="24" t="s">
        <v>2210</v>
      </c>
      <c r="K318" s="24" t="s">
        <v>55</v>
      </c>
      <c r="L318" s="31" t="str">
        <f t="shared" si="48"/>
        <v>Gà muối 500g</v>
      </c>
      <c r="N318" s="50" t="str">
        <f t="shared" si="51"/>
        <v>K-C6</v>
      </c>
      <c r="Q318" s="32" t="str">
        <f t="shared" si="49"/>
        <v>Túi</v>
      </c>
      <c r="R318" s="36">
        <v>11</v>
      </c>
      <c r="T318" s="34">
        <f t="shared" si="52"/>
        <v>111058</v>
      </c>
      <c r="U318" s="34">
        <f t="shared" si="53"/>
        <v>1221638</v>
      </c>
      <c r="X318" s="72">
        <f t="shared" si="54"/>
        <v>8</v>
      </c>
      <c r="Y318" s="35"/>
      <c r="Z318" s="34">
        <f t="shared" si="55"/>
        <v>97731</v>
      </c>
      <c r="AA318" s="80">
        <f t="shared" si="56"/>
        <v>2857</v>
      </c>
    </row>
    <row r="319" spans="1:27" ht="25.5" customHeight="1" x14ac:dyDescent="0.25">
      <c r="A319" s="17">
        <v>44886</v>
      </c>
      <c r="B319" s="78" t="str">
        <f t="shared" si="50"/>
        <v>PO2211/02857</v>
      </c>
      <c r="G319" s="24" t="s">
        <v>115</v>
      </c>
      <c r="I319" s="24" t="s">
        <v>2210</v>
      </c>
      <c r="K319" s="24" t="s">
        <v>37</v>
      </c>
      <c r="L319" s="31" t="str">
        <f t="shared" si="48"/>
        <v>Chả cốm 300g</v>
      </c>
      <c r="N319" s="50" t="str">
        <f t="shared" si="51"/>
        <v>K-C6</v>
      </c>
      <c r="Q319" s="32" t="str">
        <f t="shared" si="49"/>
        <v>Túi</v>
      </c>
      <c r="R319" s="36">
        <v>3</v>
      </c>
      <c r="T319" s="34">
        <f t="shared" si="52"/>
        <v>74250</v>
      </c>
      <c r="U319" s="34">
        <f t="shared" si="53"/>
        <v>222750</v>
      </c>
      <c r="X319" s="72">
        <f t="shared" si="54"/>
        <v>8</v>
      </c>
      <c r="Y319" s="35"/>
      <c r="Z319" s="34">
        <f t="shared" si="55"/>
        <v>17820</v>
      </c>
      <c r="AA319" s="80">
        <f t="shared" si="56"/>
        <v>2857</v>
      </c>
    </row>
    <row r="320" spans="1:27" ht="25.5" customHeight="1" x14ac:dyDescent="0.25">
      <c r="A320" s="17">
        <v>44886</v>
      </c>
      <c r="B320" s="78" t="str">
        <f t="shared" si="50"/>
        <v>PO2211/02857</v>
      </c>
      <c r="G320" s="24" t="s">
        <v>115</v>
      </c>
      <c r="I320" s="24" t="s">
        <v>2210</v>
      </c>
      <c r="K320" s="24" t="s">
        <v>47</v>
      </c>
      <c r="L320" s="31" t="str">
        <f t="shared" si="48"/>
        <v>Đùi gà sốt cay 500g</v>
      </c>
      <c r="N320" s="50" t="str">
        <f t="shared" si="51"/>
        <v>K-C6</v>
      </c>
      <c r="Q320" s="32" t="str">
        <f t="shared" si="49"/>
        <v>Túi</v>
      </c>
      <c r="R320" s="36">
        <v>3</v>
      </c>
      <c r="T320" s="34">
        <f t="shared" si="52"/>
        <v>105400</v>
      </c>
      <c r="U320" s="34">
        <f t="shared" si="53"/>
        <v>316200</v>
      </c>
      <c r="X320" s="72">
        <f t="shared" si="54"/>
        <v>8</v>
      </c>
      <c r="Y320" s="35"/>
      <c r="Z320" s="34">
        <f t="shared" si="55"/>
        <v>25296</v>
      </c>
      <c r="AA320" s="80">
        <f t="shared" si="56"/>
        <v>2857</v>
      </c>
    </row>
    <row r="321" spans="1:27" ht="25.5" customHeight="1" x14ac:dyDescent="0.25">
      <c r="A321" s="17">
        <v>44886</v>
      </c>
      <c r="B321" s="78" t="str">
        <f t="shared" si="50"/>
        <v>PO2211/02857</v>
      </c>
      <c r="G321" s="24" t="s">
        <v>115</v>
      </c>
      <c r="I321" s="24" t="s">
        <v>2210</v>
      </c>
      <c r="K321" s="24" t="s">
        <v>43</v>
      </c>
      <c r="L321" s="31" t="str">
        <f t="shared" si="48"/>
        <v>Chân gà sốt cay 400g</v>
      </c>
      <c r="N321" s="50" t="str">
        <f t="shared" si="51"/>
        <v>K-C6</v>
      </c>
      <c r="Q321" s="32" t="str">
        <f t="shared" si="49"/>
        <v>Túi</v>
      </c>
      <c r="R321" s="36">
        <v>3</v>
      </c>
      <c r="T321" s="34">
        <f t="shared" si="52"/>
        <v>90750</v>
      </c>
      <c r="U321" s="34">
        <f t="shared" si="53"/>
        <v>272250</v>
      </c>
      <c r="X321" s="72">
        <f t="shared" si="54"/>
        <v>8</v>
      </c>
      <c r="Y321" s="35"/>
      <c r="Z321" s="34">
        <f t="shared" si="55"/>
        <v>21780</v>
      </c>
      <c r="AA321" s="80">
        <f t="shared" si="56"/>
        <v>2857</v>
      </c>
    </row>
    <row r="322" spans="1:27" ht="25.5" customHeight="1" x14ac:dyDescent="0.25">
      <c r="A322" s="17">
        <v>44886</v>
      </c>
      <c r="B322" s="78" t="str">
        <f t="shared" si="50"/>
        <v>PO2211/02857</v>
      </c>
      <c r="G322" s="24" t="s">
        <v>115</v>
      </c>
      <c r="I322" s="24" t="s">
        <v>2210</v>
      </c>
      <c r="K322" s="24" t="s">
        <v>65</v>
      </c>
      <c r="L322" s="31" t="str">
        <f t="shared" ref="L322:L385" si="57">IF(K322&lt;&gt;"",VLOOKUP(K322,tenhang,2,0),"")</f>
        <v>Mọc Nấm Hương 250g</v>
      </c>
      <c r="N322" s="50" t="str">
        <f t="shared" si="51"/>
        <v>K-C6</v>
      </c>
      <c r="Q322" s="32" t="str">
        <f t="shared" ref="Q322:Q385" si="58">IF(K322&lt;&gt;"",VLOOKUP(K322,tenhang,3,0),"")</f>
        <v>Túi</v>
      </c>
      <c r="R322" s="36">
        <v>3</v>
      </c>
      <c r="T322" s="34">
        <f t="shared" si="52"/>
        <v>46000</v>
      </c>
      <c r="U322" s="34">
        <f t="shared" si="53"/>
        <v>138000</v>
      </c>
      <c r="X322" s="72">
        <f t="shared" si="54"/>
        <v>8</v>
      </c>
      <c r="Y322" s="35"/>
      <c r="Z322" s="34">
        <f t="shared" si="55"/>
        <v>11040</v>
      </c>
      <c r="AA322" s="80">
        <f t="shared" si="56"/>
        <v>2857</v>
      </c>
    </row>
    <row r="323" spans="1:27" ht="25.5" customHeight="1" x14ac:dyDescent="0.25">
      <c r="A323" s="17">
        <v>44886</v>
      </c>
      <c r="B323" s="78" t="str">
        <f t="shared" ref="B323:B386" si="59">IF(I323&lt;&gt;"",IF(AA323&lt;10,"PO2211/0000"&amp;AA323,IF(AA323&lt;100,"PO2211/000"&amp;AA323,IF(AA323&lt;1000,"PO2211/00"&amp;AA323,IF(AA323&lt;10000,"PO2211/0"&amp;AA323,"PO2211/"&amp;AA323)))),"")</f>
        <v>PO2211/02858</v>
      </c>
      <c r="G323" s="24" t="s">
        <v>99</v>
      </c>
      <c r="I323" s="24" t="s">
        <v>2211</v>
      </c>
      <c r="K323" s="24" t="s">
        <v>39</v>
      </c>
      <c r="L323" s="31" t="str">
        <f t="shared" si="57"/>
        <v>Chân giò heo muối 300g</v>
      </c>
      <c r="N323" s="50" t="str">
        <f t="shared" ref="N323:N386" si="60">IF(K323&lt;&gt;"","K-C6","")</f>
        <v>K-C6</v>
      </c>
      <c r="Q323" s="32" t="str">
        <f t="shared" si="58"/>
        <v>Túi</v>
      </c>
      <c r="R323" s="36">
        <v>5</v>
      </c>
      <c r="T323" s="34">
        <f t="shared" ref="T323:T386" si="61">IF(K323&lt;&gt;"",VLOOKUP(K323,tenhang,4,0),0)</f>
        <v>73431</v>
      </c>
      <c r="U323" s="34">
        <f t="shared" ref="U323:U386" si="62">R323*T323</f>
        <v>367155</v>
      </c>
      <c r="X323" s="72">
        <f t="shared" ref="X323:X386" si="63">IF(K323&lt;&gt;"",8,"")</f>
        <v>8</v>
      </c>
      <c r="Y323" s="35"/>
      <c r="Z323" s="34">
        <f t="shared" ref="Z323:Z386" si="64">IF(K323&lt;&gt;"",ROUND(U323*X323*1%,0),"")</f>
        <v>29372</v>
      </c>
      <c r="AA323" s="80">
        <f t="shared" si="56"/>
        <v>2858</v>
      </c>
    </row>
    <row r="324" spans="1:27" ht="25.5" customHeight="1" x14ac:dyDescent="0.25">
      <c r="A324" s="17">
        <v>44886</v>
      </c>
      <c r="B324" s="78" t="str">
        <f t="shared" si="59"/>
        <v>PO2211/02858</v>
      </c>
      <c r="G324" s="24" t="s">
        <v>99</v>
      </c>
      <c r="I324" s="24" t="s">
        <v>2211</v>
      </c>
      <c r="K324" s="24" t="s">
        <v>55</v>
      </c>
      <c r="L324" s="31" t="str">
        <f t="shared" si="57"/>
        <v>Gà muối 500g</v>
      </c>
      <c r="N324" s="50" t="str">
        <f t="shared" si="60"/>
        <v>K-C6</v>
      </c>
      <c r="Q324" s="32" t="str">
        <f t="shared" si="58"/>
        <v>Túi</v>
      </c>
      <c r="R324" s="36">
        <v>15</v>
      </c>
      <c r="T324" s="34">
        <f t="shared" si="61"/>
        <v>111058</v>
      </c>
      <c r="U324" s="34">
        <f t="shared" si="62"/>
        <v>1665870</v>
      </c>
      <c r="X324" s="72">
        <f t="shared" si="63"/>
        <v>8</v>
      </c>
      <c r="Y324" s="35"/>
      <c r="Z324" s="34">
        <f t="shared" si="64"/>
        <v>133270</v>
      </c>
      <c r="AA324" s="80">
        <f t="shared" ref="AA324:AA387" si="65">IF(I324&lt;&gt;"",IF(I324=I323,AA323,AA323+1),"")</f>
        <v>2858</v>
      </c>
    </row>
    <row r="325" spans="1:27" ht="25.5" customHeight="1" x14ac:dyDescent="0.25">
      <c r="A325" s="17">
        <v>44886</v>
      </c>
      <c r="B325" s="78" t="str">
        <f t="shared" si="59"/>
        <v>PO2211/02858</v>
      </c>
      <c r="G325" s="24" t="s">
        <v>99</v>
      </c>
      <c r="I325" s="24" t="s">
        <v>2211</v>
      </c>
      <c r="K325" s="24" t="s">
        <v>59</v>
      </c>
      <c r="L325" s="31" t="str">
        <f t="shared" si="57"/>
        <v>Giò Tai Lưỡi Xào 250g</v>
      </c>
      <c r="N325" s="50" t="str">
        <f t="shared" si="60"/>
        <v>K-C6</v>
      </c>
      <c r="Q325" s="32" t="str">
        <f t="shared" si="58"/>
        <v>Túi</v>
      </c>
      <c r="R325" s="36">
        <v>10</v>
      </c>
      <c r="T325" s="34">
        <f t="shared" si="61"/>
        <v>50182</v>
      </c>
      <c r="U325" s="34">
        <f t="shared" si="62"/>
        <v>501820</v>
      </c>
      <c r="X325" s="72">
        <f t="shared" si="63"/>
        <v>8</v>
      </c>
      <c r="Y325" s="35"/>
      <c r="Z325" s="34">
        <f t="shared" si="64"/>
        <v>40146</v>
      </c>
      <c r="AA325" s="80">
        <f t="shared" si="65"/>
        <v>2858</v>
      </c>
    </row>
    <row r="326" spans="1:27" ht="25.5" customHeight="1" x14ac:dyDescent="0.25">
      <c r="A326" s="17">
        <v>44886</v>
      </c>
      <c r="B326" s="78" t="str">
        <f t="shared" si="59"/>
        <v>PO2211/02858</v>
      </c>
      <c r="G326" s="24" t="s">
        <v>99</v>
      </c>
      <c r="I326" s="24" t="s">
        <v>2211</v>
      </c>
      <c r="K326" s="24" t="s">
        <v>65</v>
      </c>
      <c r="L326" s="31" t="str">
        <f t="shared" si="57"/>
        <v>Mọc Nấm Hương 250g</v>
      </c>
      <c r="N326" s="50" t="str">
        <f t="shared" si="60"/>
        <v>K-C6</v>
      </c>
      <c r="Q326" s="32" t="str">
        <f t="shared" si="58"/>
        <v>Túi</v>
      </c>
      <c r="R326" s="36">
        <v>20</v>
      </c>
      <c r="T326" s="34">
        <f t="shared" si="61"/>
        <v>46000</v>
      </c>
      <c r="U326" s="34">
        <f t="shared" si="62"/>
        <v>920000</v>
      </c>
      <c r="X326" s="72">
        <f t="shared" si="63"/>
        <v>8</v>
      </c>
      <c r="Y326" s="35"/>
      <c r="Z326" s="34">
        <f t="shared" si="64"/>
        <v>73600</v>
      </c>
      <c r="AA326" s="80">
        <f t="shared" si="65"/>
        <v>2858</v>
      </c>
    </row>
    <row r="327" spans="1:27" ht="25.5" customHeight="1" x14ac:dyDescent="0.25">
      <c r="A327" s="17">
        <v>44886</v>
      </c>
      <c r="B327" s="78" t="str">
        <f t="shared" si="59"/>
        <v>PO2211/02859</v>
      </c>
      <c r="G327" s="24" t="s">
        <v>143</v>
      </c>
      <c r="I327" s="24" t="s">
        <v>2212</v>
      </c>
      <c r="K327" s="24" t="s">
        <v>39</v>
      </c>
      <c r="L327" s="31" t="str">
        <f t="shared" si="57"/>
        <v>Chân giò heo muối 300g</v>
      </c>
      <c r="N327" s="50" t="str">
        <f t="shared" si="60"/>
        <v>K-C6</v>
      </c>
      <c r="Q327" s="32" t="str">
        <f t="shared" si="58"/>
        <v>Túi</v>
      </c>
      <c r="R327" s="36">
        <v>5</v>
      </c>
      <c r="T327" s="34">
        <f t="shared" si="61"/>
        <v>73431</v>
      </c>
      <c r="U327" s="34">
        <f t="shared" si="62"/>
        <v>367155</v>
      </c>
      <c r="X327" s="72">
        <f t="shared" si="63"/>
        <v>8</v>
      </c>
      <c r="Y327" s="35"/>
      <c r="Z327" s="34">
        <f t="shared" si="64"/>
        <v>29372</v>
      </c>
      <c r="AA327" s="80">
        <f t="shared" si="65"/>
        <v>2859</v>
      </c>
    </row>
    <row r="328" spans="1:27" ht="25.5" customHeight="1" x14ac:dyDescent="0.25">
      <c r="A328" s="17">
        <v>44886</v>
      </c>
      <c r="B328" s="78" t="str">
        <f t="shared" si="59"/>
        <v>PO2211/02859</v>
      </c>
      <c r="G328" s="24" t="s">
        <v>143</v>
      </c>
      <c r="I328" s="24" t="s">
        <v>2212</v>
      </c>
      <c r="K328" s="24" t="s">
        <v>55</v>
      </c>
      <c r="L328" s="31" t="str">
        <f t="shared" si="57"/>
        <v>Gà muối 500g</v>
      </c>
      <c r="N328" s="50" t="str">
        <f t="shared" si="60"/>
        <v>K-C6</v>
      </c>
      <c r="Q328" s="32" t="str">
        <f t="shared" si="58"/>
        <v>Túi</v>
      </c>
      <c r="R328" s="36">
        <v>15</v>
      </c>
      <c r="T328" s="34">
        <f t="shared" si="61"/>
        <v>111058</v>
      </c>
      <c r="U328" s="34">
        <f t="shared" si="62"/>
        <v>1665870</v>
      </c>
      <c r="X328" s="72">
        <f t="shared" si="63"/>
        <v>8</v>
      </c>
      <c r="Y328" s="35"/>
      <c r="Z328" s="34">
        <f t="shared" si="64"/>
        <v>133270</v>
      </c>
      <c r="AA328" s="80">
        <f t="shared" si="65"/>
        <v>2859</v>
      </c>
    </row>
    <row r="329" spans="1:27" ht="25.5" customHeight="1" x14ac:dyDescent="0.25">
      <c r="A329" s="17">
        <v>44886</v>
      </c>
      <c r="B329" s="78" t="str">
        <f t="shared" si="59"/>
        <v>PO2211/02859</v>
      </c>
      <c r="G329" s="24" t="s">
        <v>143</v>
      </c>
      <c r="I329" s="24" t="s">
        <v>2212</v>
      </c>
      <c r="K329" s="24" t="s">
        <v>47</v>
      </c>
      <c r="L329" s="31" t="str">
        <f t="shared" si="57"/>
        <v>Đùi gà sốt cay 500g</v>
      </c>
      <c r="N329" s="50" t="str">
        <f t="shared" si="60"/>
        <v>K-C6</v>
      </c>
      <c r="Q329" s="32" t="str">
        <f t="shared" si="58"/>
        <v>Túi</v>
      </c>
      <c r="R329" s="36">
        <v>5</v>
      </c>
      <c r="T329" s="34">
        <f t="shared" si="61"/>
        <v>105400</v>
      </c>
      <c r="U329" s="34">
        <f t="shared" si="62"/>
        <v>527000</v>
      </c>
      <c r="X329" s="72">
        <f t="shared" si="63"/>
        <v>8</v>
      </c>
      <c r="Y329" s="35"/>
      <c r="Z329" s="34">
        <f t="shared" si="64"/>
        <v>42160</v>
      </c>
      <c r="AA329" s="80">
        <f t="shared" si="65"/>
        <v>2859</v>
      </c>
    </row>
    <row r="330" spans="1:27" ht="25.5" customHeight="1" x14ac:dyDescent="0.25">
      <c r="A330" s="17">
        <v>44886</v>
      </c>
      <c r="B330" s="78" t="str">
        <f t="shared" si="59"/>
        <v>PO2211/02859</v>
      </c>
      <c r="G330" s="24" t="s">
        <v>143</v>
      </c>
      <c r="I330" s="24" t="s">
        <v>2212</v>
      </c>
      <c r="K330" s="24" t="s">
        <v>43</v>
      </c>
      <c r="L330" s="31" t="str">
        <f t="shared" si="57"/>
        <v>Chân gà sốt cay 400g</v>
      </c>
      <c r="N330" s="50" t="str">
        <f t="shared" si="60"/>
        <v>K-C6</v>
      </c>
      <c r="Q330" s="32" t="str">
        <f t="shared" si="58"/>
        <v>Túi</v>
      </c>
      <c r="R330" s="36">
        <v>5</v>
      </c>
      <c r="T330" s="34">
        <f t="shared" si="61"/>
        <v>90750</v>
      </c>
      <c r="U330" s="34">
        <f t="shared" si="62"/>
        <v>453750</v>
      </c>
      <c r="X330" s="72">
        <f t="shared" si="63"/>
        <v>8</v>
      </c>
      <c r="Y330" s="35"/>
      <c r="Z330" s="34">
        <f t="shared" si="64"/>
        <v>36300</v>
      </c>
      <c r="AA330" s="80">
        <f t="shared" si="65"/>
        <v>2859</v>
      </c>
    </row>
    <row r="331" spans="1:27" ht="25.5" customHeight="1" x14ac:dyDescent="0.25">
      <c r="A331" s="17">
        <v>44886</v>
      </c>
      <c r="B331" s="78" t="str">
        <f t="shared" si="59"/>
        <v>PO2211/02859</v>
      </c>
      <c r="G331" s="24" t="s">
        <v>143</v>
      </c>
      <c r="I331" s="24" t="s">
        <v>2212</v>
      </c>
      <c r="K331" s="24" t="s">
        <v>65</v>
      </c>
      <c r="L331" s="31" t="str">
        <f t="shared" si="57"/>
        <v>Mọc Nấm Hương 250g</v>
      </c>
      <c r="N331" s="50" t="str">
        <f t="shared" si="60"/>
        <v>K-C6</v>
      </c>
      <c r="Q331" s="32" t="str">
        <f t="shared" si="58"/>
        <v>Túi</v>
      </c>
      <c r="R331" s="36">
        <v>10</v>
      </c>
      <c r="T331" s="34">
        <f t="shared" si="61"/>
        <v>46000</v>
      </c>
      <c r="U331" s="34">
        <f t="shared" si="62"/>
        <v>460000</v>
      </c>
      <c r="X331" s="72">
        <f t="shared" si="63"/>
        <v>8</v>
      </c>
      <c r="Y331" s="35"/>
      <c r="Z331" s="34">
        <f t="shared" si="64"/>
        <v>36800</v>
      </c>
      <c r="AA331" s="80">
        <f t="shared" si="65"/>
        <v>2859</v>
      </c>
    </row>
    <row r="332" spans="1:27" ht="25.5" customHeight="1" x14ac:dyDescent="0.25">
      <c r="A332" s="17">
        <v>44886</v>
      </c>
      <c r="B332" s="78" t="str">
        <f t="shared" si="59"/>
        <v>PO2211/02860</v>
      </c>
      <c r="G332" s="24" t="s">
        <v>149</v>
      </c>
      <c r="I332" s="24" t="s">
        <v>2213</v>
      </c>
      <c r="K332" s="24" t="s">
        <v>39</v>
      </c>
      <c r="L332" s="31" t="str">
        <f t="shared" si="57"/>
        <v>Chân giò heo muối 300g</v>
      </c>
      <c r="N332" s="50" t="str">
        <f t="shared" si="60"/>
        <v>K-C6</v>
      </c>
      <c r="Q332" s="32" t="str">
        <f t="shared" si="58"/>
        <v>Túi</v>
      </c>
      <c r="R332" s="36">
        <v>5</v>
      </c>
      <c r="T332" s="34">
        <f t="shared" si="61"/>
        <v>73431</v>
      </c>
      <c r="U332" s="34">
        <f t="shared" si="62"/>
        <v>367155</v>
      </c>
      <c r="X332" s="72">
        <f t="shared" si="63"/>
        <v>8</v>
      </c>
      <c r="Y332" s="35"/>
      <c r="Z332" s="34">
        <f t="shared" si="64"/>
        <v>29372</v>
      </c>
      <c r="AA332" s="80">
        <f t="shared" si="65"/>
        <v>2860</v>
      </c>
    </row>
    <row r="333" spans="1:27" ht="25.5" customHeight="1" x14ac:dyDescent="0.25">
      <c r="A333" s="17">
        <v>44886</v>
      </c>
      <c r="B333" s="78" t="str">
        <f t="shared" si="59"/>
        <v>PO2211/02860</v>
      </c>
      <c r="G333" s="24" t="s">
        <v>149</v>
      </c>
      <c r="I333" s="24" t="s">
        <v>2213</v>
      </c>
      <c r="K333" s="24" t="s">
        <v>55</v>
      </c>
      <c r="L333" s="31" t="str">
        <f t="shared" si="57"/>
        <v>Gà muối 500g</v>
      </c>
      <c r="N333" s="50" t="str">
        <f t="shared" si="60"/>
        <v>K-C6</v>
      </c>
      <c r="Q333" s="32" t="str">
        <f t="shared" si="58"/>
        <v>Túi</v>
      </c>
      <c r="R333" s="36">
        <v>12</v>
      </c>
      <c r="T333" s="34">
        <f t="shared" si="61"/>
        <v>111058</v>
      </c>
      <c r="U333" s="34">
        <f t="shared" si="62"/>
        <v>1332696</v>
      </c>
      <c r="X333" s="72">
        <f t="shared" si="63"/>
        <v>8</v>
      </c>
      <c r="Y333" s="35"/>
      <c r="Z333" s="34">
        <f t="shared" si="64"/>
        <v>106616</v>
      </c>
      <c r="AA333" s="80">
        <f t="shared" si="65"/>
        <v>2860</v>
      </c>
    </row>
    <row r="334" spans="1:27" ht="25.5" customHeight="1" x14ac:dyDescent="0.25">
      <c r="A334" s="17">
        <v>44886</v>
      </c>
      <c r="B334" s="78" t="str">
        <f t="shared" si="59"/>
        <v>PO2211/02860</v>
      </c>
      <c r="G334" s="24" t="s">
        <v>149</v>
      </c>
      <c r="I334" s="24" t="s">
        <v>2213</v>
      </c>
      <c r="K334" s="24" t="s">
        <v>47</v>
      </c>
      <c r="L334" s="31" t="str">
        <f t="shared" si="57"/>
        <v>Đùi gà sốt cay 500g</v>
      </c>
      <c r="N334" s="50" t="str">
        <f t="shared" si="60"/>
        <v>K-C6</v>
      </c>
      <c r="Q334" s="32" t="str">
        <f t="shared" si="58"/>
        <v>Túi</v>
      </c>
      <c r="R334" s="36">
        <v>4</v>
      </c>
      <c r="T334" s="34">
        <f t="shared" si="61"/>
        <v>105400</v>
      </c>
      <c r="U334" s="34">
        <f t="shared" si="62"/>
        <v>421600</v>
      </c>
      <c r="X334" s="72">
        <f t="shared" si="63"/>
        <v>8</v>
      </c>
      <c r="Y334" s="35"/>
      <c r="Z334" s="34">
        <f t="shared" si="64"/>
        <v>33728</v>
      </c>
      <c r="AA334" s="80">
        <f t="shared" si="65"/>
        <v>2860</v>
      </c>
    </row>
    <row r="335" spans="1:27" ht="25.5" customHeight="1" x14ac:dyDescent="0.25">
      <c r="A335" s="17">
        <v>44886</v>
      </c>
      <c r="B335" s="78" t="str">
        <f t="shared" si="59"/>
        <v>PO2211/02860</v>
      </c>
      <c r="G335" s="24" t="s">
        <v>149</v>
      </c>
      <c r="I335" s="24" t="s">
        <v>2213</v>
      </c>
      <c r="K335" s="24" t="s">
        <v>43</v>
      </c>
      <c r="L335" s="31" t="str">
        <f t="shared" si="57"/>
        <v>Chân gà sốt cay 400g</v>
      </c>
      <c r="N335" s="50" t="str">
        <f t="shared" si="60"/>
        <v>K-C6</v>
      </c>
      <c r="Q335" s="32" t="str">
        <f t="shared" si="58"/>
        <v>Túi</v>
      </c>
      <c r="R335" s="36">
        <v>4</v>
      </c>
      <c r="T335" s="34">
        <f t="shared" si="61"/>
        <v>90750</v>
      </c>
      <c r="U335" s="34">
        <f t="shared" si="62"/>
        <v>363000</v>
      </c>
      <c r="X335" s="72">
        <f t="shared" si="63"/>
        <v>8</v>
      </c>
      <c r="Y335" s="35"/>
      <c r="Z335" s="34">
        <f t="shared" si="64"/>
        <v>29040</v>
      </c>
      <c r="AA335" s="80">
        <f t="shared" si="65"/>
        <v>2860</v>
      </c>
    </row>
    <row r="336" spans="1:27" ht="25.5" customHeight="1" x14ac:dyDescent="0.25">
      <c r="A336" s="17">
        <v>44886</v>
      </c>
      <c r="B336" s="78" t="str">
        <f t="shared" si="59"/>
        <v>PO2211/02861</v>
      </c>
      <c r="G336" s="24" t="s">
        <v>98</v>
      </c>
      <c r="I336" s="24" t="s">
        <v>2214</v>
      </c>
      <c r="K336" s="24" t="s">
        <v>39</v>
      </c>
      <c r="L336" s="31" t="str">
        <f t="shared" si="57"/>
        <v>Chân giò heo muối 300g</v>
      </c>
      <c r="N336" s="50" t="str">
        <f t="shared" si="60"/>
        <v>K-C6</v>
      </c>
      <c r="Q336" s="32" t="str">
        <f t="shared" si="58"/>
        <v>Túi</v>
      </c>
      <c r="R336" s="36">
        <v>10</v>
      </c>
      <c r="T336" s="34">
        <f t="shared" si="61"/>
        <v>73431</v>
      </c>
      <c r="U336" s="34">
        <f t="shared" si="62"/>
        <v>734310</v>
      </c>
      <c r="X336" s="72">
        <f t="shared" si="63"/>
        <v>8</v>
      </c>
      <c r="Y336" s="35"/>
      <c r="Z336" s="34">
        <f t="shared" si="64"/>
        <v>58745</v>
      </c>
      <c r="AA336" s="80">
        <f t="shared" si="65"/>
        <v>2861</v>
      </c>
    </row>
    <row r="337" spans="1:27" ht="25.5" customHeight="1" x14ac:dyDescent="0.25">
      <c r="A337" s="17">
        <v>44886</v>
      </c>
      <c r="B337" s="78" t="str">
        <f t="shared" si="59"/>
        <v>PO2211/02861</v>
      </c>
      <c r="G337" s="24" t="s">
        <v>98</v>
      </c>
      <c r="I337" s="24" t="s">
        <v>2214</v>
      </c>
      <c r="K337" s="24" t="s">
        <v>55</v>
      </c>
      <c r="L337" s="31" t="str">
        <f t="shared" si="57"/>
        <v>Gà muối 500g</v>
      </c>
      <c r="N337" s="50" t="str">
        <f t="shared" si="60"/>
        <v>K-C6</v>
      </c>
      <c r="Q337" s="32" t="str">
        <f t="shared" si="58"/>
        <v>Túi</v>
      </c>
      <c r="R337" s="36">
        <v>25</v>
      </c>
      <c r="T337" s="34">
        <f t="shared" si="61"/>
        <v>111058</v>
      </c>
      <c r="U337" s="34">
        <f t="shared" si="62"/>
        <v>2776450</v>
      </c>
      <c r="X337" s="72">
        <f t="shared" si="63"/>
        <v>8</v>
      </c>
      <c r="Y337" s="35"/>
      <c r="Z337" s="34">
        <f t="shared" si="64"/>
        <v>222116</v>
      </c>
      <c r="AA337" s="80">
        <f t="shared" si="65"/>
        <v>2861</v>
      </c>
    </row>
    <row r="338" spans="1:27" ht="25.5" customHeight="1" x14ac:dyDescent="0.25">
      <c r="A338" s="17">
        <v>44886</v>
      </c>
      <c r="B338" s="78" t="str">
        <f t="shared" si="59"/>
        <v>PO2211/02861</v>
      </c>
      <c r="G338" s="24" t="s">
        <v>98</v>
      </c>
      <c r="I338" s="24" t="s">
        <v>2214</v>
      </c>
      <c r="K338" s="24" t="s">
        <v>43</v>
      </c>
      <c r="L338" s="31" t="str">
        <f t="shared" si="57"/>
        <v>Chân gà sốt cay 400g</v>
      </c>
      <c r="N338" s="50" t="str">
        <f t="shared" si="60"/>
        <v>K-C6</v>
      </c>
      <c r="Q338" s="32" t="str">
        <f t="shared" si="58"/>
        <v>Túi</v>
      </c>
      <c r="R338" s="36">
        <v>5</v>
      </c>
      <c r="T338" s="34">
        <f t="shared" si="61"/>
        <v>90750</v>
      </c>
      <c r="U338" s="34">
        <f t="shared" si="62"/>
        <v>453750</v>
      </c>
      <c r="X338" s="72">
        <f t="shared" si="63"/>
        <v>8</v>
      </c>
      <c r="Y338" s="35"/>
      <c r="Z338" s="34">
        <f t="shared" si="64"/>
        <v>36300</v>
      </c>
      <c r="AA338" s="80">
        <f t="shared" si="65"/>
        <v>2861</v>
      </c>
    </row>
    <row r="339" spans="1:27" ht="25.5" customHeight="1" x14ac:dyDescent="0.25">
      <c r="A339" s="17">
        <v>44886</v>
      </c>
      <c r="B339" s="78" t="str">
        <f t="shared" si="59"/>
        <v>PO2211/02861</v>
      </c>
      <c r="G339" s="24" t="s">
        <v>98</v>
      </c>
      <c r="I339" s="24" t="s">
        <v>2214</v>
      </c>
      <c r="K339" s="24" t="s">
        <v>59</v>
      </c>
      <c r="L339" s="31" t="str">
        <f t="shared" si="57"/>
        <v>Giò Tai Lưỡi Xào 250g</v>
      </c>
      <c r="N339" s="50" t="str">
        <f t="shared" si="60"/>
        <v>K-C6</v>
      </c>
      <c r="Q339" s="32" t="str">
        <f t="shared" si="58"/>
        <v>Túi</v>
      </c>
      <c r="R339" s="36">
        <v>5</v>
      </c>
      <c r="T339" s="34">
        <f t="shared" si="61"/>
        <v>50182</v>
      </c>
      <c r="U339" s="34">
        <f t="shared" si="62"/>
        <v>250910</v>
      </c>
      <c r="X339" s="72">
        <f t="shared" si="63"/>
        <v>8</v>
      </c>
      <c r="Y339" s="35"/>
      <c r="Z339" s="34">
        <f t="shared" si="64"/>
        <v>20073</v>
      </c>
      <c r="AA339" s="80">
        <f t="shared" si="65"/>
        <v>2861</v>
      </c>
    </row>
    <row r="340" spans="1:27" ht="25.5" customHeight="1" x14ac:dyDescent="0.25">
      <c r="A340" s="17">
        <v>44886</v>
      </c>
      <c r="B340" s="78" t="str">
        <f t="shared" si="59"/>
        <v>PO2211/02862</v>
      </c>
      <c r="G340" s="24" t="s">
        <v>113</v>
      </c>
      <c r="I340" s="24" t="s">
        <v>2215</v>
      </c>
      <c r="K340" s="24" t="s">
        <v>39</v>
      </c>
      <c r="L340" s="31" t="str">
        <f t="shared" si="57"/>
        <v>Chân giò heo muối 300g</v>
      </c>
      <c r="N340" s="50" t="str">
        <f t="shared" si="60"/>
        <v>K-C6</v>
      </c>
      <c r="Q340" s="32" t="str">
        <f t="shared" si="58"/>
        <v>Túi</v>
      </c>
      <c r="R340" s="36">
        <v>15</v>
      </c>
      <c r="T340" s="34">
        <f t="shared" si="61"/>
        <v>73431</v>
      </c>
      <c r="U340" s="34">
        <f t="shared" si="62"/>
        <v>1101465</v>
      </c>
      <c r="X340" s="72">
        <f t="shared" si="63"/>
        <v>8</v>
      </c>
      <c r="Y340" s="35"/>
      <c r="Z340" s="34">
        <f t="shared" si="64"/>
        <v>88117</v>
      </c>
      <c r="AA340" s="80">
        <f t="shared" si="65"/>
        <v>2862</v>
      </c>
    </row>
    <row r="341" spans="1:27" ht="25.5" customHeight="1" x14ac:dyDescent="0.25">
      <c r="A341" s="17">
        <v>44886</v>
      </c>
      <c r="B341" s="78" t="str">
        <f t="shared" si="59"/>
        <v>PO2211/02862</v>
      </c>
      <c r="G341" s="24" t="s">
        <v>113</v>
      </c>
      <c r="I341" s="24" t="s">
        <v>2215</v>
      </c>
      <c r="K341" s="24" t="s">
        <v>55</v>
      </c>
      <c r="L341" s="31" t="str">
        <f t="shared" si="57"/>
        <v>Gà muối 500g</v>
      </c>
      <c r="N341" s="50" t="str">
        <f t="shared" si="60"/>
        <v>K-C6</v>
      </c>
      <c r="Q341" s="32" t="str">
        <f t="shared" si="58"/>
        <v>Túi</v>
      </c>
      <c r="R341" s="36">
        <v>20</v>
      </c>
      <c r="T341" s="34">
        <f t="shared" si="61"/>
        <v>111058</v>
      </c>
      <c r="U341" s="34">
        <f t="shared" si="62"/>
        <v>2221160</v>
      </c>
      <c r="X341" s="72">
        <f t="shared" si="63"/>
        <v>8</v>
      </c>
      <c r="Y341" s="35"/>
      <c r="Z341" s="34">
        <f t="shared" si="64"/>
        <v>177693</v>
      </c>
      <c r="AA341" s="80">
        <f t="shared" si="65"/>
        <v>2862</v>
      </c>
    </row>
    <row r="342" spans="1:27" ht="25.5" customHeight="1" x14ac:dyDescent="0.25">
      <c r="A342" s="17">
        <v>44886</v>
      </c>
      <c r="B342" s="78" t="str">
        <f t="shared" si="59"/>
        <v>PO2211/02862</v>
      </c>
      <c r="G342" s="24" t="s">
        <v>113</v>
      </c>
      <c r="I342" s="24" t="s">
        <v>2215</v>
      </c>
      <c r="K342" s="24" t="s">
        <v>43</v>
      </c>
      <c r="L342" s="31" t="str">
        <f t="shared" si="57"/>
        <v>Chân gà sốt cay 400g</v>
      </c>
      <c r="N342" s="50" t="str">
        <f t="shared" si="60"/>
        <v>K-C6</v>
      </c>
      <c r="Q342" s="32" t="str">
        <f t="shared" si="58"/>
        <v>Túi</v>
      </c>
      <c r="R342" s="36">
        <v>10</v>
      </c>
      <c r="T342" s="34">
        <f t="shared" si="61"/>
        <v>90750</v>
      </c>
      <c r="U342" s="34">
        <f t="shared" si="62"/>
        <v>907500</v>
      </c>
      <c r="X342" s="72">
        <f t="shared" si="63"/>
        <v>8</v>
      </c>
      <c r="Y342" s="35"/>
      <c r="Z342" s="34">
        <f t="shared" si="64"/>
        <v>72600</v>
      </c>
      <c r="AA342" s="80">
        <f t="shared" si="65"/>
        <v>2862</v>
      </c>
    </row>
    <row r="343" spans="1:27" ht="25.5" customHeight="1" x14ac:dyDescent="0.25">
      <c r="A343" s="17">
        <v>44886</v>
      </c>
      <c r="B343" s="78" t="str">
        <f t="shared" si="59"/>
        <v>PO2211/02862</v>
      </c>
      <c r="G343" s="24" t="s">
        <v>113</v>
      </c>
      <c r="I343" s="24" t="s">
        <v>2215</v>
      </c>
      <c r="K343" s="24" t="s">
        <v>59</v>
      </c>
      <c r="L343" s="31" t="str">
        <f t="shared" si="57"/>
        <v>Giò Tai Lưỡi Xào 250g</v>
      </c>
      <c r="N343" s="50" t="str">
        <f t="shared" si="60"/>
        <v>K-C6</v>
      </c>
      <c r="Q343" s="32" t="str">
        <f t="shared" si="58"/>
        <v>Túi</v>
      </c>
      <c r="R343" s="36">
        <v>10</v>
      </c>
      <c r="T343" s="34">
        <f t="shared" si="61"/>
        <v>50182</v>
      </c>
      <c r="U343" s="34">
        <f t="shared" si="62"/>
        <v>501820</v>
      </c>
      <c r="X343" s="72">
        <f t="shared" si="63"/>
        <v>8</v>
      </c>
      <c r="Y343" s="35"/>
      <c r="Z343" s="34">
        <f t="shared" si="64"/>
        <v>40146</v>
      </c>
      <c r="AA343" s="80">
        <f t="shared" si="65"/>
        <v>2862</v>
      </c>
    </row>
    <row r="344" spans="1:27" ht="25.5" customHeight="1" x14ac:dyDescent="0.25">
      <c r="A344" s="17">
        <v>44886</v>
      </c>
      <c r="B344" s="78" t="str">
        <f t="shared" si="59"/>
        <v>PO2211/02863</v>
      </c>
      <c r="G344" s="24" t="s">
        <v>113</v>
      </c>
      <c r="I344" s="24" t="s">
        <v>2216</v>
      </c>
      <c r="K344" s="24" t="s">
        <v>39</v>
      </c>
      <c r="L344" s="31" t="str">
        <f t="shared" si="57"/>
        <v>Chân giò heo muối 300g</v>
      </c>
      <c r="N344" s="50" t="str">
        <f t="shared" si="60"/>
        <v>K-C6</v>
      </c>
      <c r="Q344" s="32" t="str">
        <f t="shared" si="58"/>
        <v>Túi</v>
      </c>
      <c r="R344" s="36">
        <v>20</v>
      </c>
      <c r="T344" s="34">
        <f t="shared" si="61"/>
        <v>73431</v>
      </c>
      <c r="U344" s="34">
        <f t="shared" si="62"/>
        <v>1468620</v>
      </c>
      <c r="X344" s="72">
        <f t="shared" si="63"/>
        <v>8</v>
      </c>
      <c r="Y344" s="35"/>
      <c r="Z344" s="34">
        <f t="shared" si="64"/>
        <v>117490</v>
      </c>
      <c r="AA344" s="80">
        <f t="shared" si="65"/>
        <v>2863</v>
      </c>
    </row>
    <row r="345" spans="1:27" ht="25.5" customHeight="1" x14ac:dyDescent="0.25">
      <c r="A345" s="17">
        <v>44886</v>
      </c>
      <c r="B345" s="78" t="str">
        <f t="shared" si="59"/>
        <v>PO2211/02863</v>
      </c>
      <c r="G345" s="24" t="s">
        <v>113</v>
      </c>
      <c r="I345" s="24" t="s">
        <v>2216</v>
      </c>
      <c r="K345" s="24" t="s">
        <v>55</v>
      </c>
      <c r="L345" s="31" t="str">
        <f t="shared" si="57"/>
        <v>Gà muối 500g</v>
      </c>
      <c r="N345" s="50" t="str">
        <f t="shared" si="60"/>
        <v>K-C6</v>
      </c>
      <c r="Q345" s="32" t="str">
        <f t="shared" si="58"/>
        <v>Túi</v>
      </c>
      <c r="R345" s="36">
        <v>10</v>
      </c>
      <c r="T345" s="34">
        <f t="shared" si="61"/>
        <v>111058</v>
      </c>
      <c r="U345" s="34">
        <f t="shared" si="62"/>
        <v>1110580</v>
      </c>
      <c r="X345" s="72">
        <f t="shared" si="63"/>
        <v>8</v>
      </c>
      <c r="Y345" s="35"/>
      <c r="Z345" s="34">
        <f t="shared" si="64"/>
        <v>88846</v>
      </c>
      <c r="AA345" s="80">
        <f t="shared" si="65"/>
        <v>2863</v>
      </c>
    </row>
    <row r="346" spans="1:27" ht="25.5" customHeight="1" x14ac:dyDescent="0.25">
      <c r="A346" s="17">
        <v>44886</v>
      </c>
      <c r="B346" s="78" t="str">
        <f t="shared" si="59"/>
        <v>PO2211/02863</v>
      </c>
      <c r="G346" s="24" t="s">
        <v>113</v>
      </c>
      <c r="I346" s="24" t="s">
        <v>2216</v>
      </c>
      <c r="K346" s="24" t="s">
        <v>59</v>
      </c>
      <c r="L346" s="31" t="str">
        <f t="shared" si="57"/>
        <v>Giò Tai Lưỡi Xào 250g</v>
      </c>
      <c r="N346" s="50" t="str">
        <f t="shared" si="60"/>
        <v>K-C6</v>
      </c>
      <c r="Q346" s="32" t="str">
        <f t="shared" si="58"/>
        <v>Túi</v>
      </c>
      <c r="R346" s="36">
        <v>20</v>
      </c>
      <c r="T346" s="34">
        <f t="shared" si="61"/>
        <v>50182</v>
      </c>
      <c r="U346" s="34">
        <f t="shared" si="62"/>
        <v>1003640</v>
      </c>
      <c r="X346" s="72">
        <f t="shared" si="63"/>
        <v>8</v>
      </c>
      <c r="Y346" s="35"/>
      <c r="Z346" s="34">
        <f t="shared" si="64"/>
        <v>80291</v>
      </c>
      <c r="AA346" s="80">
        <f t="shared" si="65"/>
        <v>2863</v>
      </c>
    </row>
    <row r="347" spans="1:27" ht="25.5" customHeight="1" x14ac:dyDescent="0.25">
      <c r="A347" s="17">
        <v>44886</v>
      </c>
      <c r="B347" s="78" t="str">
        <f t="shared" si="59"/>
        <v>PO2211/02863</v>
      </c>
      <c r="G347" s="24" t="s">
        <v>113</v>
      </c>
      <c r="I347" s="24" t="s">
        <v>2216</v>
      </c>
      <c r="K347" s="24" t="s">
        <v>65</v>
      </c>
      <c r="L347" s="31" t="str">
        <f t="shared" si="57"/>
        <v>Mọc Nấm Hương 250g</v>
      </c>
      <c r="N347" s="50" t="str">
        <f t="shared" si="60"/>
        <v>K-C6</v>
      </c>
      <c r="Q347" s="32" t="str">
        <f t="shared" si="58"/>
        <v>Túi</v>
      </c>
      <c r="R347" s="36">
        <v>10</v>
      </c>
      <c r="T347" s="34">
        <f t="shared" si="61"/>
        <v>46000</v>
      </c>
      <c r="U347" s="34">
        <f t="shared" si="62"/>
        <v>460000</v>
      </c>
      <c r="X347" s="72">
        <f t="shared" si="63"/>
        <v>8</v>
      </c>
      <c r="Y347" s="35"/>
      <c r="Z347" s="34">
        <f t="shared" si="64"/>
        <v>36800</v>
      </c>
      <c r="AA347" s="80">
        <f t="shared" si="65"/>
        <v>2863</v>
      </c>
    </row>
    <row r="348" spans="1:27" ht="25.5" customHeight="1" x14ac:dyDescent="0.25">
      <c r="A348" s="17">
        <v>44886</v>
      </c>
      <c r="B348" s="78" t="str">
        <f t="shared" si="59"/>
        <v>PO2211/02864</v>
      </c>
      <c r="G348" s="24" t="s">
        <v>113</v>
      </c>
      <c r="I348" s="24" t="s">
        <v>2217</v>
      </c>
      <c r="K348" s="24" t="s">
        <v>39</v>
      </c>
      <c r="L348" s="31" t="str">
        <f t="shared" si="57"/>
        <v>Chân giò heo muối 300g</v>
      </c>
      <c r="N348" s="50" t="str">
        <f t="shared" si="60"/>
        <v>K-C6</v>
      </c>
      <c r="Q348" s="32" t="str">
        <f t="shared" si="58"/>
        <v>Túi</v>
      </c>
      <c r="R348" s="36">
        <v>10</v>
      </c>
      <c r="T348" s="34">
        <f t="shared" si="61"/>
        <v>73431</v>
      </c>
      <c r="U348" s="34">
        <f t="shared" si="62"/>
        <v>734310</v>
      </c>
      <c r="X348" s="72">
        <f t="shared" si="63"/>
        <v>8</v>
      </c>
      <c r="Y348" s="35"/>
      <c r="Z348" s="34">
        <f t="shared" si="64"/>
        <v>58745</v>
      </c>
      <c r="AA348" s="80">
        <f t="shared" si="65"/>
        <v>2864</v>
      </c>
    </row>
    <row r="349" spans="1:27" ht="25.5" customHeight="1" x14ac:dyDescent="0.25">
      <c r="A349" s="17">
        <v>44886</v>
      </c>
      <c r="B349" s="78" t="str">
        <f t="shared" si="59"/>
        <v>PO2211/02864</v>
      </c>
      <c r="G349" s="24" t="s">
        <v>113</v>
      </c>
      <c r="I349" s="24" t="s">
        <v>2217</v>
      </c>
      <c r="K349" s="24" t="s">
        <v>55</v>
      </c>
      <c r="L349" s="31" t="str">
        <f t="shared" si="57"/>
        <v>Gà muối 500g</v>
      </c>
      <c r="N349" s="50" t="str">
        <f t="shared" si="60"/>
        <v>K-C6</v>
      </c>
      <c r="Q349" s="32" t="str">
        <f t="shared" si="58"/>
        <v>Túi</v>
      </c>
      <c r="R349" s="36">
        <v>10</v>
      </c>
      <c r="T349" s="34">
        <f t="shared" si="61"/>
        <v>111058</v>
      </c>
      <c r="U349" s="34">
        <f t="shared" si="62"/>
        <v>1110580</v>
      </c>
      <c r="X349" s="72">
        <f t="shared" si="63"/>
        <v>8</v>
      </c>
      <c r="Y349" s="35"/>
      <c r="Z349" s="34">
        <f t="shared" si="64"/>
        <v>88846</v>
      </c>
      <c r="AA349" s="80">
        <f t="shared" si="65"/>
        <v>2864</v>
      </c>
    </row>
    <row r="350" spans="1:27" ht="25.5" customHeight="1" x14ac:dyDescent="0.25">
      <c r="A350" s="17">
        <v>44886</v>
      </c>
      <c r="B350" s="78" t="str">
        <f t="shared" si="59"/>
        <v>PO2211/02864</v>
      </c>
      <c r="G350" s="24" t="s">
        <v>113</v>
      </c>
      <c r="I350" s="24" t="s">
        <v>2217</v>
      </c>
      <c r="K350" s="24" t="s">
        <v>47</v>
      </c>
      <c r="L350" s="31" t="str">
        <f t="shared" si="57"/>
        <v>Đùi gà sốt cay 500g</v>
      </c>
      <c r="N350" s="50" t="str">
        <f t="shared" si="60"/>
        <v>K-C6</v>
      </c>
      <c r="Q350" s="32" t="str">
        <f t="shared" si="58"/>
        <v>Túi</v>
      </c>
      <c r="R350" s="36">
        <v>5</v>
      </c>
      <c r="T350" s="34">
        <f t="shared" si="61"/>
        <v>105400</v>
      </c>
      <c r="U350" s="34">
        <f t="shared" si="62"/>
        <v>527000</v>
      </c>
      <c r="X350" s="72">
        <f t="shared" si="63"/>
        <v>8</v>
      </c>
      <c r="Y350" s="35"/>
      <c r="Z350" s="34">
        <f t="shared" si="64"/>
        <v>42160</v>
      </c>
      <c r="AA350" s="80">
        <f t="shared" si="65"/>
        <v>2864</v>
      </c>
    </row>
    <row r="351" spans="1:27" ht="25.5" customHeight="1" x14ac:dyDescent="0.25">
      <c r="A351" s="17">
        <v>44886</v>
      </c>
      <c r="B351" s="78" t="str">
        <f t="shared" si="59"/>
        <v>PO2211/02864</v>
      </c>
      <c r="G351" s="24" t="s">
        <v>113</v>
      </c>
      <c r="I351" s="24" t="s">
        <v>2217</v>
      </c>
      <c r="K351" s="24" t="s">
        <v>43</v>
      </c>
      <c r="L351" s="31" t="str">
        <f t="shared" si="57"/>
        <v>Chân gà sốt cay 400g</v>
      </c>
      <c r="N351" s="50" t="str">
        <f t="shared" si="60"/>
        <v>K-C6</v>
      </c>
      <c r="Q351" s="32" t="str">
        <f t="shared" si="58"/>
        <v>Túi</v>
      </c>
      <c r="R351" s="36">
        <v>5</v>
      </c>
      <c r="T351" s="34">
        <f t="shared" si="61"/>
        <v>90750</v>
      </c>
      <c r="U351" s="34">
        <f t="shared" si="62"/>
        <v>453750</v>
      </c>
      <c r="X351" s="72">
        <f t="shared" si="63"/>
        <v>8</v>
      </c>
      <c r="Y351" s="35"/>
      <c r="Z351" s="34">
        <f t="shared" si="64"/>
        <v>36300</v>
      </c>
      <c r="AA351" s="80">
        <f t="shared" si="65"/>
        <v>2864</v>
      </c>
    </row>
    <row r="352" spans="1:27" ht="25.5" customHeight="1" x14ac:dyDescent="0.25">
      <c r="A352" s="17">
        <v>44886</v>
      </c>
      <c r="B352" s="78" t="str">
        <f t="shared" si="59"/>
        <v>PO2211/02864</v>
      </c>
      <c r="G352" s="24" t="s">
        <v>113</v>
      </c>
      <c r="I352" s="24" t="s">
        <v>2217</v>
      </c>
      <c r="K352" s="24" t="s">
        <v>59</v>
      </c>
      <c r="L352" s="31" t="str">
        <f t="shared" si="57"/>
        <v>Giò Tai Lưỡi Xào 250g</v>
      </c>
      <c r="N352" s="50" t="str">
        <f t="shared" si="60"/>
        <v>K-C6</v>
      </c>
      <c r="Q352" s="32" t="str">
        <f t="shared" si="58"/>
        <v>Túi</v>
      </c>
      <c r="R352" s="36">
        <v>10</v>
      </c>
      <c r="T352" s="34">
        <f t="shared" si="61"/>
        <v>50182</v>
      </c>
      <c r="U352" s="34">
        <f t="shared" si="62"/>
        <v>501820</v>
      </c>
      <c r="X352" s="72">
        <f t="shared" si="63"/>
        <v>8</v>
      </c>
      <c r="Y352" s="35"/>
      <c r="Z352" s="34">
        <f t="shared" si="64"/>
        <v>40146</v>
      </c>
      <c r="AA352" s="80">
        <f t="shared" si="65"/>
        <v>2864</v>
      </c>
    </row>
    <row r="353" spans="1:27" ht="25.5" customHeight="1" x14ac:dyDescent="0.25">
      <c r="A353" s="17">
        <v>44886</v>
      </c>
      <c r="B353" s="78" t="str">
        <f t="shared" si="59"/>
        <v>PO2211/02865</v>
      </c>
      <c r="G353" s="24" t="s">
        <v>113</v>
      </c>
      <c r="I353" s="24" t="s">
        <v>2218</v>
      </c>
      <c r="K353" s="24" t="s">
        <v>39</v>
      </c>
      <c r="L353" s="31" t="str">
        <f t="shared" si="57"/>
        <v>Chân giò heo muối 300g</v>
      </c>
      <c r="N353" s="50" t="str">
        <f t="shared" si="60"/>
        <v>K-C6</v>
      </c>
      <c r="Q353" s="32" t="str">
        <f t="shared" si="58"/>
        <v>Túi</v>
      </c>
      <c r="R353" s="36">
        <v>2</v>
      </c>
      <c r="T353" s="34">
        <f t="shared" si="61"/>
        <v>73431</v>
      </c>
      <c r="U353" s="34">
        <f t="shared" si="62"/>
        <v>146862</v>
      </c>
      <c r="X353" s="72">
        <f t="shared" si="63"/>
        <v>8</v>
      </c>
      <c r="Y353" s="35"/>
      <c r="Z353" s="34">
        <f t="shared" si="64"/>
        <v>11749</v>
      </c>
      <c r="AA353" s="80">
        <f t="shared" si="65"/>
        <v>2865</v>
      </c>
    </row>
    <row r="354" spans="1:27" ht="25.5" customHeight="1" x14ac:dyDescent="0.25">
      <c r="A354" s="17">
        <v>44886</v>
      </c>
      <c r="B354" s="78" t="str">
        <f t="shared" si="59"/>
        <v>PO2211/02865</v>
      </c>
      <c r="G354" s="24" t="s">
        <v>113</v>
      </c>
      <c r="I354" s="24" t="s">
        <v>2218</v>
      </c>
      <c r="K354" s="24" t="s">
        <v>55</v>
      </c>
      <c r="L354" s="31" t="str">
        <f t="shared" si="57"/>
        <v>Gà muối 500g</v>
      </c>
      <c r="N354" s="50" t="str">
        <f t="shared" si="60"/>
        <v>K-C6</v>
      </c>
      <c r="Q354" s="32" t="str">
        <f t="shared" si="58"/>
        <v>Túi</v>
      </c>
      <c r="R354" s="36">
        <v>8</v>
      </c>
      <c r="T354" s="34">
        <f t="shared" si="61"/>
        <v>111058</v>
      </c>
      <c r="U354" s="34">
        <f t="shared" si="62"/>
        <v>888464</v>
      </c>
      <c r="X354" s="72">
        <f t="shared" si="63"/>
        <v>8</v>
      </c>
      <c r="Y354" s="35"/>
      <c r="Z354" s="34">
        <f t="shared" si="64"/>
        <v>71077</v>
      </c>
      <c r="AA354" s="80">
        <f t="shared" si="65"/>
        <v>2865</v>
      </c>
    </row>
    <row r="355" spans="1:27" ht="25.5" customHeight="1" x14ac:dyDescent="0.25">
      <c r="A355" s="17">
        <v>44886</v>
      </c>
      <c r="B355" s="78" t="str">
        <f t="shared" si="59"/>
        <v>PO2211/02865</v>
      </c>
      <c r="G355" s="24" t="s">
        <v>113</v>
      </c>
      <c r="I355" s="24" t="s">
        <v>2218</v>
      </c>
      <c r="K355" s="24" t="s">
        <v>59</v>
      </c>
      <c r="L355" s="31" t="str">
        <f t="shared" si="57"/>
        <v>Giò Tai Lưỡi Xào 250g</v>
      </c>
      <c r="N355" s="50" t="str">
        <f t="shared" si="60"/>
        <v>K-C6</v>
      </c>
      <c r="Q355" s="32" t="str">
        <f t="shared" si="58"/>
        <v>Túi</v>
      </c>
      <c r="R355" s="36">
        <v>10</v>
      </c>
      <c r="T355" s="34">
        <f t="shared" si="61"/>
        <v>50182</v>
      </c>
      <c r="U355" s="34">
        <f t="shared" si="62"/>
        <v>501820</v>
      </c>
      <c r="X355" s="72">
        <f t="shared" si="63"/>
        <v>8</v>
      </c>
      <c r="Y355" s="35"/>
      <c r="Z355" s="34">
        <f t="shared" si="64"/>
        <v>40146</v>
      </c>
      <c r="AA355" s="80">
        <f t="shared" si="65"/>
        <v>2865</v>
      </c>
    </row>
    <row r="356" spans="1:27" ht="25.5" customHeight="1" x14ac:dyDescent="0.25">
      <c r="A356" s="17">
        <v>44886</v>
      </c>
      <c r="B356" s="78" t="str">
        <f t="shared" si="59"/>
        <v>PO2211/02865</v>
      </c>
      <c r="G356" s="24" t="s">
        <v>113</v>
      </c>
      <c r="I356" s="24" t="s">
        <v>2218</v>
      </c>
      <c r="K356" s="24" t="s">
        <v>65</v>
      </c>
      <c r="L356" s="31" t="str">
        <f t="shared" si="57"/>
        <v>Mọc Nấm Hương 250g</v>
      </c>
      <c r="N356" s="50" t="str">
        <f t="shared" si="60"/>
        <v>K-C6</v>
      </c>
      <c r="Q356" s="32" t="str">
        <f t="shared" si="58"/>
        <v>Túi</v>
      </c>
      <c r="R356" s="36">
        <v>15</v>
      </c>
      <c r="T356" s="34">
        <f t="shared" si="61"/>
        <v>46000</v>
      </c>
      <c r="U356" s="34">
        <f t="shared" si="62"/>
        <v>690000</v>
      </c>
      <c r="X356" s="72">
        <f t="shared" si="63"/>
        <v>8</v>
      </c>
      <c r="Y356" s="35"/>
      <c r="Z356" s="34">
        <f t="shared" si="64"/>
        <v>55200</v>
      </c>
      <c r="AA356" s="80">
        <f t="shared" si="65"/>
        <v>2865</v>
      </c>
    </row>
    <row r="357" spans="1:27" ht="25.5" customHeight="1" x14ac:dyDescent="0.25">
      <c r="A357" s="17">
        <v>44886</v>
      </c>
      <c r="B357" s="78" t="str">
        <f t="shared" si="59"/>
        <v>PO2211/02866</v>
      </c>
      <c r="G357" s="24" t="s">
        <v>148</v>
      </c>
      <c r="I357" s="24" t="s">
        <v>2219</v>
      </c>
      <c r="K357" s="24" t="s">
        <v>30</v>
      </c>
      <c r="L357" s="31" t="str">
        <f t="shared" si="57"/>
        <v>Bắp bò muối 200g</v>
      </c>
      <c r="N357" s="50" t="str">
        <f t="shared" si="60"/>
        <v>K-C6</v>
      </c>
      <c r="Q357" s="32" t="str">
        <f t="shared" si="58"/>
        <v>Túi</v>
      </c>
      <c r="R357" s="36">
        <v>5</v>
      </c>
      <c r="T357" s="34">
        <f t="shared" si="61"/>
        <v>87787</v>
      </c>
      <c r="U357" s="34">
        <f t="shared" si="62"/>
        <v>438935</v>
      </c>
      <c r="X357" s="72">
        <f t="shared" si="63"/>
        <v>8</v>
      </c>
      <c r="Y357" s="35"/>
      <c r="Z357" s="34">
        <f t="shared" si="64"/>
        <v>35115</v>
      </c>
      <c r="AA357" s="80">
        <f t="shared" si="65"/>
        <v>2866</v>
      </c>
    </row>
    <row r="358" spans="1:27" ht="25.5" customHeight="1" x14ac:dyDescent="0.25">
      <c r="A358" s="17">
        <v>44886</v>
      </c>
      <c r="B358" s="78" t="str">
        <f t="shared" si="59"/>
        <v>PO2211/02866</v>
      </c>
      <c r="G358" s="24" t="s">
        <v>148</v>
      </c>
      <c r="I358" s="24" t="s">
        <v>2219</v>
      </c>
      <c r="K358" s="24" t="s">
        <v>39</v>
      </c>
      <c r="L358" s="31" t="str">
        <f t="shared" si="57"/>
        <v>Chân giò heo muối 300g</v>
      </c>
      <c r="N358" s="50" t="str">
        <f t="shared" si="60"/>
        <v>K-C6</v>
      </c>
      <c r="Q358" s="32" t="str">
        <f t="shared" si="58"/>
        <v>Túi</v>
      </c>
      <c r="R358" s="36">
        <v>5</v>
      </c>
      <c r="T358" s="34">
        <f t="shared" si="61"/>
        <v>73431</v>
      </c>
      <c r="U358" s="34">
        <f t="shared" si="62"/>
        <v>367155</v>
      </c>
      <c r="X358" s="72">
        <f t="shared" si="63"/>
        <v>8</v>
      </c>
      <c r="Y358" s="35"/>
      <c r="Z358" s="34">
        <f t="shared" si="64"/>
        <v>29372</v>
      </c>
      <c r="AA358" s="80">
        <f t="shared" si="65"/>
        <v>2866</v>
      </c>
    </row>
    <row r="359" spans="1:27" ht="25.5" customHeight="1" x14ac:dyDescent="0.25">
      <c r="A359" s="17">
        <v>44886</v>
      </c>
      <c r="B359" s="78" t="str">
        <f t="shared" si="59"/>
        <v>PO2211/02866</v>
      </c>
      <c r="G359" s="24" t="s">
        <v>148</v>
      </c>
      <c r="I359" s="24" t="s">
        <v>2219</v>
      </c>
      <c r="K359" s="24" t="s">
        <v>55</v>
      </c>
      <c r="L359" s="31" t="str">
        <f t="shared" si="57"/>
        <v>Gà muối 500g</v>
      </c>
      <c r="N359" s="50" t="str">
        <f t="shared" si="60"/>
        <v>K-C6</v>
      </c>
      <c r="Q359" s="32" t="str">
        <f t="shared" si="58"/>
        <v>Túi</v>
      </c>
      <c r="R359" s="36">
        <v>10</v>
      </c>
      <c r="T359" s="34">
        <f t="shared" si="61"/>
        <v>111058</v>
      </c>
      <c r="U359" s="34">
        <f t="shared" si="62"/>
        <v>1110580</v>
      </c>
      <c r="X359" s="72">
        <f t="shared" si="63"/>
        <v>8</v>
      </c>
      <c r="Y359" s="35"/>
      <c r="Z359" s="34">
        <f t="shared" si="64"/>
        <v>88846</v>
      </c>
      <c r="AA359" s="80">
        <f t="shared" si="65"/>
        <v>2866</v>
      </c>
    </row>
    <row r="360" spans="1:27" ht="25.5" customHeight="1" x14ac:dyDescent="0.25">
      <c r="A360" s="17">
        <v>44886</v>
      </c>
      <c r="B360" s="78" t="str">
        <f t="shared" si="59"/>
        <v>PO2211/02866</v>
      </c>
      <c r="G360" s="24" t="s">
        <v>148</v>
      </c>
      <c r="I360" s="24" t="s">
        <v>2219</v>
      </c>
      <c r="K360" s="24" t="s">
        <v>59</v>
      </c>
      <c r="L360" s="31" t="str">
        <f t="shared" si="57"/>
        <v>Giò Tai Lưỡi Xào 250g</v>
      </c>
      <c r="N360" s="50" t="str">
        <f t="shared" si="60"/>
        <v>K-C6</v>
      </c>
      <c r="Q360" s="32" t="str">
        <f t="shared" si="58"/>
        <v>Túi</v>
      </c>
      <c r="R360" s="36">
        <v>5</v>
      </c>
      <c r="T360" s="34">
        <f t="shared" si="61"/>
        <v>50182</v>
      </c>
      <c r="U360" s="34">
        <f t="shared" si="62"/>
        <v>250910</v>
      </c>
      <c r="X360" s="72">
        <f t="shared" si="63"/>
        <v>8</v>
      </c>
      <c r="Y360" s="35"/>
      <c r="Z360" s="34">
        <f t="shared" si="64"/>
        <v>20073</v>
      </c>
      <c r="AA360" s="80">
        <f t="shared" si="65"/>
        <v>2866</v>
      </c>
    </row>
    <row r="361" spans="1:27" ht="25.5" customHeight="1" x14ac:dyDescent="0.25">
      <c r="A361" s="17">
        <v>44886</v>
      </c>
      <c r="B361" s="78" t="str">
        <f t="shared" si="59"/>
        <v>PO2211/02866</v>
      </c>
      <c r="G361" s="24" t="s">
        <v>148</v>
      </c>
      <c r="I361" s="24" t="s">
        <v>2219</v>
      </c>
      <c r="K361" s="24" t="s">
        <v>65</v>
      </c>
      <c r="L361" s="31" t="str">
        <f t="shared" si="57"/>
        <v>Mọc Nấm Hương 250g</v>
      </c>
      <c r="N361" s="50" t="str">
        <f t="shared" si="60"/>
        <v>K-C6</v>
      </c>
      <c r="Q361" s="32" t="str">
        <f t="shared" si="58"/>
        <v>Túi</v>
      </c>
      <c r="R361" s="36">
        <v>10</v>
      </c>
      <c r="T361" s="34">
        <f t="shared" si="61"/>
        <v>46000</v>
      </c>
      <c r="U361" s="34">
        <f t="shared" si="62"/>
        <v>460000</v>
      </c>
      <c r="X361" s="72">
        <f t="shared" si="63"/>
        <v>8</v>
      </c>
      <c r="Y361" s="35"/>
      <c r="Z361" s="34">
        <f t="shared" si="64"/>
        <v>36800</v>
      </c>
      <c r="AA361" s="80">
        <f t="shared" si="65"/>
        <v>2866</v>
      </c>
    </row>
    <row r="362" spans="1:27" ht="25.5" customHeight="1" x14ac:dyDescent="0.25">
      <c r="A362" s="17">
        <v>44886</v>
      </c>
      <c r="B362" s="78" t="str">
        <f t="shared" si="59"/>
        <v>PO2211/02867</v>
      </c>
      <c r="G362" s="24" t="s">
        <v>143</v>
      </c>
      <c r="I362" s="24" t="s">
        <v>2220</v>
      </c>
      <c r="K362" s="24" t="s">
        <v>55</v>
      </c>
      <c r="L362" s="31" t="str">
        <f t="shared" si="57"/>
        <v>Gà muối 500g</v>
      </c>
      <c r="N362" s="50" t="str">
        <f t="shared" si="60"/>
        <v>K-C6</v>
      </c>
      <c r="Q362" s="32" t="str">
        <f t="shared" si="58"/>
        <v>Túi</v>
      </c>
      <c r="R362" s="36">
        <v>21</v>
      </c>
      <c r="T362" s="34">
        <f t="shared" si="61"/>
        <v>111058</v>
      </c>
      <c r="U362" s="34">
        <f t="shared" si="62"/>
        <v>2332218</v>
      </c>
      <c r="X362" s="72">
        <f t="shared" si="63"/>
        <v>8</v>
      </c>
      <c r="Y362" s="35"/>
      <c r="Z362" s="34">
        <f t="shared" si="64"/>
        <v>186577</v>
      </c>
      <c r="AA362" s="80">
        <f t="shared" si="65"/>
        <v>2867</v>
      </c>
    </row>
    <row r="363" spans="1:27" ht="25.5" customHeight="1" x14ac:dyDescent="0.25">
      <c r="A363" s="17">
        <v>44886</v>
      </c>
      <c r="B363" s="78" t="str">
        <f t="shared" si="59"/>
        <v>PO2211/02867</v>
      </c>
      <c r="G363" s="24" t="s">
        <v>143</v>
      </c>
      <c r="I363" s="24" t="s">
        <v>2220</v>
      </c>
      <c r="K363" s="24" t="s">
        <v>37</v>
      </c>
      <c r="L363" s="31" t="str">
        <f t="shared" si="57"/>
        <v>Chả cốm 300g</v>
      </c>
      <c r="N363" s="50" t="str">
        <f t="shared" si="60"/>
        <v>K-C6</v>
      </c>
      <c r="Q363" s="32" t="str">
        <f t="shared" si="58"/>
        <v>Túi</v>
      </c>
      <c r="R363" s="36">
        <v>4</v>
      </c>
      <c r="T363" s="34">
        <f t="shared" si="61"/>
        <v>74250</v>
      </c>
      <c r="U363" s="34">
        <f t="shared" si="62"/>
        <v>297000</v>
      </c>
      <c r="X363" s="72">
        <f t="shared" si="63"/>
        <v>8</v>
      </c>
      <c r="Y363" s="35"/>
      <c r="Z363" s="34">
        <f t="shared" si="64"/>
        <v>23760</v>
      </c>
      <c r="AA363" s="80">
        <f t="shared" si="65"/>
        <v>2867</v>
      </c>
    </row>
    <row r="364" spans="1:27" ht="25.5" customHeight="1" x14ac:dyDescent="0.25">
      <c r="A364" s="17">
        <v>44886</v>
      </c>
      <c r="B364" s="78" t="str">
        <f t="shared" si="59"/>
        <v>PO2211/02867</v>
      </c>
      <c r="G364" s="24" t="s">
        <v>143</v>
      </c>
      <c r="I364" s="24" t="s">
        <v>2220</v>
      </c>
      <c r="K364" s="24" t="s">
        <v>47</v>
      </c>
      <c r="L364" s="31" t="str">
        <f t="shared" si="57"/>
        <v>Đùi gà sốt cay 500g</v>
      </c>
      <c r="N364" s="50" t="str">
        <f t="shared" si="60"/>
        <v>K-C6</v>
      </c>
      <c r="Q364" s="32" t="str">
        <f t="shared" si="58"/>
        <v>Túi</v>
      </c>
      <c r="R364" s="36">
        <v>6</v>
      </c>
      <c r="T364" s="34">
        <f t="shared" si="61"/>
        <v>105400</v>
      </c>
      <c r="U364" s="34">
        <f t="shared" si="62"/>
        <v>632400</v>
      </c>
      <c r="X364" s="72">
        <f t="shared" si="63"/>
        <v>8</v>
      </c>
      <c r="Y364" s="35"/>
      <c r="Z364" s="34">
        <f t="shared" si="64"/>
        <v>50592</v>
      </c>
      <c r="AA364" s="80">
        <f t="shared" si="65"/>
        <v>2867</v>
      </c>
    </row>
    <row r="365" spans="1:27" ht="25.5" customHeight="1" x14ac:dyDescent="0.25">
      <c r="A365" s="17">
        <v>44886</v>
      </c>
      <c r="B365" s="78" t="str">
        <f t="shared" si="59"/>
        <v>PO2211/02867</v>
      </c>
      <c r="G365" s="24" t="s">
        <v>143</v>
      </c>
      <c r="I365" s="24" t="s">
        <v>2220</v>
      </c>
      <c r="K365" s="24" t="s">
        <v>43</v>
      </c>
      <c r="L365" s="31" t="str">
        <f t="shared" si="57"/>
        <v>Chân gà sốt cay 400g</v>
      </c>
      <c r="N365" s="50" t="str">
        <f t="shared" si="60"/>
        <v>K-C6</v>
      </c>
      <c r="Q365" s="32" t="str">
        <f t="shared" si="58"/>
        <v>Túi</v>
      </c>
      <c r="R365" s="36">
        <v>6</v>
      </c>
      <c r="T365" s="34">
        <f t="shared" si="61"/>
        <v>90750</v>
      </c>
      <c r="U365" s="34">
        <f t="shared" si="62"/>
        <v>544500</v>
      </c>
      <c r="X365" s="72">
        <f t="shared" si="63"/>
        <v>8</v>
      </c>
      <c r="Y365" s="35"/>
      <c r="Z365" s="34">
        <f t="shared" si="64"/>
        <v>43560</v>
      </c>
      <c r="AA365" s="80">
        <f t="shared" si="65"/>
        <v>2867</v>
      </c>
    </row>
    <row r="366" spans="1:27" ht="25.5" customHeight="1" x14ac:dyDescent="0.25">
      <c r="A366" s="17">
        <v>44886</v>
      </c>
      <c r="B366" s="78" t="str">
        <f t="shared" si="59"/>
        <v>PO2211/02867</v>
      </c>
      <c r="G366" s="24" t="s">
        <v>143</v>
      </c>
      <c r="I366" s="24" t="s">
        <v>2220</v>
      </c>
      <c r="K366" s="24" t="s">
        <v>65</v>
      </c>
      <c r="L366" s="31" t="str">
        <f t="shared" si="57"/>
        <v>Mọc Nấm Hương 250g</v>
      </c>
      <c r="N366" s="50" t="str">
        <f t="shared" si="60"/>
        <v>K-C6</v>
      </c>
      <c r="Q366" s="32" t="str">
        <f t="shared" si="58"/>
        <v>Túi</v>
      </c>
      <c r="R366" s="36">
        <v>4</v>
      </c>
      <c r="T366" s="34">
        <f t="shared" si="61"/>
        <v>46000</v>
      </c>
      <c r="U366" s="34">
        <f t="shared" si="62"/>
        <v>184000</v>
      </c>
      <c r="X366" s="72">
        <f t="shared" si="63"/>
        <v>8</v>
      </c>
      <c r="Y366" s="35"/>
      <c r="Z366" s="34">
        <f t="shared" si="64"/>
        <v>14720</v>
      </c>
      <c r="AA366" s="80">
        <f t="shared" si="65"/>
        <v>2867</v>
      </c>
    </row>
    <row r="367" spans="1:27" ht="25.5" customHeight="1" x14ac:dyDescent="0.25">
      <c r="A367" s="17">
        <v>44886</v>
      </c>
      <c r="B367" s="78" t="str">
        <f t="shared" si="59"/>
        <v>PO2211/02868</v>
      </c>
      <c r="G367" s="24" t="s">
        <v>113</v>
      </c>
      <c r="I367" s="24" t="s">
        <v>2221</v>
      </c>
      <c r="K367" s="24" t="s">
        <v>55</v>
      </c>
      <c r="L367" s="31" t="str">
        <f t="shared" si="57"/>
        <v>Gà muối 500g</v>
      </c>
      <c r="N367" s="50" t="str">
        <f t="shared" si="60"/>
        <v>K-C6</v>
      </c>
      <c r="Q367" s="32" t="str">
        <f t="shared" si="58"/>
        <v>Túi</v>
      </c>
      <c r="R367" s="36">
        <v>20</v>
      </c>
      <c r="T367" s="34">
        <f t="shared" si="61"/>
        <v>111058</v>
      </c>
      <c r="U367" s="34">
        <f t="shared" si="62"/>
        <v>2221160</v>
      </c>
      <c r="X367" s="72">
        <f t="shared" si="63"/>
        <v>8</v>
      </c>
      <c r="Y367" s="35"/>
      <c r="Z367" s="34">
        <f t="shared" si="64"/>
        <v>177693</v>
      </c>
      <c r="AA367" s="80">
        <f t="shared" si="65"/>
        <v>2868</v>
      </c>
    </row>
    <row r="368" spans="1:27" ht="25.5" customHeight="1" x14ac:dyDescent="0.25">
      <c r="A368" s="17">
        <v>44886</v>
      </c>
      <c r="B368" s="78" t="str">
        <f t="shared" si="59"/>
        <v>PO2211/02868</v>
      </c>
      <c r="G368" s="24" t="s">
        <v>113</v>
      </c>
      <c r="I368" s="24" t="s">
        <v>2221</v>
      </c>
      <c r="K368" s="24" t="s">
        <v>47</v>
      </c>
      <c r="L368" s="31" t="str">
        <f t="shared" si="57"/>
        <v>Đùi gà sốt cay 500g</v>
      </c>
      <c r="N368" s="50" t="str">
        <f t="shared" si="60"/>
        <v>K-C6</v>
      </c>
      <c r="Q368" s="32" t="str">
        <f t="shared" si="58"/>
        <v>Túi</v>
      </c>
      <c r="R368" s="36">
        <v>10</v>
      </c>
      <c r="T368" s="34">
        <f t="shared" si="61"/>
        <v>105400</v>
      </c>
      <c r="U368" s="34">
        <f t="shared" si="62"/>
        <v>1054000</v>
      </c>
      <c r="X368" s="72">
        <f t="shared" si="63"/>
        <v>8</v>
      </c>
      <c r="Y368" s="35"/>
      <c r="Z368" s="34">
        <f t="shared" si="64"/>
        <v>84320</v>
      </c>
      <c r="AA368" s="80">
        <f t="shared" si="65"/>
        <v>2868</v>
      </c>
    </row>
    <row r="369" spans="1:27" ht="25.5" customHeight="1" x14ac:dyDescent="0.25">
      <c r="A369" s="17">
        <v>44886</v>
      </c>
      <c r="B369" s="78" t="str">
        <f t="shared" si="59"/>
        <v>PO2211/02868</v>
      </c>
      <c r="G369" s="24" t="s">
        <v>113</v>
      </c>
      <c r="I369" s="24" t="s">
        <v>2221</v>
      </c>
      <c r="K369" s="24" t="s">
        <v>43</v>
      </c>
      <c r="L369" s="31" t="str">
        <f t="shared" si="57"/>
        <v>Chân gà sốt cay 400g</v>
      </c>
      <c r="N369" s="50" t="str">
        <f t="shared" si="60"/>
        <v>K-C6</v>
      </c>
      <c r="Q369" s="32" t="str">
        <f t="shared" si="58"/>
        <v>Túi</v>
      </c>
      <c r="R369" s="36">
        <v>10</v>
      </c>
      <c r="T369" s="34">
        <f t="shared" si="61"/>
        <v>90750</v>
      </c>
      <c r="U369" s="34">
        <f t="shared" si="62"/>
        <v>907500</v>
      </c>
      <c r="X369" s="72">
        <f t="shared" si="63"/>
        <v>8</v>
      </c>
      <c r="Y369" s="35"/>
      <c r="Z369" s="34">
        <f t="shared" si="64"/>
        <v>72600</v>
      </c>
      <c r="AA369" s="80">
        <f t="shared" si="65"/>
        <v>2868</v>
      </c>
    </row>
    <row r="370" spans="1:27" ht="25.5" customHeight="1" x14ac:dyDescent="0.25">
      <c r="A370" s="17">
        <v>44886</v>
      </c>
      <c r="B370" s="78" t="str">
        <f t="shared" si="59"/>
        <v>PO2211/02869</v>
      </c>
      <c r="G370" s="24" t="s">
        <v>143</v>
      </c>
      <c r="I370" s="24" t="s">
        <v>2222</v>
      </c>
      <c r="K370" s="24" t="s">
        <v>30</v>
      </c>
      <c r="L370" s="31" t="str">
        <f t="shared" si="57"/>
        <v>Bắp bò muối 200g</v>
      </c>
      <c r="N370" s="50" t="str">
        <f t="shared" si="60"/>
        <v>K-C6</v>
      </c>
      <c r="Q370" s="32" t="str">
        <f t="shared" si="58"/>
        <v>Túi</v>
      </c>
      <c r="R370" s="36">
        <v>5</v>
      </c>
      <c r="T370" s="34">
        <f t="shared" si="61"/>
        <v>87787</v>
      </c>
      <c r="U370" s="34">
        <f t="shared" si="62"/>
        <v>438935</v>
      </c>
      <c r="X370" s="72">
        <f t="shared" si="63"/>
        <v>8</v>
      </c>
      <c r="Y370" s="35"/>
      <c r="Z370" s="34">
        <f t="shared" si="64"/>
        <v>35115</v>
      </c>
      <c r="AA370" s="80">
        <f t="shared" si="65"/>
        <v>2869</v>
      </c>
    </row>
    <row r="371" spans="1:27" ht="25.5" customHeight="1" x14ac:dyDescent="0.25">
      <c r="A371" s="17">
        <v>44886</v>
      </c>
      <c r="B371" s="78" t="str">
        <f t="shared" si="59"/>
        <v>PO2211/02869</v>
      </c>
      <c r="G371" s="24" t="s">
        <v>143</v>
      </c>
      <c r="I371" s="24" t="s">
        <v>2222</v>
      </c>
      <c r="K371" s="24" t="s">
        <v>55</v>
      </c>
      <c r="L371" s="31" t="str">
        <f t="shared" si="57"/>
        <v>Gà muối 500g</v>
      </c>
      <c r="N371" s="50" t="str">
        <f t="shared" si="60"/>
        <v>K-C6</v>
      </c>
      <c r="Q371" s="32" t="str">
        <f t="shared" si="58"/>
        <v>Túi</v>
      </c>
      <c r="R371" s="36">
        <v>15</v>
      </c>
      <c r="T371" s="34">
        <f t="shared" si="61"/>
        <v>111058</v>
      </c>
      <c r="U371" s="34">
        <f t="shared" si="62"/>
        <v>1665870</v>
      </c>
      <c r="X371" s="72">
        <f t="shared" si="63"/>
        <v>8</v>
      </c>
      <c r="Y371" s="35"/>
      <c r="Z371" s="34">
        <f t="shared" si="64"/>
        <v>133270</v>
      </c>
      <c r="AA371" s="80">
        <f t="shared" si="65"/>
        <v>2869</v>
      </c>
    </row>
    <row r="372" spans="1:27" ht="25.5" customHeight="1" x14ac:dyDescent="0.25">
      <c r="A372" s="17">
        <v>44886</v>
      </c>
      <c r="B372" s="78" t="str">
        <f t="shared" si="59"/>
        <v>PO2211/02869</v>
      </c>
      <c r="G372" s="24" t="s">
        <v>143</v>
      </c>
      <c r="I372" s="24" t="s">
        <v>2222</v>
      </c>
      <c r="K372" s="24" t="s">
        <v>37</v>
      </c>
      <c r="L372" s="31" t="str">
        <f t="shared" si="57"/>
        <v>Chả cốm 300g</v>
      </c>
      <c r="N372" s="50" t="str">
        <f t="shared" si="60"/>
        <v>K-C6</v>
      </c>
      <c r="Q372" s="32" t="str">
        <f t="shared" si="58"/>
        <v>Túi</v>
      </c>
      <c r="R372" s="36">
        <v>5</v>
      </c>
      <c r="T372" s="34">
        <f t="shared" si="61"/>
        <v>74250</v>
      </c>
      <c r="U372" s="34">
        <f t="shared" si="62"/>
        <v>371250</v>
      </c>
      <c r="X372" s="72">
        <f t="shared" si="63"/>
        <v>8</v>
      </c>
      <c r="Y372" s="35"/>
      <c r="Z372" s="34">
        <f t="shared" si="64"/>
        <v>29700</v>
      </c>
      <c r="AA372" s="80">
        <f t="shared" si="65"/>
        <v>2869</v>
      </c>
    </row>
    <row r="373" spans="1:27" ht="25.5" customHeight="1" x14ac:dyDescent="0.25">
      <c r="A373" s="17">
        <v>44886</v>
      </c>
      <c r="B373" s="78" t="str">
        <f t="shared" si="59"/>
        <v>PO2211/02869</v>
      </c>
      <c r="G373" s="24" t="s">
        <v>143</v>
      </c>
      <c r="I373" s="24" t="s">
        <v>2222</v>
      </c>
      <c r="K373" s="24" t="s">
        <v>47</v>
      </c>
      <c r="L373" s="31" t="str">
        <f t="shared" si="57"/>
        <v>Đùi gà sốt cay 500g</v>
      </c>
      <c r="N373" s="50" t="str">
        <f t="shared" si="60"/>
        <v>K-C6</v>
      </c>
      <c r="Q373" s="32" t="str">
        <f t="shared" si="58"/>
        <v>Túi</v>
      </c>
      <c r="R373" s="36">
        <v>5</v>
      </c>
      <c r="T373" s="34">
        <f t="shared" si="61"/>
        <v>105400</v>
      </c>
      <c r="U373" s="34">
        <f t="shared" si="62"/>
        <v>527000</v>
      </c>
      <c r="X373" s="72">
        <f t="shared" si="63"/>
        <v>8</v>
      </c>
      <c r="Y373" s="35"/>
      <c r="Z373" s="34">
        <f t="shared" si="64"/>
        <v>42160</v>
      </c>
      <c r="AA373" s="80">
        <f t="shared" si="65"/>
        <v>2869</v>
      </c>
    </row>
    <row r="374" spans="1:27" ht="25.5" customHeight="1" x14ac:dyDescent="0.25">
      <c r="A374" s="17">
        <v>44886</v>
      </c>
      <c r="B374" s="78" t="str">
        <f t="shared" si="59"/>
        <v>PO2211/02869</v>
      </c>
      <c r="G374" s="24" t="s">
        <v>143</v>
      </c>
      <c r="I374" s="24" t="s">
        <v>2222</v>
      </c>
      <c r="K374" s="24" t="s">
        <v>43</v>
      </c>
      <c r="L374" s="31" t="str">
        <f t="shared" si="57"/>
        <v>Chân gà sốt cay 400g</v>
      </c>
      <c r="N374" s="50" t="str">
        <f t="shared" si="60"/>
        <v>K-C6</v>
      </c>
      <c r="Q374" s="32" t="str">
        <f t="shared" si="58"/>
        <v>Túi</v>
      </c>
      <c r="R374" s="36">
        <v>5</v>
      </c>
      <c r="T374" s="34">
        <f t="shared" si="61"/>
        <v>90750</v>
      </c>
      <c r="U374" s="34">
        <f t="shared" si="62"/>
        <v>453750</v>
      </c>
      <c r="X374" s="72">
        <f t="shared" si="63"/>
        <v>8</v>
      </c>
      <c r="Y374" s="35"/>
      <c r="Z374" s="34">
        <f t="shared" si="64"/>
        <v>36300</v>
      </c>
      <c r="AA374" s="80">
        <f t="shared" si="65"/>
        <v>2869</v>
      </c>
    </row>
    <row r="375" spans="1:27" ht="25.5" customHeight="1" x14ac:dyDescent="0.25">
      <c r="A375" s="17">
        <v>44886</v>
      </c>
      <c r="B375" s="78" t="str">
        <f t="shared" si="59"/>
        <v>PO2211/02869</v>
      </c>
      <c r="G375" s="24" t="s">
        <v>143</v>
      </c>
      <c r="I375" s="24" t="s">
        <v>2222</v>
      </c>
      <c r="K375" s="24" t="s">
        <v>59</v>
      </c>
      <c r="L375" s="31" t="str">
        <f t="shared" si="57"/>
        <v>Giò Tai Lưỡi Xào 250g</v>
      </c>
      <c r="N375" s="50" t="str">
        <f t="shared" si="60"/>
        <v>K-C6</v>
      </c>
      <c r="Q375" s="32" t="str">
        <f t="shared" si="58"/>
        <v>Túi</v>
      </c>
      <c r="R375" s="36">
        <v>10</v>
      </c>
      <c r="T375" s="34">
        <f t="shared" si="61"/>
        <v>50182</v>
      </c>
      <c r="U375" s="34">
        <f t="shared" si="62"/>
        <v>501820</v>
      </c>
      <c r="X375" s="72">
        <f t="shared" si="63"/>
        <v>8</v>
      </c>
      <c r="Y375" s="35"/>
      <c r="Z375" s="34">
        <f t="shared" si="64"/>
        <v>40146</v>
      </c>
      <c r="AA375" s="80">
        <f t="shared" si="65"/>
        <v>2869</v>
      </c>
    </row>
    <row r="376" spans="1:27" ht="25.5" customHeight="1" x14ac:dyDescent="0.25">
      <c r="A376" s="17">
        <v>44886</v>
      </c>
      <c r="B376" s="78" t="str">
        <f t="shared" si="59"/>
        <v>PO2211/02869</v>
      </c>
      <c r="G376" s="24" t="s">
        <v>143</v>
      </c>
      <c r="I376" s="24" t="s">
        <v>2222</v>
      </c>
      <c r="K376" s="24" t="s">
        <v>65</v>
      </c>
      <c r="L376" s="31" t="str">
        <f t="shared" si="57"/>
        <v>Mọc Nấm Hương 250g</v>
      </c>
      <c r="N376" s="50" t="str">
        <f t="shared" si="60"/>
        <v>K-C6</v>
      </c>
      <c r="Q376" s="32" t="str">
        <f t="shared" si="58"/>
        <v>Túi</v>
      </c>
      <c r="R376" s="36">
        <v>6</v>
      </c>
      <c r="T376" s="34">
        <f t="shared" si="61"/>
        <v>46000</v>
      </c>
      <c r="U376" s="34">
        <f t="shared" si="62"/>
        <v>276000</v>
      </c>
      <c r="X376" s="72">
        <f t="shared" si="63"/>
        <v>8</v>
      </c>
      <c r="Y376" s="35"/>
      <c r="Z376" s="34">
        <f t="shared" si="64"/>
        <v>22080</v>
      </c>
      <c r="AA376" s="80">
        <f t="shared" si="65"/>
        <v>2869</v>
      </c>
    </row>
    <row r="377" spans="1:27" ht="25.5" customHeight="1" x14ac:dyDescent="0.25">
      <c r="A377" s="17">
        <v>44886</v>
      </c>
      <c r="B377" s="78" t="str">
        <f t="shared" si="59"/>
        <v>PO2211/02870</v>
      </c>
      <c r="G377" s="24" t="s">
        <v>115</v>
      </c>
      <c r="I377" s="24" t="s">
        <v>2223</v>
      </c>
      <c r="K377" s="24" t="s">
        <v>30</v>
      </c>
      <c r="L377" s="31" t="str">
        <f t="shared" si="57"/>
        <v>Bắp bò muối 200g</v>
      </c>
      <c r="N377" s="50" t="str">
        <f t="shared" si="60"/>
        <v>K-C6</v>
      </c>
      <c r="Q377" s="32" t="str">
        <f t="shared" si="58"/>
        <v>Túi</v>
      </c>
      <c r="R377" s="36">
        <v>3</v>
      </c>
      <c r="T377" s="34">
        <f t="shared" si="61"/>
        <v>87787</v>
      </c>
      <c r="U377" s="34">
        <f t="shared" si="62"/>
        <v>263361</v>
      </c>
      <c r="X377" s="72">
        <f t="shared" si="63"/>
        <v>8</v>
      </c>
      <c r="Y377" s="35"/>
      <c r="Z377" s="34">
        <f t="shared" si="64"/>
        <v>21069</v>
      </c>
      <c r="AA377" s="80">
        <f t="shared" si="65"/>
        <v>2870</v>
      </c>
    </row>
    <row r="378" spans="1:27" ht="25.5" customHeight="1" x14ac:dyDescent="0.25">
      <c r="A378" s="17">
        <v>44886</v>
      </c>
      <c r="B378" s="78" t="str">
        <f t="shared" si="59"/>
        <v>PO2211/02870</v>
      </c>
      <c r="G378" s="24" t="s">
        <v>115</v>
      </c>
      <c r="I378" s="24" t="s">
        <v>2223</v>
      </c>
      <c r="K378" s="24" t="s">
        <v>39</v>
      </c>
      <c r="L378" s="31" t="str">
        <f t="shared" si="57"/>
        <v>Chân giò heo muối 300g</v>
      </c>
      <c r="N378" s="50" t="str">
        <f t="shared" si="60"/>
        <v>K-C6</v>
      </c>
      <c r="Q378" s="32" t="str">
        <f t="shared" si="58"/>
        <v>Túi</v>
      </c>
      <c r="R378" s="36">
        <v>3</v>
      </c>
      <c r="T378" s="34">
        <f t="shared" si="61"/>
        <v>73431</v>
      </c>
      <c r="U378" s="34">
        <f t="shared" si="62"/>
        <v>220293</v>
      </c>
      <c r="X378" s="72">
        <f t="shared" si="63"/>
        <v>8</v>
      </c>
      <c r="Y378" s="35"/>
      <c r="Z378" s="34">
        <f t="shared" si="64"/>
        <v>17623</v>
      </c>
      <c r="AA378" s="80">
        <f t="shared" si="65"/>
        <v>2870</v>
      </c>
    </row>
    <row r="379" spans="1:27" ht="25.5" customHeight="1" x14ac:dyDescent="0.25">
      <c r="A379" s="17">
        <v>44886</v>
      </c>
      <c r="B379" s="78" t="str">
        <f t="shared" si="59"/>
        <v>PO2211/02870</v>
      </c>
      <c r="G379" s="24" t="s">
        <v>115</v>
      </c>
      <c r="I379" s="24" t="s">
        <v>2223</v>
      </c>
      <c r="K379" s="24" t="s">
        <v>55</v>
      </c>
      <c r="L379" s="31" t="str">
        <f t="shared" si="57"/>
        <v>Gà muối 500g</v>
      </c>
      <c r="N379" s="50" t="str">
        <f t="shared" si="60"/>
        <v>K-C6</v>
      </c>
      <c r="Q379" s="32" t="str">
        <f t="shared" si="58"/>
        <v>Túi</v>
      </c>
      <c r="R379" s="36">
        <v>10</v>
      </c>
      <c r="T379" s="34">
        <f t="shared" si="61"/>
        <v>111058</v>
      </c>
      <c r="U379" s="34">
        <f t="shared" si="62"/>
        <v>1110580</v>
      </c>
      <c r="X379" s="72">
        <f t="shared" si="63"/>
        <v>8</v>
      </c>
      <c r="Y379" s="35"/>
      <c r="Z379" s="34">
        <f t="shared" si="64"/>
        <v>88846</v>
      </c>
      <c r="AA379" s="80">
        <f t="shared" si="65"/>
        <v>2870</v>
      </c>
    </row>
    <row r="380" spans="1:27" ht="25.5" customHeight="1" x14ac:dyDescent="0.25">
      <c r="A380" s="17">
        <v>44886</v>
      </c>
      <c r="B380" s="78" t="str">
        <f t="shared" si="59"/>
        <v>PO2211/02870</v>
      </c>
      <c r="G380" s="24" t="s">
        <v>115</v>
      </c>
      <c r="I380" s="24" t="s">
        <v>2223</v>
      </c>
      <c r="K380" s="24" t="s">
        <v>45</v>
      </c>
      <c r="L380" s="31" t="str">
        <f t="shared" si="57"/>
        <v>Chả nướng 300g</v>
      </c>
      <c r="N380" s="50" t="str">
        <f t="shared" si="60"/>
        <v>K-C6</v>
      </c>
      <c r="Q380" s="32" t="str">
        <f t="shared" si="58"/>
        <v>Túi</v>
      </c>
      <c r="R380" s="36">
        <v>3</v>
      </c>
      <c r="T380" s="34">
        <f t="shared" si="61"/>
        <v>70950</v>
      </c>
      <c r="U380" s="34">
        <f t="shared" si="62"/>
        <v>212850</v>
      </c>
      <c r="X380" s="72">
        <f t="shared" si="63"/>
        <v>8</v>
      </c>
      <c r="Y380" s="35"/>
      <c r="Z380" s="34">
        <f t="shared" si="64"/>
        <v>17028</v>
      </c>
      <c r="AA380" s="80">
        <f t="shared" si="65"/>
        <v>2870</v>
      </c>
    </row>
    <row r="381" spans="1:27" ht="25.5" customHeight="1" x14ac:dyDescent="0.25">
      <c r="A381" s="17">
        <v>44886</v>
      </c>
      <c r="B381" s="78" t="str">
        <f t="shared" si="59"/>
        <v>PO2211/02870</v>
      </c>
      <c r="G381" s="24" t="s">
        <v>115</v>
      </c>
      <c r="I381" s="24" t="s">
        <v>2223</v>
      </c>
      <c r="K381" s="24" t="s">
        <v>37</v>
      </c>
      <c r="L381" s="31" t="str">
        <f t="shared" si="57"/>
        <v>Chả cốm 300g</v>
      </c>
      <c r="N381" s="50" t="str">
        <f t="shared" si="60"/>
        <v>K-C6</v>
      </c>
      <c r="Q381" s="32" t="str">
        <f t="shared" si="58"/>
        <v>Túi</v>
      </c>
      <c r="R381" s="36">
        <v>3</v>
      </c>
      <c r="T381" s="34">
        <f t="shared" si="61"/>
        <v>74250</v>
      </c>
      <c r="U381" s="34">
        <f t="shared" si="62"/>
        <v>222750</v>
      </c>
      <c r="X381" s="72">
        <f t="shared" si="63"/>
        <v>8</v>
      </c>
      <c r="Y381" s="35"/>
      <c r="Z381" s="34">
        <f t="shared" si="64"/>
        <v>17820</v>
      </c>
      <c r="AA381" s="80">
        <f t="shared" si="65"/>
        <v>2870</v>
      </c>
    </row>
    <row r="382" spans="1:27" ht="25.5" customHeight="1" x14ac:dyDescent="0.25">
      <c r="A382" s="17">
        <v>44886</v>
      </c>
      <c r="B382" s="78" t="str">
        <f t="shared" si="59"/>
        <v>PO2211/02870</v>
      </c>
      <c r="G382" s="24" t="s">
        <v>115</v>
      </c>
      <c r="I382" s="24" t="s">
        <v>2223</v>
      </c>
      <c r="K382" s="24" t="s">
        <v>47</v>
      </c>
      <c r="L382" s="31" t="str">
        <f t="shared" si="57"/>
        <v>Đùi gà sốt cay 500g</v>
      </c>
      <c r="N382" s="50" t="str">
        <f t="shared" si="60"/>
        <v>K-C6</v>
      </c>
      <c r="Q382" s="32" t="str">
        <f t="shared" si="58"/>
        <v>Túi</v>
      </c>
      <c r="R382" s="36">
        <v>3</v>
      </c>
      <c r="T382" s="34">
        <f t="shared" si="61"/>
        <v>105400</v>
      </c>
      <c r="U382" s="34">
        <f t="shared" si="62"/>
        <v>316200</v>
      </c>
      <c r="X382" s="72">
        <f t="shared" si="63"/>
        <v>8</v>
      </c>
      <c r="Y382" s="35"/>
      <c r="Z382" s="34">
        <f t="shared" si="64"/>
        <v>25296</v>
      </c>
      <c r="AA382" s="80">
        <f t="shared" si="65"/>
        <v>2870</v>
      </c>
    </row>
    <row r="383" spans="1:27" ht="25.5" customHeight="1" x14ac:dyDescent="0.25">
      <c r="A383" s="17">
        <v>44886</v>
      </c>
      <c r="B383" s="78" t="str">
        <f t="shared" si="59"/>
        <v>PO2211/02870</v>
      </c>
      <c r="G383" s="24" t="s">
        <v>115</v>
      </c>
      <c r="I383" s="24" t="s">
        <v>2223</v>
      </c>
      <c r="K383" s="24" t="s">
        <v>43</v>
      </c>
      <c r="L383" s="31" t="str">
        <f t="shared" si="57"/>
        <v>Chân gà sốt cay 400g</v>
      </c>
      <c r="N383" s="50" t="str">
        <f t="shared" si="60"/>
        <v>K-C6</v>
      </c>
      <c r="Q383" s="32" t="str">
        <f t="shared" si="58"/>
        <v>Túi</v>
      </c>
      <c r="R383" s="36">
        <v>3</v>
      </c>
      <c r="T383" s="34">
        <f t="shared" si="61"/>
        <v>90750</v>
      </c>
      <c r="U383" s="34">
        <f t="shared" si="62"/>
        <v>272250</v>
      </c>
      <c r="X383" s="72">
        <f t="shared" si="63"/>
        <v>8</v>
      </c>
      <c r="Y383" s="35"/>
      <c r="Z383" s="34">
        <f t="shared" si="64"/>
        <v>21780</v>
      </c>
      <c r="AA383" s="80">
        <f t="shared" si="65"/>
        <v>2870</v>
      </c>
    </row>
    <row r="384" spans="1:27" ht="25.5" customHeight="1" x14ac:dyDescent="0.25">
      <c r="A384" s="17">
        <v>44886</v>
      </c>
      <c r="B384" s="78" t="str">
        <f t="shared" si="59"/>
        <v>PO2211/02870</v>
      </c>
      <c r="G384" s="24" t="s">
        <v>115</v>
      </c>
      <c r="I384" s="24" t="s">
        <v>2223</v>
      </c>
      <c r="K384" s="24" t="s">
        <v>59</v>
      </c>
      <c r="L384" s="31" t="str">
        <f t="shared" si="57"/>
        <v>Giò Tai Lưỡi Xào 250g</v>
      </c>
      <c r="N384" s="50" t="str">
        <f t="shared" si="60"/>
        <v>K-C6</v>
      </c>
      <c r="Q384" s="32" t="str">
        <f t="shared" si="58"/>
        <v>Túi</v>
      </c>
      <c r="R384" s="36">
        <v>3</v>
      </c>
      <c r="T384" s="34">
        <f t="shared" si="61"/>
        <v>50182</v>
      </c>
      <c r="U384" s="34">
        <f t="shared" si="62"/>
        <v>150546</v>
      </c>
      <c r="X384" s="72">
        <f t="shared" si="63"/>
        <v>8</v>
      </c>
      <c r="Y384" s="35"/>
      <c r="Z384" s="34">
        <f t="shared" si="64"/>
        <v>12044</v>
      </c>
      <c r="AA384" s="80">
        <f t="shared" si="65"/>
        <v>2870</v>
      </c>
    </row>
    <row r="385" spans="1:27" ht="25.5" customHeight="1" x14ac:dyDescent="0.25">
      <c r="A385" s="17">
        <v>44886</v>
      </c>
      <c r="B385" s="78" t="str">
        <f t="shared" si="59"/>
        <v>PO2211/02871</v>
      </c>
      <c r="G385" s="24" t="s">
        <v>98</v>
      </c>
      <c r="I385" s="24" t="s">
        <v>2224</v>
      </c>
      <c r="K385" s="24" t="s">
        <v>39</v>
      </c>
      <c r="L385" s="31" t="str">
        <f t="shared" si="57"/>
        <v>Chân giò heo muối 300g</v>
      </c>
      <c r="N385" s="50" t="str">
        <f t="shared" si="60"/>
        <v>K-C6</v>
      </c>
      <c r="Q385" s="32" t="str">
        <f t="shared" si="58"/>
        <v>Túi</v>
      </c>
      <c r="R385" s="36">
        <v>5</v>
      </c>
      <c r="T385" s="34">
        <f t="shared" si="61"/>
        <v>73431</v>
      </c>
      <c r="U385" s="34">
        <f t="shared" si="62"/>
        <v>367155</v>
      </c>
      <c r="X385" s="72">
        <f t="shared" si="63"/>
        <v>8</v>
      </c>
      <c r="Y385" s="35"/>
      <c r="Z385" s="34">
        <f t="shared" si="64"/>
        <v>29372</v>
      </c>
      <c r="AA385" s="80">
        <f t="shared" si="65"/>
        <v>2871</v>
      </c>
    </row>
    <row r="386" spans="1:27" ht="25.5" customHeight="1" x14ac:dyDescent="0.25">
      <c r="A386" s="17">
        <v>44886</v>
      </c>
      <c r="B386" s="78" t="str">
        <f t="shared" si="59"/>
        <v>PO2211/02871</v>
      </c>
      <c r="G386" s="24" t="s">
        <v>98</v>
      </c>
      <c r="I386" s="24" t="s">
        <v>2224</v>
      </c>
      <c r="K386" s="24" t="s">
        <v>55</v>
      </c>
      <c r="L386" s="31" t="str">
        <f t="shared" ref="L386:L449" si="66">IF(K386&lt;&gt;"",VLOOKUP(K386,tenhang,2,0),"")</f>
        <v>Gà muối 500g</v>
      </c>
      <c r="N386" s="50" t="str">
        <f t="shared" si="60"/>
        <v>K-C6</v>
      </c>
      <c r="Q386" s="32" t="str">
        <f t="shared" ref="Q386:Q449" si="67">IF(K386&lt;&gt;"",VLOOKUP(K386,tenhang,3,0),"")</f>
        <v>Túi</v>
      </c>
      <c r="R386" s="36">
        <v>10</v>
      </c>
      <c r="T386" s="34">
        <f t="shared" si="61"/>
        <v>111058</v>
      </c>
      <c r="U386" s="34">
        <f t="shared" si="62"/>
        <v>1110580</v>
      </c>
      <c r="X386" s="72">
        <f t="shared" si="63"/>
        <v>8</v>
      </c>
      <c r="Y386" s="35"/>
      <c r="Z386" s="34">
        <f t="shared" si="64"/>
        <v>88846</v>
      </c>
      <c r="AA386" s="80">
        <f t="shared" si="65"/>
        <v>2871</v>
      </c>
    </row>
    <row r="387" spans="1:27" ht="25.5" customHeight="1" x14ac:dyDescent="0.25">
      <c r="A387" s="17">
        <v>44886</v>
      </c>
      <c r="B387" s="78" t="str">
        <f t="shared" ref="B387:B450" si="68">IF(I387&lt;&gt;"",IF(AA387&lt;10,"PO2211/0000"&amp;AA387,IF(AA387&lt;100,"PO2211/000"&amp;AA387,IF(AA387&lt;1000,"PO2211/00"&amp;AA387,IF(AA387&lt;10000,"PO2211/0"&amp;AA387,"PO2211/"&amp;AA387)))),"")</f>
        <v>PO2211/02871</v>
      </c>
      <c r="G387" s="24" t="s">
        <v>98</v>
      </c>
      <c r="I387" s="24" t="s">
        <v>2224</v>
      </c>
      <c r="K387" s="24" t="s">
        <v>47</v>
      </c>
      <c r="L387" s="31" t="str">
        <f t="shared" si="66"/>
        <v>Đùi gà sốt cay 500g</v>
      </c>
      <c r="N387" s="50" t="str">
        <f t="shared" ref="N387:N450" si="69">IF(K387&lt;&gt;"","K-C6","")</f>
        <v>K-C6</v>
      </c>
      <c r="Q387" s="32" t="str">
        <f t="shared" si="67"/>
        <v>Túi</v>
      </c>
      <c r="R387" s="36">
        <v>3</v>
      </c>
      <c r="T387" s="34">
        <f t="shared" ref="T387:T450" si="70">IF(K387&lt;&gt;"",VLOOKUP(K387,tenhang,4,0),0)</f>
        <v>105400</v>
      </c>
      <c r="U387" s="34">
        <f t="shared" ref="U387:U450" si="71">R387*T387</f>
        <v>316200</v>
      </c>
      <c r="X387" s="72">
        <f t="shared" ref="X387:X450" si="72">IF(K387&lt;&gt;"",8,"")</f>
        <v>8</v>
      </c>
      <c r="Y387" s="35"/>
      <c r="Z387" s="34">
        <f t="shared" ref="Z387:Z450" si="73">IF(K387&lt;&gt;"",ROUND(U387*X387*1%,0),"")</f>
        <v>25296</v>
      </c>
      <c r="AA387" s="80">
        <f t="shared" si="65"/>
        <v>2871</v>
      </c>
    </row>
    <row r="388" spans="1:27" ht="25.5" customHeight="1" x14ac:dyDescent="0.25">
      <c r="A388" s="17">
        <v>44886</v>
      </c>
      <c r="B388" s="78" t="str">
        <f t="shared" si="68"/>
        <v>PO2211/02871</v>
      </c>
      <c r="G388" s="24" t="s">
        <v>98</v>
      </c>
      <c r="I388" s="24" t="s">
        <v>2224</v>
      </c>
      <c r="K388" s="24" t="s">
        <v>43</v>
      </c>
      <c r="L388" s="31" t="str">
        <f t="shared" si="66"/>
        <v>Chân gà sốt cay 400g</v>
      </c>
      <c r="N388" s="50" t="str">
        <f t="shared" si="69"/>
        <v>K-C6</v>
      </c>
      <c r="Q388" s="32" t="str">
        <f t="shared" si="67"/>
        <v>Túi</v>
      </c>
      <c r="R388" s="36">
        <v>3</v>
      </c>
      <c r="T388" s="34">
        <f t="shared" si="70"/>
        <v>90750</v>
      </c>
      <c r="U388" s="34">
        <f t="shared" si="71"/>
        <v>272250</v>
      </c>
      <c r="X388" s="72">
        <f t="shared" si="72"/>
        <v>8</v>
      </c>
      <c r="Y388" s="35"/>
      <c r="Z388" s="34">
        <f t="shared" si="73"/>
        <v>21780</v>
      </c>
      <c r="AA388" s="80">
        <f t="shared" ref="AA388:AA451" si="74">IF(I388&lt;&gt;"",IF(I388=I387,AA387,AA387+1),"")</f>
        <v>2871</v>
      </c>
    </row>
    <row r="389" spans="1:27" ht="25.5" customHeight="1" x14ac:dyDescent="0.25">
      <c r="A389" s="17">
        <v>44886</v>
      </c>
      <c r="B389" s="78" t="str">
        <f t="shared" si="68"/>
        <v>PO2211/02871</v>
      </c>
      <c r="G389" s="24" t="s">
        <v>98</v>
      </c>
      <c r="I389" s="24" t="s">
        <v>2224</v>
      </c>
      <c r="K389" s="24" t="s">
        <v>59</v>
      </c>
      <c r="L389" s="31" t="str">
        <f t="shared" si="66"/>
        <v>Giò Tai Lưỡi Xào 250g</v>
      </c>
      <c r="N389" s="50" t="str">
        <f t="shared" si="69"/>
        <v>K-C6</v>
      </c>
      <c r="Q389" s="32" t="str">
        <f t="shared" si="67"/>
        <v>Túi</v>
      </c>
      <c r="R389" s="36">
        <v>5</v>
      </c>
      <c r="T389" s="34">
        <f t="shared" si="70"/>
        <v>50182</v>
      </c>
      <c r="U389" s="34">
        <f t="shared" si="71"/>
        <v>250910</v>
      </c>
      <c r="X389" s="72">
        <f t="shared" si="72"/>
        <v>8</v>
      </c>
      <c r="Y389" s="35"/>
      <c r="Z389" s="34">
        <f t="shared" si="73"/>
        <v>20073</v>
      </c>
      <c r="AA389" s="80">
        <f t="shared" si="74"/>
        <v>2871</v>
      </c>
    </row>
    <row r="390" spans="1:27" ht="25.5" customHeight="1" x14ac:dyDescent="0.25">
      <c r="A390" s="17">
        <v>44886</v>
      </c>
      <c r="B390" s="78" t="str">
        <f t="shared" si="68"/>
        <v>PO2211/02871</v>
      </c>
      <c r="G390" s="24" t="s">
        <v>98</v>
      </c>
      <c r="I390" s="24" t="s">
        <v>2224</v>
      </c>
      <c r="K390" s="24" t="s">
        <v>65</v>
      </c>
      <c r="L390" s="31" t="str">
        <f t="shared" si="66"/>
        <v>Mọc Nấm Hương 250g</v>
      </c>
      <c r="N390" s="50" t="str">
        <f t="shared" si="69"/>
        <v>K-C6</v>
      </c>
      <c r="Q390" s="32" t="str">
        <f t="shared" si="67"/>
        <v>Túi</v>
      </c>
      <c r="R390" s="36">
        <v>10</v>
      </c>
      <c r="T390" s="34">
        <f t="shared" si="70"/>
        <v>46000</v>
      </c>
      <c r="U390" s="34">
        <f t="shared" si="71"/>
        <v>460000</v>
      </c>
      <c r="X390" s="72">
        <f t="shared" si="72"/>
        <v>8</v>
      </c>
      <c r="Y390" s="35"/>
      <c r="Z390" s="34">
        <f t="shared" si="73"/>
        <v>36800</v>
      </c>
      <c r="AA390" s="80">
        <f t="shared" si="74"/>
        <v>2871</v>
      </c>
    </row>
    <row r="391" spans="1:27" ht="25.5" customHeight="1" x14ac:dyDescent="0.25">
      <c r="A391" s="17">
        <v>44886</v>
      </c>
      <c r="B391" s="78" t="str">
        <f t="shared" si="68"/>
        <v>PO2211/02872</v>
      </c>
      <c r="G391" s="24" t="s">
        <v>98</v>
      </c>
      <c r="I391" s="24" t="s">
        <v>2225</v>
      </c>
      <c r="K391" s="24" t="s">
        <v>39</v>
      </c>
      <c r="L391" s="31" t="str">
        <f t="shared" si="66"/>
        <v>Chân giò heo muối 300g</v>
      </c>
      <c r="N391" s="50" t="str">
        <f t="shared" si="69"/>
        <v>K-C6</v>
      </c>
      <c r="Q391" s="32" t="str">
        <f t="shared" si="67"/>
        <v>Túi</v>
      </c>
      <c r="R391" s="36">
        <v>20</v>
      </c>
      <c r="T391" s="34">
        <f t="shared" si="70"/>
        <v>73431</v>
      </c>
      <c r="U391" s="34">
        <f t="shared" si="71"/>
        <v>1468620</v>
      </c>
      <c r="X391" s="72">
        <f t="shared" si="72"/>
        <v>8</v>
      </c>
      <c r="Y391" s="35"/>
      <c r="Z391" s="34">
        <f t="shared" si="73"/>
        <v>117490</v>
      </c>
      <c r="AA391" s="80">
        <f t="shared" si="74"/>
        <v>2872</v>
      </c>
    </row>
    <row r="392" spans="1:27" ht="25.5" customHeight="1" x14ac:dyDescent="0.25">
      <c r="A392" s="17">
        <v>44886</v>
      </c>
      <c r="B392" s="78" t="str">
        <f t="shared" si="68"/>
        <v>PO2211/02872</v>
      </c>
      <c r="G392" s="24" t="s">
        <v>98</v>
      </c>
      <c r="I392" s="24" t="s">
        <v>2225</v>
      </c>
      <c r="K392" s="24" t="s">
        <v>55</v>
      </c>
      <c r="L392" s="31" t="str">
        <f t="shared" si="66"/>
        <v>Gà muối 500g</v>
      </c>
      <c r="N392" s="50" t="str">
        <f t="shared" si="69"/>
        <v>K-C6</v>
      </c>
      <c r="Q392" s="32" t="str">
        <f t="shared" si="67"/>
        <v>Túi</v>
      </c>
      <c r="R392" s="36">
        <v>15</v>
      </c>
      <c r="T392" s="34">
        <f t="shared" si="70"/>
        <v>111058</v>
      </c>
      <c r="U392" s="34">
        <f t="shared" si="71"/>
        <v>1665870</v>
      </c>
      <c r="X392" s="72">
        <f t="shared" si="72"/>
        <v>8</v>
      </c>
      <c r="Y392" s="35"/>
      <c r="Z392" s="34">
        <f t="shared" si="73"/>
        <v>133270</v>
      </c>
      <c r="AA392" s="80">
        <f t="shared" si="74"/>
        <v>2872</v>
      </c>
    </row>
    <row r="393" spans="1:27" ht="25.5" customHeight="1" x14ac:dyDescent="0.25">
      <c r="A393" s="17">
        <v>44886</v>
      </c>
      <c r="B393" s="78" t="str">
        <f t="shared" si="68"/>
        <v>PO2211/02872</v>
      </c>
      <c r="G393" s="24" t="s">
        <v>98</v>
      </c>
      <c r="I393" s="24" t="s">
        <v>2225</v>
      </c>
      <c r="K393" s="24" t="s">
        <v>43</v>
      </c>
      <c r="L393" s="31" t="str">
        <f t="shared" si="66"/>
        <v>Chân gà sốt cay 400g</v>
      </c>
      <c r="N393" s="50" t="str">
        <f t="shared" si="69"/>
        <v>K-C6</v>
      </c>
      <c r="Q393" s="32" t="str">
        <f t="shared" si="67"/>
        <v>Túi</v>
      </c>
      <c r="R393" s="36">
        <v>10</v>
      </c>
      <c r="T393" s="34">
        <f t="shared" si="70"/>
        <v>90750</v>
      </c>
      <c r="U393" s="34">
        <f t="shared" si="71"/>
        <v>907500</v>
      </c>
      <c r="X393" s="72">
        <f t="shared" si="72"/>
        <v>8</v>
      </c>
      <c r="Y393" s="35"/>
      <c r="Z393" s="34">
        <f t="shared" si="73"/>
        <v>72600</v>
      </c>
      <c r="AA393" s="80">
        <f t="shared" si="74"/>
        <v>2872</v>
      </c>
    </row>
    <row r="394" spans="1:27" ht="25.5" customHeight="1" x14ac:dyDescent="0.25">
      <c r="A394" s="17">
        <v>44886</v>
      </c>
      <c r="B394" s="78" t="str">
        <f t="shared" si="68"/>
        <v>PO2211/02872</v>
      </c>
      <c r="G394" s="24" t="s">
        <v>98</v>
      </c>
      <c r="I394" s="24" t="s">
        <v>2225</v>
      </c>
      <c r="K394" s="24" t="s">
        <v>59</v>
      </c>
      <c r="L394" s="31" t="str">
        <f t="shared" si="66"/>
        <v>Giò Tai Lưỡi Xào 250g</v>
      </c>
      <c r="N394" s="50" t="str">
        <f t="shared" si="69"/>
        <v>K-C6</v>
      </c>
      <c r="Q394" s="32" t="str">
        <f t="shared" si="67"/>
        <v>Túi</v>
      </c>
      <c r="R394" s="36">
        <v>5</v>
      </c>
      <c r="T394" s="34">
        <f t="shared" si="70"/>
        <v>50182</v>
      </c>
      <c r="U394" s="34">
        <f t="shared" si="71"/>
        <v>250910</v>
      </c>
      <c r="X394" s="72">
        <f t="shared" si="72"/>
        <v>8</v>
      </c>
      <c r="Y394" s="35"/>
      <c r="Z394" s="34">
        <f t="shared" si="73"/>
        <v>20073</v>
      </c>
      <c r="AA394" s="80">
        <f t="shared" si="74"/>
        <v>2872</v>
      </c>
    </row>
    <row r="395" spans="1:27" ht="25.5" customHeight="1" x14ac:dyDescent="0.25">
      <c r="A395" s="17">
        <v>44886</v>
      </c>
      <c r="B395" s="78" t="str">
        <f t="shared" si="68"/>
        <v>PO2211/02873</v>
      </c>
      <c r="G395" s="24" t="s">
        <v>143</v>
      </c>
      <c r="I395" s="24" t="s">
        <v>2226</v>
      </c>
      <c r="K395" s="24" t="s">
        <v>39</v>
      </c>
      <c r="L395" s="31" t="str">
        <f t="shared" si="66"/>
        <v>Chân giò heo muối 300g</v>
      </c>
      <c r="N395" s="50" t="str">
        <f t="shared" si="69"/>
        <v>K-C6</v>
      </c>
      <c r="Q395" s="32" t="str">
        <f t="shared" si="67"/>
        <v>Túi</v>
      </c>
      <c r="R395" s="36">
        <v>5</v>
      </c>
      <c r="T395" s="34">
        <f t="shared" si="70"/>
        <v>73431</v>
      </c>
      <c r="U395" s="34">
        <f t="shared" si="71"/>
        <v>367155</v>
      </c>
      <c r="X395" s="72">
        <f t="shared" si="72"/>
        <v>8</v>
      </c>
      <c r="Y395" s="35"/>
      <c r="Z395" s="34">
        <f t="shared" si="73"/>
        <v>29372</v>
      </c>
      <c r="AA395" s="80">
        <f t="shared" si="74"/>
        <v>2873</v>
      </c>
    </row>
    <row r="396" spans="1:27" ht="25.5" customHeight="1" x14ac:dyDescent="0.25">
      <c r="A396" s="17">
        <v>44886</v>
      </c>
      <c r="B396" s="78" t="str">
        <f t="shared" si="68"/>
        <v>PO2211/02873</v>
      </c>
      <c r="G396" s="24" t="s">
        <v>143</v>
      </c>
      <c r="I396" s="24" t="s">
        <v>2226</v>
      </c>
      <c r="K396" s="24" t="s">
        <v>55</v>
      </c>
      <c r="L396" s="31" t="str">
        <f t="shared" si="66"/>
        <v>Gà muối 500g</v>
      </c>
      <c r="N396" s="50" t="str">
        <f t="shared" si="69"/>
        <v>K-C6</v>
      </c>
      <c r="Q396" s="32" t="str">
        <f t="shared" si="67"/>
        <v>Túi</v>
      </c>
      <c r="R396" s="36">
        <v>15</v>
      </c>
      <c r="T396" s="34">
        <f t="shared" si="70"/>
        <v>111058</v>
      </c>
      <c r="U396" s="34">
        <f t="shared" si="71"/>
        <v>1665870</v>
      </c>
      <c r="X396" s="72">
        <f t="shared" si="72"/>
        <v>8</v>
      </c>
      <c r="Y396" s="35"/>
      <c r="Z396" s="34">
        <f t="shared" si="73"/>
        <v>133270</v>
      </c>
      <c r="AA396" s="80">
        <f t="shared" si="74"/>
        <v>2873</v>
      </c>
    </row>
    <row r="397" spans="1:27" ht="25.5" customHeight="1" x14ac:dyDescent="0.25">
      <c r="A397" s="17">
        <v>44886</v>
      </c>
      <c r="B397" s="78" t="str">
        <f t="shared" si="68"/>
        <v>PO2211/02873</v>
      </c>
      <c r="G397" s="24" t="s">
        <v>143</v>
      </c>
      <c r="I397" s="24" t="s">
        <v>2226</v>
      </c>
      <c r="K397" s="24" t="s">
        <v>43</v>
      </c>
      <c r="L397" s="31" t="str">
        <f t="shared" si="66"/>
        <v>Chân gà sốt cay 400g</v>
      </c>
      <c r="N397" s="50" t="str">
        <f t="shared" si="69"/>
        <v>K-C6</v>
      </c>
      <c r="Q397" s="32" t="str">
        <f t="shared" si="67"/>
        <v>Túi</v>
      </c>
      <c r="R397" s="36">
        <v>10</v>
      </c>
      <c r="T397" s="34">
        <f t="shared" si="70"/>
        <v>90750</v>
      </c>
      <c r="U397" s="34">
        <f t="shared" si="71"/>
        <v>907500</v>
      </c>
      <c r="X397" s="72">
        <f t="shared" si="72"/>
        <v>8</v>
      </c>
      <c r="Y397" s="35"/>
      <c r="Z397" s="34">
        <f t="shared" si="73"/>
        <v>72600</v>
      </c>
      <c r="AA397" s="80">
        <f t="shared" si="74"/>
        <v>2873</v>
      </c>
    </row>
    <row r="398" spans="1:27" ht="25.5" customHeight="1" x14ac:dyDescent="0.25">
      <c r="A398" s="17">
        <v>44886</v>
      </c>
      <c r="B398" s="78" t="str">
        <f t="shared" si="68"/>
        <v>PO2211/02873</v>
      </c>
      <c r="G398" s="24" t="s">
        <v>143</v>
      </c>
      <c r="I398" s="24" t="s">
        <v>2226</v>
      </c>
      <c r="K398" s="24" t="s">
        <v>59</v>
      </c>
      <c r="L398" s="31" t="str">
        <f t="shared" si="66"/>
        <v>Giò Tai Lưỡi Xào 250g</v>
      </c>
      <c r="N398" s="50" t="str">
        <f t="shared" si="69"/>
        <v>K-C6</v>
      </c>
      <c r="Q398" s="32" t="str">
        <f t="shared" si="67"/>
        <v>Túi</v>
      </c>
      <c r="R398" s="36">
        <v>10</v>
      </c>
      <c r="T398" s="34">
        <f t="shared" si="70"/>
        <v>50182</v>
      </c>
      <c r="U398" s="34">
        <f t="shared" si="71"/>
        <v>501820</v>
      </c>
      <c r="X398" s="72">
        <f t="shared" si="72"/>
        <v>8</v>
      </c>
      <c r="Y398" s="35"/>
      <c r="Z398" s="34">
        <f t="shared" si="73"/>
        <v>40146</v>
      </c>
      <c r="AA398" s="80">
        <f t="shared" si="74"/>
        <v>2873</v>
      </c>
    </row>
    <row r="399" spans="1:27" ht="25.5" customHeight="1" x14ac:dyDescent="0.25">
      <c r="A399" s="17">
        <v>44886</v>
      </c>
      <c r="B399" s="78" t="str">
        <f t="shared" si="68"/>
        <v>PO2211/02873</v>
      </c>
      <c r="G399" s="24" t="s">
        <v>143</v>
      </c>
      <c r="I399" s="24" t="s">
        <v>2226</v>
      </c>
      <c r="K399" s="24" t="s">
        <v>65</v>
      </c>
      <c r="L399" s="31" t="str">
        <f t="shared" si="66"/>
        <v>Mọc Nấm Hương 250g</v>
      </c>
      <c r="N399" s="50" t="str">
        <f t="shared" si="69"/>
        <v>K-C6</v>
      </c>
      <c r="Q399" s="32" t="str">
        <f t="shared" si="67"/>
        <v>Túi</v>
      </c>
      <c r="R399" s="36">
        <v>10</v>
      </c>
      <c r="T399" s="34">
        <f t="shared" si="70"/>
        <v>46000</v>
      </c>
      <c r="U399" s="34">
        <f t="shared" si="71"/>
        <v>460000</v>
      </c>
      <c r="X399" s="72">
        <f t="shared" si="72"/>
        <v>8</v>
      </c>
      <c r="Y399" s="35"/>
      <c r="Z399" s="34">
        <f t="shared" si="73"/>
        <v>36800</v>
      </c>
      <c r="AA399" s="80">
        <f t="shared" si="74"/>
        <v>2873</v>
      </c>
    </row>
    <row r="400" spans="1:27" ht="25.5" customHeight="1" x14ac:dyDescent="0.25">
      <c r="A400" s="17">
        <v>44886</v>
      </c>
      <c r="B400" s="78" t="str">
        <f t="shared" si="68"/>
        <v>PO2211/02874</v>
      </c>
      <c r="G400" s="24" t="s">
        <v>142</v>
      </c>
      <c r="I400" s="24" t="s">
        <v>2227</v>
      </c>
      <c r="K400" s="24" t="s">
        <v>55</v>
      </c>
      <c r="L400" s="31" t="str">
        <f t="shared" si="66"/>
        <v>Gà muối 500g</v>
      </c>
      <c r="N400" s="50" t="str">
        <f t="shared" si="69"/>
        <v>K-C6</v>
      </c>
      <c r="Q400" s="32" t="str">
        <f t="shared" si="67"/>
        <v>Túi</v>
      </c>
      <c r="R400" s="36">
        <v>15</v>
      </c>
      <c r="T400" s="34">
        <f t="shared" si="70"/>
        <v>111058</v>
      </c>
      <c r="U400" s="34">
        <f t="shared" si="71"/>
        <v>1665870</v>
      </c>
      <c r="X400" s="72">
        <f t="shared" si="72"/>
        <v>8</v>
      </c>
      <c r="Y400" s="35"/>
      <c r="Z400" s="34">
        <f t="shared" si="73"/>
        <v>133270</v>
      </c>
      <c r="AA400" s="80">
        <f t="shared" si="74"/>
        <v>2874</v>
      </c>
    </row>
    <row r="401" spans="1:27" ht="25.5" customHeight="1" x14ac:dyDescent="0.25">
      <c r="A401" s="17">
        <v>44886</v>
      </c>
      <c r="B401" s="78" t="str">
        <f t="shared" si="68"/>
        <v>PO2211/02874</v>
      </c>
      <c r="G401" s="24" t="s">
        <v>142</v>
      </c>
      <c r="I401" s="24" t="s">
        <v>2227</v>
      </c>
      <c r="K401" s="24" t="s">
        <v>39</v>
      </c>
      <c r="L401" s="31" t="str">
        <f t="shared" si="66"/>
        <v>Chân giò heo muối 300g</v>
      </c>
      <c r="N401" s="50" t="str">
        <f t="shared" si="69"/>
        <v>K-C6</v>
      </c>
      <c r="Q401" s="32" t="str">
        <f t="shared" si="67"/>
        <v>Túi</v>
      </c>
      <c r="R401" s="36">
        <v>10</v>
      </c>
      <c r="T401" s="34">
        <f t="shared" si="70"/>
        <v>73431</v>
      </c>
      <c r="U401" s="34">
        <f t="shared" si="71"/>
        <v>734310</v>
      </c>
      <c r="X401" s="72">
        <f t="shared" si="72"/>
        <v>8</v>
      </c>
      <c r="Y401" s="35"/>
      <c r="Z401" s="34">
        <f t="shared" si="73"/>
        <v>58745</v>
      </c>
      <c r="AA401" s="80">
        <f t="shared" si="74"/>
        <v>2874</v>
      </c>
    </row>
    <row r="402" spans="1:27" ht="25.5" customHeight="1" x14ac:dyDescent="0.25">
      <c r="A402" s="17">
        <v>44886</v>
      </c>
      <c r="B402" s="78" t="str">
        <f t="shared" si="68"/>
        <v>PO2211/02875</v>
      </c>
      <c r="G402" s="24" t="s">
        <v>142</v>
      </c>
      <c r="I402" s="24" t="s">
        <v>2228</v>
      </c>
      <c r="K402" s="24" t="s">
        <v>30</v>
      </c>
      <c r="L402" s="31" t="str">
        <f t="shared" si="66"/>
        <v>Bắp bò muối 200g</v>
      </c>
      <c r="N402" s="50" t="str">
        <f t="shared" si="69"/>
        <v>K-C6</v>
      </c>
      <c r="Q402" s="32" t="str">
        <f t="shared" si="67"/>
        <v>Túi</v>
      </c>
      <c r="R402" s="36">
        <v>10</v>
      </c>
      <c r="T402" s="34">
        <f t="shared" si="70"/>
        <v>87787</v>
      </c>
      <c r="U402" s="34">
        <f t="shared" si="71"/>
        <v>877870</v>
      </c>
      <c r="X402" s="72">
        <f t="shared" si="72"/>
        <v>8</v>
      </c>
      <c r="Y402" s="35"/>
      <c r="Z402" s="34">
        <f t="shared" si="73"/>
        <v>70230</v>
      </c>
      <c r="AA402" s="80">
        <f t="shared" si="74"/>
        <v>2875</v>
      </c>
    </row>
    <row r="403" spans="1:27" ht="25.5" customHeight="1" x14ac:dyDescent="0.25">
      <c r="A403" s="17">
        <v>44886</v>
      </c>
      <c r="B403" s="78" t="str">
        <f t="shared" si="68"/>
        <v>PO2211/02875</v>
      </c>
      <c r="G403" s="24" t="s">
        <v>142</v>
      </c>
      <c r="I403" s="24" t="s">
        <v>2228</v>
      </c>
      <c r="K403" s="24" t="s">
        <v>39</v>
      </c>
      <c r="L403" s="31" t="str">
        <f t="shared" si="66"/>
        <v>Chân giò heo muối 300g</v>
      </c>
      <c r="N403" s="50" t="str">
        <f t="shared" si="69"/>
        <v>K-C6</v>
      </c>
      <c r="Q403" s="32" t="str">
        <f t="shared" si="67"/>
        <v>Túi</v>
      </c>
      <c r="R403" s="36">
        <v>10</v>
      </c>
      <c r="T403" s="34">
        <f t="shared" si="70"/>
        <v>73431</v>
      </c>
      <c r="U403" s="34">
        <f t="shared" si="71"/>
        <v>734310</v>
      </c>
      <c r="X403" s="72">
        <f t="shared" si="72"/>
        <v>8</v>
      </c>
      <c r="Y403" s="35"/>
      <c r="Z403" s="34">
        <f t="shared" si="73"/>
        <v>58745</v>
      </c>
      <c r="AA403" s="80">
        <f t="shared" si="74"/>
        <v>2875</v>
      </c>
    </row>
    <row r="404" spans="1:27" ht="25.5" customHeight="1" x14ac:dyDescent="0.25">
      <c r="A404" s="17">
        <v>44886</v>
      </c>
      <c r="B404" s="78" t="str">
        <f t="shared" si="68"/>
        <v>PO2211/02875</v>
      </c>
      <c r="G404" s="24" t="s">
        <v>142</v>
      </c>
      <c r="I404" s="24" t="s">
        <v>2228</v>
      </c>
      <c r="K404" s="24" t="s">
        <v>55</v>
      </c>
      <c r="L404" s="31" t="str">
        <f t="shared" si="66"/>
        <v>Gà muối 500g</v>
      </c>
      <c r="N404" s="50" t="str">
        <f t="shared" si="69"/>
        <v>K-C6</v>
      </c>
      <c r="Q404" s="32" t="str">
        <f t="shared" si="67"/>
        <v>Túi</v>
      </c>
      <c r="R404" s="36">
        <v>20</v>
      </c>
      <c r="T404" s="34">
        <f t="shared" si="70"/>
        <v>111058</v>
      </c>
      <c r="U404" s="34">
        <f t="shared" si="71"/>
        <v>2221160</v>
      </c>
      <c r="X404" s="72">
        <f t="shared" si="72"/>
        <v>8</v>
      </c>
      <c r="Y404" s="35"/>
      <c r="Z404" s="34">
        <f t="shared" si="73"/>
        <v>177693</v>
      </c>
      <c r="AA404" s="80">
        <f t="shared" si="74"/>
        <v>2875</v>
      </c>
    </row>
    <row r="405" spans="1:27" ht="25.5" customHeight="1" x14ac:dyDescent="0.25">
      <c r="A405" s="17">
        <v>44886</v>
      </c>
      <c r="B405" s="78" t="str">
        <f t="shared" si="68"/>
        <v>PO2211/02875</v>
      </c>
      <c r="G405" s="24" t="s">
        <v>142</v>
      </c>
      <c r="I405" s="24" t="s">
        <v>2228</v>
      </c>
      <c r="K405" s="24" t="s">
        <v>59</v>
      </c>
      <c r="L405" s="31" t="str">
        <f t="shared" si="66"/>
        <v>Giò Tai Lưỡi Xào 250g</v>
      </c>
      <c r="N405" s="50" t="str">
        <f t="shared" si="69"/>
        <v>K-C6</v>
      </c>
      <c r="Q405" s="32" t="str">
        <f t="shared" si="67"/>
        <v>Túi</v>
      </c>
      <c r="R405" s="36">
        <v>10</v>
      </c>
      <c r="T405" s="34">
        <f t="shared" si="70"/>
        <v>50182</v>
      </c>
      <c r="U405" s="34">
        <f t="shared" si="71"/>
        <v>501820</v>
      </c>
      <c r="X405" s="72">
        <f t="shared" si="72"/>
        <v>8</v>
      </c>
      <c r="Y405" s="35"/>
      <c r="Z405" s="34">
        <f t="shared" si="73"/>
        <v>40146</v>
      </c>
      <c r="AA405" s="80">
        <f t="shared" si="74"/>
        <v>2875</v>
      </c>
    </row>
    <row r="406" spans="1:27" ht="25.5" customHeight="1" x14ac:dyDescent="0.25">
      <c r="A406" s="17">
        <v>44886</v>
      </c>
      <c r="B406" s="78" t="str">
        <f t="shared" si="68"/>
        <v>PO2211/02876</v>
      </c>
      <c r="G406" s="24" t="s">
        <v>113</v>
      </c>
      <c r="I406" s="24" t="s">
        <v>2229</v>
      </c>
      <c r="K406" s="24" t="s">
        <v>39</v>
      </c>
      <c r="L406" s="31" t="str">
        <f t="shared" si="66"/>
        <v>Chân giò heo muối 300g</v>
      </c>
      <c r="N406" s="50" t="str">
        <f t="shared" si="69"/>
        <v>K-C6</v>
      </c>
      <c r="Q406" s="32" t="str">
        <f t="shared" si="67"/>
        <v>Túi</v>
      </c>
      <c r="R406" s="36">
        <v>5</v>
      </c>
      <c r="T406" s="34">
        <f t="shared" si="70"/>
        <v>73431</v>
      </c>
      <c r="U406" s="34">
        <f t="shared" si="71"/>
        <v>367155</v>
      </c>
      <c r="X406" s="72">
        <f t="shared" si="72"/>
        <v>8</v>
      </c>
      <c r="Y406" s="35"/>
      <c r="Z406" s="34">
        <f t="shared" si="73"/>
        <v>29372</v>
      </c>
      <c r="AA406" s="80">
        <f t="shared" si="74"/>
        <v>2876</v>
      </c>
    </row>
    <row r="407" spans="1:27" ht="25.5" customHeight="1" x14ac:dyDescent="0.25">
      <c r="A407" s="17">
        <v>44886</v>
      </c>
      <c r="B407" s="78" t="str">
        <f t="shared" si="68"/>
        <v>PO2211/02876</v>
      </c>
      <c r="G407" s="24" t="s">
        <v>113</v>
      </c>
      <c r="I407" s="24" t="s">
        <v>2229</v>
      </c>
      <c r="K407" s="24" t="s">
        <v>55</v>
      </c>
      <c r="L407" s="31" t="str">
        <f t="shared" si="66"/>
        <v>Gà muối 500g</v>
      </c>
      <c r="N407" s="50" t="str">
        <f t="shared" si="69"/>
        <v>K-C6</v>
      </c>
      <c r="Q407" s="32" t="str">
        <f t="shared" si="67"/>
        <v>Túi</v>
      </c>
      <c r="R407" s="36">
        <v>15</v>
      </c>
      <c r="T407" s="34">
        <f t="shared" si="70"/>
        <v>111058</v>
      </c>
      <c r="U407" s="34">
        <f t="shared" si="71"/>
        <v>1665870</v>
      </c>
      <c r="X407" s="72">
        <f t="shared" si="72"/>
        <v>8</v>
      </c>
      <c r="Y407" s="35"/>
      <c r="Z407" s="34">
        <f t="shared" si="73"/>
        <v>133270</v>
      </c>
      <c r="AA407" s="80">
        <f t="shared" si="74"/>
        <v>2876</v>
      </c>
    </row>
    <row r="408" spans="1:27" ht="25.5" customHeight="1" x14ac:dyDescent="0.25">
      <c r="A408" s="17">
        <v>44886</v>
      </c>
      <c r="B408" s="78" t="str">
        <f t="shared" si="68"/>
        <v>PO2211/02876</v>
      </c>
      <c r="G408" s="24" t="s">
        <v>113</v>
      </c>
      <c r="I408" s="24" t="s">
        <v>2229</v>
      </c>
      <c r="K408" s="24" t="s">
        <v>59</v>
      </c>
      <c r="L408" s="31" t="str">
        <f t="shared" si="66"/>
        <v>Giò Tai Lưỡi Xào 250g</v>
      </c>
      <c r="N408" s="50" t="str">
        <f t="shared" si="69"/>
        <v>K-C6</v>
      </c>
      <c r="Q408" s="32" t="str">
        <f t="shared" si="67"/>
        <v>Túi</v>
      </c>
      <c r="R408" s="36">
        <v>10</v>
      </c>
      <c r="T408" s="34">
        <f t="shared" si="70"/>
        <v>50182</v>
      </c>
      <c r="U408" s="34">
        <f t="shared" si="71"/>
        <v>501820</v>
      </c>
      <c r="X408" s="72">
        <f t="shared" si="72"/>
        <v>8</v>
      </c>
      <c r="Y408" s="35"/>
      <c r="Z408" s="34">
        <f t="shared" si="73"/>
        <v>40146</v>
      </c>
      <c r="AA408" s="80">
        <f t="shared" si="74"/>
        <v>2876</v>
      </c>
    </row>
    <row r="409" spans="1:27" ht="25.5" customHeight="1" x14ac:dyDescent="0.25">
      <c r="A409" s="17">
        <v>44886</v>
      </c>
      <c r="B409" s="78" t="str">
        <f t="shared" si="68"/>
        <v>PO2211/02876</v>
      </c>
      <c r="G409" s="24" t="s">
        <v>113</v>
      </c>
      <c r="I409" s="24" t="s">
        <v>2229</v>
      </c>
      <c r="K409" s="24" t="s">
        <v>65</v>
      </c>
      <c r="L409" s="31" t="str">
        <f t="shared" si="66"/>
        <v>Mọc Nấm Hương 250g</v>
      </c>
      <c r="N409" s="50" t="str">
        <f t="shared" si="69"/>
        <v>K-C6</v>
      </c>
      <c r="Q409" s="32" t="str">
        <f t="shared" si="67"/>
        <v>Túi</v>
      </c>
      <c r="R409" s="36">
        <v>15</v>
      </c>
      <c r="T409" s="34">
        <f t="shared" si="70"/>
        <v>46000</v>
      </c>
      <c r="U409" s="34">
        <f t="shared" si="71"/>
        <v>690000</v>
      </c>
      <c r="X409" s="72">
        <f t="shared" si="72"/>
        <v>8</v>
      </c>
      <c r="Y409" s="35"/>
      <c r="Z409" s="34">
        <f t="shared" si="73"/>
        <v>55200</v>
      </c>
      <c r="AA409" s="80">
        <f t="shared" si="74"/>
        <v>2876</v>
      </c>
    </row>
    <row r="410" spans="1:27" ht="25.5" customHeight="1" x14ac:dyDescent="0.25">
      <c r="A410" s="17">
        <v>44886</v>
      </c>
      <c r="B410" s="78" t="str">
        <f t="shared" si="68"/>
        <v>PO2211/02877</v>
      </c>
      <c r="G410" s="24" t="s">
        <v>113</v>
      </c>
      <c r="I410" s="24" t="s">
        <v>2230</v>
      </c>
      <c r="K410" s="24" t="s">
        <v>30</v>
      </c>
      <c r="L410" s="31" t="str">
        <f t="shared" si="66"/>
        <v>Bắp bò muối 200g</v>
      </c>
      <c r="N410" s="50" t="str">
        <f t="shared" si="69"/>
        <v>K-C6</v>
      </c>
      <c r="Q410" s="32" t="str">
        <f t="shared" si="67"/>
        <v>Túi</v>
      </c>
      <c r="R410" s="36">
        <v>5</v>
      </c>
      <c r="T410" s="34">
        <f t="shared" si="70"/>
        <v>87787</v>
      </c>
      <c r="U410" s="34">
        <f t="shared" si="71"/>
        <v>438935</v>
      </c>
      <c r="X410" s="72">
        <f t="shared" si="72"/>
        <v>8</v>
      </c>
      <c r="Y410" s="35"/>
      <c r="Z410" s="34">
        <f t="shared" si="73"/>
        <v>35115</v>
      </c>
      <c r="AA410" s="80">
        <f t="shared" si="74"/>
        <v>2877</v>
      </c>
    </row>
    <row r="411" spans="1:27" ht="25.5" customHeight="1" x14ac:dyDescent="0.25">
      <c r="A411" s="17">
        <v>44886</v>
      </c>
      <c r="B411" s="78" t="str">
        <f t="shared" si="68"/>
        <v>PO2211/02877</v>
      </c>
      <c r="G411" s="24" t="s">
        <v>113</v>
      </c>
      <c r="I411" s="24" t="s">
        <v>2230</v>
      </c>
      <c r="K411" s="24" t="s">
        <v>39</v>
      </c>
      <c r="L411" s="31" t="str">
        <f t="shared" si="66"/>
        <v>Chân giò heo muối 300g</v>
      </c>
      <c r="N411" s="50" t="str">
        <f t="shared" si="69"/>
        <v>K-C6</v>
      </c>
      <c r="Q411" s="32" t="str">
        <f t="shared" si="67"/>
        <v>Túi</v>
      </c>
      <c r="R411" s="36">
        <v>10</v>
      </c>
      <c r="T411" s="34">
        <f t="shared" si="70"/>
        <v>73431</v>
      </c>
      <c r="U411" s="34">
        <f t="shared" si="71"/>
        <v>734310</v>
      </c>
      <c r="X411" s="72">
        <f t="shared" si="72"/>
        <v>8</v>
      </c>
      <c r="Y411" s="35"/>
      <c r="Z411" s="34">
        <f t="shared" si="73"/>
        <v>58745</v>
      </c>
      <c r="AA411" s="80">
        <f t="shared" si="74"/>
        <v>2877</v>
      </c>
    </row>
    <row r="412" spans="1:27" ht="25.5" customHeight="1" x14ac:dyDescent="0.25">
      <c r="A412" s="17">
        <v>44886</v>
      </c>
      <c r="B412" s="78" t="str">
        <f t="shared" si="68"/>
        <v>PO2211/02877</v>
      </c>
      <c r="G412" s="24" t="s">
        <v>113</v>
      </c>
      <c r="I412" s="24" t="s">
        <v>2230</v>
      </c>
      <c r="K412" s="24" t="s">
        <v>55</v>
      </c>
      <c r="L412" s="31" t="str">
        <f t="shared" si="66"/>
        <v>Gà muối 500g</v>
      </c>
      <c r="N412" s="50" t="str">
        <f t="shared" si="69"/>
        <v>K-C6</v>
      </c>
      <c r="Q412" s="32" t="str">
        <f t="shared" si="67"/>
        <v>Túi</v>
      </c>
      <c r="R412" s="36">
        <v>30</v>
      </c>
      <c r="T412" s="34">
        <f t="shared" si="70"/>
        <v>111058</v>
      </c>
      <c r="U412" s="34">
        <f t="shared" si="71"/>
        <v>3331740</v>
      </c>
      <c r="X412" s="72">
        <f t="shared" si="72"/>
        <v>8</v>
      </c>
      <c r="Y412" s="35"/>
      <c r="Z412" s="34">
        <f t="shared" si="73"/>
        <v>266539</v>
      </c>
      <c r="AA412" s="80">
        <f t="shared" si="74"/>
        <v>2877</v>
      </c>
    </row>
    <row r="413" spans="1:27" ht="25.5" customHeight="1" x14ac:dyDescent="0.25">
      <c r="A413" s="17">
        <v>44886</v>
      </c>
      <c r="B413" s="78" t="str">
        <f t="shared" si="68"/>
        <v>PO2211/02877</v>
      </c>
      <c r="G413" s="24" t="s">
        <v>113</v>
      </c>
      <c r="I413" s="24" t="s">
        <v>2230</v>
      </c>
      <c r="K413" s="24" t="s">
        <v>59</v>
      </c>
      <c r="L413" s="31" t="str">
        <f t="shared" si="66"/>
        <v>Giò Tai Lưỡi Xào 250g</v>
      </c>
      <c r="N413" s="50" t="str">
        <f t="shared" si="69"/>
        <v>K-C6</v>
      </c>
      <c r="Q413" s="32" t="str">
        <f t="shared" si="67"/>
        <v>Túi</v>
      </c>
      <c r="R413" s="36">
        <v>5</v>
      </c>
      <c r="T413" s="34">
        <f t="shared" si="70"/>
        <v>50182</v>
      </c>
      <c r="U413" s="34">
        <f t="shared" si="71"/>
        <v>250910</v>
      </c>
      <c r="X413" s="72">
        <f t="shared" si="72"/>
        <v>8</v>
      </c>
      <c r="Y413" s="35"/>
      <c r="Z413" s="34">
        <f t="shared" si="73"/>
        <v>20073</v>
      </c>
      <c r="AA413" s="80">
        <f t="shared" si="74"/>
        <v>2877</v>
      </c>
    </row>
    <row r="414" spans="1:27" ht="25.5" customHeight="1" x14ac:dyDescent="0.25">
      <c r="A414" s="17">
        <v>44886</v>
      </c>
      <c r="B414" s="78" t="str">
        <f t="shared" si="68"/>
        <v>PO2211/02877</v>
      </c>
      <c r="G414" s="24" t="s">
        <v>113</v>
      </c>
      <c r="I414" s="24" t="s">
        <v>2230</v>
      </c>
      <c r="K414" s="24" t="s">
        <v>65</v>
      </c>
      <c r="L414" s="31" t="str">
        <f t="shared" si="66"/>
        <v>Mọc Nấm Hương 250g</v>
      </c>
      <c r="N414" s="50" t="str">
        <f t="shared" si="69"/>
        <v>K-C6</v>
      </c>
      <c r="Q414" s="32" t="str">
        <f t="shared" si="67"/>
        <v>Túi</v>
      </c>
      <c r="R414" s="36">
        <v>5</v>
      </c>
      <c r="T414" s="34">
        <f t="shared" si="70"/>
        <v>46000</v>
      </c>
      <c r="U414" s="34">
        <f t="shared" si="71"/>
        <v>230000</v>
      </c>
      <c r="X414" s="72">
        <f t="shared" si="72"/>
        <v>8</v>
      </c>
      <c r="Y414" s="35"/>
      <c r="Z414" s="34">
        <f t="shared" si="73"/>
        <v>18400</v>
      </c>
      <c r="AA414" s="80">
        <f t="shared" si="74"/>
        <v>2877</v>
      </c>
    </row>
    <row r="415" spans="1:27" ht="25.5" customHeight="1" x14ac:dyDescent="0.25">
      <c r="A415" s="17">
        <v>44886</v>
      </c>
      <c r="B415" s="78" t="str">
        <f t="shared" si="68"/>
        <v>PO2211/02878</v>
      </c>
      <c r="G415" s="24" t="s">
        <v>113</v>
      </c>
      <c r="I415" s="24" t="s">
        <v>2231</v>
      </c>
      <c r="K415" s="24" t="s">
        <v>39</v>
      </c>
      <c r="L415" s="31" t="str">
        <f t="shared" si="66"/>
        <v>Chân giò heo muối 300g</v>
      </c>
      <c r="N415" s="50" t="str">
        <f t="shared" si="69"/>
        <v>K-C6</v>
      </c>
      <c r="Q415" s="32" t="str">
        <f t="shared" si="67"/>
        <v>Túi</v>
      </c>
      <c r="R415" s="36">
        <v>10</v>
      </c>
      <c r="T415" s="34">
        <f t="shared" si="70"/>
        <v>73431</v>
      </c>
      <c r="U415" s="34">
        <f t="shared" si="71"/>
        <v>734310</v>
      </c>
      <c r="X415" s="72">
        <f t="shared" si="72"/>
        <v>8</v>
      </c>
      <c r="Y415" s="35"/>
      <c r="Z415" s="34">
        <f t="shared" si="73"/>
        <v>58745</v>
      </c>
      <c r="AA415" s="80">
        <f t="shared" si="74"/>
        <v>2878</v>
      </c>
    </row>
    <row r="416" spans="1:27" ht="25.5" customHeight="1" x14ac:dyDescent="0.25">
      <c r="A416" s="17">
        <v>44886</v>
      </c>
      <c r="B416" s="78" t="str">
        <f t="shared" si="68"/>
        <v>PO2211/02878</v>
      </c>
      <c r="G416" s="24" t="s">
        <v>113</v>
      </c>
      <c r="I416" s="24" t="s">
        <v>2231</v>
      </c>
      <c r="K416" s="24" t="s">
        <v>55</v>
      </c>
      <c r="L416" s="31" t="str">
        <f t="shared" si="66"/>
        <v>Gà muối 500g</v>
      </c>
      <c r="N416" s="50" t="str">
        <f t="shared" si="69"/>
        <v>K-C6</v>
      </c>
      <c r="Q416" s="32" t="str">
        <f t="shared" si="67"/>
        <v>Túi</v>
      </c>
      <c r="R416" s="36">
        <v>20</v>
      </c>
      <c r="T416" s="34">
        <f t="shared" si="70"/>
        <v>111058</v>
      </c>
      <c r="U416" s="34">
        <f t="shared" si="71"/>
        <v>2221160</v>
      </c>
      <c r="X416" s="72">
        <f t="shared" si="72"/>
        <v>8</v>
      </c>
      <c r="Y416" s="35"/>
      <c r="Z416" s="34">
        <f t="shared" si="73"/>
        <v>177693</v>
      </c>
      <c r="AA416" s="80">
        <f t="shared" si="74"/>
        <v>2878</v>
      </c>
    </row>
    <row r="417" spans="1:27" ht="25.5" customHeight="1" x14ac:dyDescent="0.25">
      <c r="A417" s="17">
        <v>44886</v>
      </c>
      <c r="B417" s="78" t="str">
        <f t="shared" si="68"/>
        <v>PO2211/02878</v>
      </c>
      <c r="G417" s="24" t="s">
        <v>113</v>
      </c>
      <c r="I417" s="24" t="s">
        <v>2231</v>
      </c>
      <c r="K417" s="24" t="s">
        <v>47</v>
      </c>
      <c r="L417" s="31" t="str">
        <f t="shared" si="66"/>
        <v>Đùi gà sốt cay 500g</v>
      </c>
      <c r="N417" s="50" t="str">
        <f t="shared" si="69"/>
        <v>K-C6</v>
      </c>
      <c r="Q417" s="32" t="str">
        <f t="shared" si="67"/>
        <v>Túi</v>
      </c>
      <c r="R417" s="36">
        <v>4</v>
      </c>
      <c r="T417" s="34">
        <f t="shared" si="70"/>
        <v>105400</v>
      </c>
      <c r="U417" s="34">
        <f t="shared" si="71"/>
        <v>421600</v>
      </c>
      <c r="X417" s="72">
        <f t="shared" si="72"/>
        <v>8</v>
      </c>
      <c r="Y417" s="35"/>
      <c r="Z417" s="34">
        <f t="shared" si="73"/>
        <v>33728</v>
      </c>
      <c r="AA417" s="80">
        <f t="shared" si="74"/>
        <v>2878</v>
      </c>
    </row>
    <row r="418" spans="1:27" ht="25.5" customHeight="1" x14ac:dyDescent="0.25">
      <c r="A418" s="17">
        <v>44886</v>
      </c>
      <c r="B418" s="78" t="str">
        <f t="shared" si="68"/>
        <v>PO2211/02878</v>
      </c>
      <c r="G418" s="24" t="s">
        <v>113</v>
      </c>
      <c r="I418" s="24" t="s">
        <v>2231</v>
      </c>
      <c r="K418" s="24" t="s">
        <v>43</v>
      </c>
      <c r="L418" s="31" t="str">
        <f t="shared" si="66"/>
        <v>Chân gà sốt cay 400g</v>
      </c>
      <c r="N418" s="50" t="str">
        <f t="shared" si="69"/>
        <v>K-C6</v>
      </c>
      <c r="Q418" s="32" t="str">
        <f t="shared" si="67"/>
        <v>Túi</v>
      </c>
      <c r="R418" s="36">
        <v>4</v>
      </c>
      <c r="T418" s="34">
        <f t="shared" si="70"/>
        <v>90750</v>
      </c>
      <c r="U418" s="34">
        <f t="shared" si="71"/>
        <v>363000</v>
      </c>
      <c r="X418" s="72">
        <f t="shared" si="72"/>
        <v>8</v>
      </c>
      <c r="Y418" s="35"/>
      <c r="Z418" s="34">
        <f t="shared" si="73"/>
        <v>29040</v>
      </c>
      <c r="AA418" s="80">
        <f t="shared" si="74"/>
        <v>2878</v>
      </c>
    </row>
    <row r="419" spans="1:27" ht="25.5" customHeight="1" x14ac:dyDescent="0.25">
      <c r="A419" s="17">
        <v>44886</v>
      </c>
      <c r="B419" s="78" t="str">
        <f t="shared" si="68"/>
        <v>PO2211/02878</v>
      </c>
      <c r="G419" s="24" t="s">
        <v>113</v>
      </c>
      <c r="I419" s="24" t="s">
        <v>2231</v>
      </c>
      <c r="K419" s="24" t="s">
        <v>65</v>
      </c>
      <c r="L419" s="31" t="str">
        <f t="shared" si="66"/>
        <v>Mọc Nấm Hương 250g</v>
      </c>
      <c r="N419" s="50" t="str">
        <f t="shared" si="69"/>
        <v>K-C6</v>
      </c>
      <c r="Q419" s="32" t="str">
        <f t="shared" si="67"/>
        <v>Túi</v>
      </c>
      <c r="R419" s="36">
        <v>10</v>
      </c>
      <c r="T419" s="34">
        <f t="shared" si="70"/>
        <v>46000</v>
      </c>
      <c r="U419" s="34">
        <f t="shared" si="71"/>
        <v>460000</v>
      </c>
      <c r="X419" s="72">
        <f t="shared" si="72"/>
        <v>8</v>
      </c>
      <c r="Y419" s="35"/>
      <c r="Z419" s="34">
        <f t="shared" si="73"/>
        <v>36800</v>
      </c>
      <c r="AA419" s="80">
        <f t="shared" si="74"/>
        <v>2878</v>
      </c>
    </row>
    <row r="420" spans="1:27" ht="25.5" customHeight="1" x14ac:dyDescent="0.25">
      <c r="A420" s="17">
        <v>44886</v>
      </c>
      <c r="B420" s="78" t="str">
        <f t="shared" si="68"/>
        <v>PO2211/02879</v>
      </c>
      <c r="G420" s="24" t="s">
        <v>113</v>
      </c>
      <c r="I420" s="24" t="s">
        <v>2232</v>
      </c>
      <c r="K420" s="24" t="s">
        <v>30</v>
      </c>
      <c r="L420" s="31" t="str">
        <f t="shared" si="66"/>
        <v>Bắp bò muối 200g</v>
      </c>
      <c r="N420" s="50" t="str">
        <f t="shared" si="69"/>
        <v>K-C6</v>
      </c>
      <c r="Q420" s="32" t="str">
        <f t="shared" si="67"/>
        <v>Túi</v>
      </c>
      <c r="R420" s="36">
        <v>10</v>
      </c>
      <c r="T420" s="34">
        <f t="shared" si="70"/>
        <v>87787</v>
      </c>
      <c r="U420" s="34">
        <f t="shared" si="71"/>
        <v>877870</v>
      </c>
      <c r="X420" s="72">
        <f t="shared" si="72"/>
        <v>8</v>
      </c>
      <c r="Y420" s="35"/>
      <c r="Z420" s="34">
        <f t="shared" si="73"/>
        <v>70230</v>
      </c>
      <c r="AA420" s="80">
        <f t="shared" si="74"/>
        <v>2879</v>
      </c>
    </row>
    <row r="421" spans="1:27" ht="25.5" customHeight="1" x14ac:dyDescent="0.25">
      <c r="A421" s="17">
        <v>44886</v>
      </c>
      <c r="B421" s="78" t="str">
        <f t="shared" si="68"/>
        <v>PO2211/02879</v>
      </c>
      <c r="G421" s="24" t="s">
        <v>113</v>
      </c>
      <c r="I421" s="24" t="s">
        <v>2232</v>
      </c>
      <c r="K421" s="24" t="s">
        <v>39</v>
      </c>
      <c r="L421" s="31" t="str">
        <f t="shared" si="66"/>
        <v>Chân giò heo muối 300g</v>
      </c>
      <c r="N421" s="50" t="str">
        <f t="shared" si="69"/>
        <v>K-C6</v>
      </c>
      <c r="Q421" s="32" t="str">
        <f t="shared" si="67"/>
        <v>Túi</v>
      </c>
      <c r="R421" s="36">
        <v>10</v>
      </c>
      <c r="T421" s="34">
        <f t="shared" si="70"/>
        <v>73431</v>
      </c>
      <c r="U421" s="34">
        <f t="shared" si="71"/>
        <v>734310</v>
      </c>
      <c r="X421" s="72">
        <f t="shared" si="72"/>
        <v>8</v>
      </c>
      <c r="Y421" s="35"/>
      <c r="Z421" s="34">
        <f t="shared" si="73"/>
        <v>58745</v>
      </c>
      <c r="AA421" s="80">
        <f t="shared" si="74"/>
        <v>2879</v>
      </c>
    </row>
    <row r="422" spans="1:27" ht="25.5" customHeight="1" x14ac:dyDescent="0.25">
      <c r="A422" s="17">
        <v>44886</v>
      </c>
      <c r="B422" s="78" t="str">
        <f t="shared" si="68"/>
        <v>PO2211/02879</v>
      </c>
      <c r="G422" s="24" t="s">
        <v>113</v>
      </c>
      <c r="I422" s="24" t="s">
        <v>2232</v>
      </c>
      <c r="K422" s="24" t="s">
        <v>55</v>
      </c>
      <c r="L422" s="31" t="str">
        <f t="shared" si="66"/>
        <v>Gà muối 500g</v>
      </c>
      <c r="N422" s="50" t="str">
        <f t="shared" si="69"/>
        <v>K-C6</v>
      </c>
      <c r="Q422" s="32" t="str">
        <f t="shared" si="67"/>
        <v>Túi</v>
      </c>
      <c r="R422" s="36">
        <v>20</v>
      </c>
      <c r="T422" s="34">
        <f t="shared" si="70"/>
        <v>111058</v>
      </c>
      <c r="U422" s="34">
        <f t="shared" si="71"/>
        <v>2221160</v>
      </c>
      <c r="X422" s="72">
        <f t="shared" si="72"/>
        <v>8</v>
      </c>
      <c r="Y422" s="35"/>
      <c r="Z422" s="34">
        <f t="shared" si="73"/>
        <v>177693</v>
      </c>
      <c r="AA422" s="80">
        <f t="shared" si="74"/>
        <v>2879</v>
      </c>
    </row>
    <row r="423" spans="1:27" ht="25.5" customHeight="1" x14ac:dyDescent="0.25">
      <c r="A423" s="17">
        <v>44886</v>
      </c>
      <c r="B423" s="78" t="str">
        <f t="shared" si="68"/>
        <v>PO2211/02879</v>
      </c>
      <c r="G423" s="24" t="s">
        <v>113</v>
      </c>
      <c r="I423" s="24" t="s">
        <v>2232</v>
      </c>
      <c r="K423" s="24" t="s">
        <v>65</v>
      </c>
      <c r="L423" s="31" t="str">
        <f t="shared" si="66"/>
        <v>Mọc Nấm Hương 250g</v>
      </c>
      <c r="N423" s="50" t="str">
        <f t="shared" si="69"/>
        <v>K-C6</v>
      </c>
      <c r="Q423" s="32" t="str">
        <f t="shared" si="67"/>
        <v>Túi</v>
      </c>
      <c r="R423" s="36">
        <v>20</v>
      </c>
      <c r="T423" s="34">
        <f t="shared" si="70"/>
        <v>46000</v>
      </c>
      <c r="U423" s="34">
        <f t="shared" si="71"/>
        <v>920000</v>
      </c>
      <c r="X423" s="72">
        <f t="shared" si="72"/>
        <v>8</v>
      </c>
      <c r="Y423" s="35"/>
      <c r="Z423" s="34">
        <f t="shared" si="73"/>
        <v>73600</v>
      </c>
      <c r="AA423" s="80">
        <f t="shared" si="74"/>
        <v>2879</v>
      </c>
    </row>
    <row r="424" spans="1:27" ht="25.5" customHeight="1" x14ac:dyDescent="0.25">
      <c r="A424" s="17">
        <v>44886</v>
      </c>
      <c r="B424" s="78" t="str">
        <f t="shared" si="68"/>
        <v>PO2211/02880</v>
      </c>
      <c r="G424" s="24" t="s">
        <v>121</v>
      </c>
      <c r="I424" s="24" t="s">
        <v>2233</v>
      </c>
      <c r="K424" s="24" t="s">
        <v>59</v>
      </c>
      <c r="L424" s="31" t="str">
        <f t="shared" si="66"/>
        <v>Giò Tai Lưỡi Xào 250g</v>
      </c>
      <c r="N424" s="50" t="str">
        <f t="shared" si="69"/>
        <v>K-C6</v>
      </c>
      <c r="Q424" s="32" t="str">
        <f t="shared" si="67"/>
        <v>Túi</v>
      </c>
      <c r="R424" s="36">
        <v>10</v>
      </c>
      <c r="T424" s="34">
        <f t="shared" si="70"/>
        <v>50182</v>
      </c>
      <c r="U424" s="34">
        <f t="shared" si="71"/>
        <v>501820</v>
      </c>
      <c r="X424" s="72">
        <f t="shared" si="72"/>
        <v>8</v>
      </c>
      <c r="Y424" s="35"/>
      <c r="Z424" s="34">
        <f t="shared" si="73"/>
        <v>40146</v>
      </c>
      <c r="AA424" s="80">
        <f t="shared" si="74"/>
        <v>2880</v>
      </c>
    </row>
    <row r="425" spans="1:27" ht="25.5" customHeight="1" x14ac:dyDescent="0.25">
      <c r="A425" s="17">
        <v>44886</v>
      </c>
      <c r="B425" s="78" t="str">
        <f t="shared" si="68"/>
        <v>PO2211/02880</v>
      </c>
      <c r="G425" s="24" t="s">
        <v>121</v>
      </c>
      <c r="I425" s="24" t="s">
        <v>2233</v>
      </c>
      <c r="K425" s="24" t="s">
        <v>55</v>
      </c>
      <c r="L425" s="31" t="str">
        <f t="shared" si="66"/>
        <v>Gà muối 500g</v>
      </c>
      <c r="N425" s="50" t="str">
        <f t="shared" si="69"/>
        <v>K-C6</v>
      </c>
      <c r="Q425" s="32" t="str">
        <f t="shared" si="67"/>
        <v>Túi</v>
      </c>
      <c r="R425" s="36">
        <v>35</v>
      </c>
      <c r="T425" s="34">
        <f t="shared" si="70"/>
        <v>111058</v>
      </c>
      <c r="U425" s="34">
        <f t="shared" si="71"/>
        <v>3887030</v>
      </c>
      <c r="X425" s="72">
        <f t="shared" si="72"/>
        <v>8</v>
      </c>
      <c r="Y425" s="35"/>
      <c r="Z425" s="34">
        <f t="shared" si="73"/>
        <v>310962</v>
      </c>
      <c r="AA425" s="80">
        <f t="shared" si="74"/>
        <v>2880</v>
      </c>
    </row>
    <row r="426" spans="1:27" ht="25.5" customHeight="1" x14ac:dyDescent="0.25">
      <c r="A426" s="17">
        <v>44886</v>
      </c>
      <c r="B426" s="78" t="str">
        <f t="shared" si="68"/>
        <v>PO2211/02880</v>
      </c>
      <c r="G426" s="24" t="s">
        <v>121</v>
      </c>
      <c r="I426" s="24" t="s">
        <v>2233</v>
      </c>
      <c r="K426" s="24" t="s">
        <v>30</v>
      </c>
      <c r="L426" s="31" t="str">
        <f t="shared" si="66"/>
        <v>Bắp bò muối 200g</v>
      </c>
      <c r="N426" s="50" t="str">
        <f t="shared" si="69"/>
        <v>K-C6</v>
      </c>
      <c r="Q426" s="32" t="str">
        <f t="shared" si="67"/>
        <v>Túi</v>
      </c>
      <c r="R426" s="36">
        <v>10</v>
      </c>
      <c r="T426" s="34">
        <f t="shared" si="70"/>
        <v>87787</v>
      </c>
      <c r="U426" s="34">
        <f t="shared" si="71"/>
        <v>877870</v>
      </c>
      <c r="X426" s="72">
        <f t="shared" si="72"/>
        <v>8</v>
      </c>
      <c r="Y426" s="35"/>
      <c r="Z426" s="34">
        <f t="shared" si="73"/>
        <v>70230</v>
      </c>
      <c r="AA426" s="80">
        <f t="shared" si="74"/>
        <v>2880</v>
      </c>
    </row>
    <row r="427" spans="1:27" ht="25.5" customHeight="1" x14ac:dyDescent="0.25">
      <c r="A427" s="17">
        <v>44886</v>
      </c>
      <c r="B427" s="78" t="str">
        <f t="shared" si="68"/>
        <v>PO2211/02881</v>
      </c>
      <c r="G427" s="24" t="s">
        <v>134</v>
      </c>
      <c r="I427" s="24" t="s">
        <v>2234</v>
      </c>
      <c r="K427" s="24" t="s">
        <v>39</v>
      </c>
      <c r="L427" s="31" t="str">
        <f t="shared" si="66"/>
        <v>Chân giò heo muối 300g</v>
      </c>
      <c r="N427" s="50" t="str">
        <f t="shared" si="69"/>
        <v>K-C6</v>
      </c>
      <c r="Q427" s="32" t="str">
        <f t="shared" si="67"/>
        <v>Túi</v>
      </c>
      <c r="R427" s="36">
        <v>10</v>
      </c>
      <c r="T427" s="34">
        <f t="shared" si="70"/>
        <v>73431</v>
      </c>
      <c r="U427" s="34">
        <f t="shared" si="71"/>
        <v>734310</v>
      </c>
      <c r="X427" s="72">
        <f t="shared" si="72"/>
        <v>8</v>
      </c>
      <c r="Y427" s="35"/>
      <c r="Z427" s="34">
        <f t="shared" si="73"/>
        <v>58745</v>
      </c>
      <c r="AA427" s="80">
        <f t="shared" si="74"/>
        <v>2881</v>
      </c>
    </row>
    <row r="428" spans="1:27" ht="25.5" customHeight="1" x14ac:dyDescent="0.25">
      <c r="A428" s="17">
        <v>44886</v>
      </c>
      <c r="B428" s="78" t="str">
        <f t="shared" si="68"/>
        <v>PO2211/02881</v>
      </c>
      <c r="G428" s="24" t="s">
        <v>134</v>
      </c>
      <c r="I428" s="24" t="s">
        <v>2234</v>
      </c>
      <c r="K428" s="24" t="s">
        <v>55</v>
      </c>
      <c r="L428" s="31" t="str">
        <f t="shared" si="66"/>
        <v>Gà muối 500g</v>
      </c>
      <c r="N428" s="50" t="str">
        <f t="shared" si="69"/>
        <v>K-C6</v>
      </c>
      <c r="Q428" s="32" t="str">
        <f t="shared" si="67"/>
        <v>Túi</v>
      </c>
      <c r="R428" s="36">
        <v>10</v>
      </c>
      <c r="T428" s="34">
        <f t="shared" si="70"/>
        <v>111058</v>
      </c>
      <c r="U428" s="34">
        <f t="shared" si="71"/>
        <v>1110580</v>
      </c>
      <c r="X428" s="72">
        <f t="shared" si="72"/>
        <v>8</v>
      </c>
      <c r="Y428" s="35"/>
      <c r="Z428" s="34">
        <f t="shared" si="73"/>
        <v>88846</v>
      </c>
      <c r="AA428" s="80">
        <f t="shared" si="74"/>
        <v>2881</v>
      </c>
    </row>
    <row r="429" spans="1:27" ht="25.5" customHeight="1" x14ac:dyDescent="0.25">
      <c r="A429" s="17">
        <v>44886</v>
      </c>
      <c r="B429" s="78" t="str">
        <f t="shared" si="68"/>
        <v>PO2211/02881</v>
      </c>
      <c r="G429" s="24" t="s">
        <v>134</v>
      </c>
      <c r="I429" s="24" t="s">
        <v>2234</v>
      </c>
      <c r="K429" s="24" t="s">
        <v>59</v>
      </c>
      <c r="L429" s="31" t="str">
        <f t="shared" si="66"/>
        <v>Giò Tai Lưỡi Xào 250g</v>
      </c>
      <c r="N429" s="50" t="str">
        <f t="shared" si="69"/>
        <v>K-C6</v>
      </c>
      <c r="Q429" s="32" t="str">
        <f t="shared" si="67"/>
        <v>Túi</v>
      </c>
      <c r="R429" s="36">
        <v>10</v>
      </c>
      <c r="T429" s="34">
        <f t="shared" si="70"/>
        <v>50182</v>
      </c>
      <c r="U429" s="34">
        <f t="shared" si="71"/>
        <v>501820</v>
      </c>
      <c r="X429" s="72">
        <f t="shared" si="72"/>
        <v>8</v>
      </c>
      <c r="Y429" s="35"/>
      <c r="Z429" s="34">
        <f t="shared" si="73"/>
        <v>40146</v>
      </c>
      <c r="AA429" s="80">
        <f t="shared" si="74"/>
        <v>2881</v>
      </c>
    </row>
    <row r="430" spans="1:27" ht="25.5" customHeight="1" x14ac:dyDescent="0.25">
      <c r="A430" s="17">
        <v>44886</v>
      </c>
      <c r="B430" s="78" t="str">
        <f t="shared" si="68"/>
        <v>PO2211/02881</v>
      </c>
      <c r="G430" s="24" t="s">
        <v>134</v>
      </c>
      <c r="I430" s="24" t="s">
        <v>2234</v>
      </c>
      <c r="K430" s="24" t="s">
        <v>65</v>
      </c>
      <c r="L430" s="31" t="str">
        <f t="shared" si="66"/>
        <v>Mọc Nấm Hương 250g</v>
      </c>
      <c r="N430" s="50" t="str">
        <f t="shared" si="69"/>
        <v>K-C6</v>
      </c>
      <c r="Q430" s="32" t="str">
        <f t="shared" si="67"/>
        <v>Túi</v>
      </c>
      <c r="R430" s="36">
        <v>10</v>
      </c>
      <c r="T430" s="34">
        <f t="shared" si="70"/>
        <v>46000</v>
      </c>
      <c r="U430" s="34">
        <f t="shared" si="71"/>
        <v>460000</v>
      </c>
      <c r="X430" s="72">
        <f t="shared" si="72"/>
        <v>8</v>
      </c>
      <c r="Y430" s="35"/>
      <c r="Z430" s="34">
        <f t="shared" si="73"/>
        <v>36800</v>
      </c>
      <c r="AA430" s="80">
        <f t="shared" si="74"/>
        <v>2881</v>
      </c>
    </row>
    <row r="431" spans="1:27" ht="25.5" customHeight="1" x14ac:dyDescent="0.25">
      <c r="A431" s="17">
        <v>44886</v>
      </c>
      <c r="B431" s="78" t="str">
        <f t="shared" si="68"/>
        <v>PO2211/02882</v>
      </c>
      <c r="G431" s="24" t="s">
        <v>132</v>
      </c>
      <c r="I431" s="24" t="s">
        <v>2235</v>
      </c>
      <c r="K431" s="24" t="s">
        <v>55</v>
      </c>
      <c r="L431" s="31" t="str">
        <f t="shared" si="66"/>
        <v>Gà muối 500g</v>
      </c>
      <c r="N431" s="50" t="str">
        <f t="shared" si="69"/>
        <v>K-C6</v>
      </c>
      <c r="Q431" s="32" t="str">
        <f t="shared" si="67"/>
        <v>Túi</v>
      </c>
      <c r="R431" s="36">
        <v>15</v>
      </c>
      <c r="T431" s="34">
        <f t="shared" si="70"/>
        <v>111058</v>
      </c>
      <c r="U431" s="34">
        <f t="shared" si="71"/>
        <v>1665870</v>
      </c>
      <c r="X431" s="72">
        <f t="shared" si="72"/>
        <v>8</v>
      </c>
      <c r="Y431" s="35"/>
      <c r="Z431" s="34">
        <f t="shared" si="73"/>
        <v>133270</v>
      </c>
      <c r="AA431" s="80">
        <f t="shared" si="74"/>
        <v>2882</v>
      </c>
    </row>
    <row r="432" spans="1:27" ht="25.5" customHeight="1" x14ac:dyDescent="0.25">
      <c r="A432" s="17">
        <v>44886</v>
      </c>
      <c r="B432" s="78" t="str">
        <f t="shared" si="68"/>
        <v>PO2211/02882</v>
      </c>
      <c r="G432" s="24" t="s">
        <v>132</v>
      </c>
      <c r="I432" s="24" t="s">
        <v>2235</v>
      </c>
      <c r="K432" s="24" t="s">
        <v>65</v>
      </c>
      <c r="L432" s="31" t="str">
        <f t="shared" si="66"/>
        <v>Mọc Nấm Hương 250g</v>
      </c>
      <c r="N432" s="50" t="str">
        <f t="shared" si="69"/>
        <v>K-C6</v>
      </c>
      <c r="Q432" s="32" t="str">
        <f t="shared" si="67"/>
        <v>Túi</v>
      </c>
      <c r="R432" s="36">
        <v>10</v>
      </c>
      <c r="T432" s="34">
        <f t="shared" si="70"/>
        <v>46000</v>
      </c>
      <c r="U432" s="34">
        <f t="shared" si="71"/>
        <v>460000</v>
      </c>
      <c r="X432" s="72">
        <f t="shared" si="72"/>
        <v>8</v>
      </c>
      <c r="Y432" s="35"/>
      <c r="Z432" s="34">
        <f t="shared" si="73"/>
        <v>36800</v>
      </c>
      <c r="AA432" s="80">
        <f t="shared" si="74"/>
        <v>2882</v>
      </c>
    </row>
    <row r="433" spans="1:27" ht="25.5" customHeight="1" x14ac:dyDescent="0.25">
      <c r="A433" s="17">
        <v>44886</v>
      </c>
      <c r="B433" s="78" t="str">
        <f t="shared" si="68"/>
        <v>PO2211/02883</v>
      </c>
      <c r="G433" s="24" t="s">
        <v>98</v>
      </c>
      <c r="I433" s="24" t="s">
        <v>2236</v>
      </c>
      <c r="K433" s="24" t="s">
        <v>65</v>
      </c>
      <c r="L433" s="31" t="str">
        <f t="shared" si="66"/>
        <v>Mọc Nấm Hương 250g</v>
      </c>
      <c r="N433" s="50" t="str">
        <f t="shared" si="69"/>
        <v>K-C6</v>
      </c>
      <c r="Q433" s="32" t="str">
        <f t="shared" si="67"/>
        <v>Túi</v>
      </c>
      <c r="R433" s="36">
        <v>10</v>
      </c>
      <c r="T433" s="34">
        <f t="shared" si="70"/>
        <v>46000</v>
      </c>
      <c r="U433" s="34">
        <f t="shared" si="71"/>
        <v>460000</v>
      </c>
      <c r="X433" s="72">
        <f t="shared" si="72"/>
        <v>8</v>
      </c>
      <c r="Y433" s="35"/>
      <c r="Z433" s="34">
        <f t="shared" si="73"/>
        <v>36800</v>
      </c>
      <c r="AA433" s="80">
        <f t="shared" si="74"/>
        <v>2883</v>
      </c>
    </row>
    <row r="434" spans="1:27" ht="25.5" customHeight="1" x14ac:dyDescent="0.25">
      <c r="A434" s="17">
        <v>44886</v>
      </c>
      <c r="B434" s="78" t="str">
        <f t="shared" si="68"/>
        <v>PO2211/02883</v>
      </c>
      <c r="G434" s="24" t="s">
        <v>98</v>
      </c>
      <c r="I434" s="24" t="s">
        <v>2236</v>
      </c>
      <c r="K434" s="24" t="s">
        <v>59</v>
      </c>
      <c r="L434" s="31" t="str">
        <f t="shared" si="66"/>
        <v>Giò Tai Lưỡi Xào 250g</v>
      </c>
      <c r="N434" s="50" t="str">
        <f t="shared" si="69"/>
        <v>K-C6</v>
      </c>
      <c r="Q434" s="32" t="str">
        <f t="shared" si="67"/>
        <v>Túi</v>
      </c>
      <c r="R434" s="36">
        <v>5</v>
      </c>
      <c r="T434" s="34">
        <f t="shared" si="70"/>
        <v>50182</v>
      </c>
      <c r="U434" s="34">
        <f t="shared" si="71"/>
        <v>250910</v>
      </c>
      <c r="X434" s="72">
        <f t="shared" si="72"/>
        <v>8</v>
      </c>
      <c r="Y434" s="35"/>
      <c r="Z434" s="34">
        <f t="shared" si="73"/>
        <v>20073</v>
      </c>
      <c r="AA434" s="80">
        <f t="shared" si="74"/>
        <v>2883</v>
      </c>
    </row>
    <row r="435" spans="1:27" ht="25.5" customHeight="1" x14ac:dyDescent="0.25">
      <c r="A435" s="17">
        <v>44886</v>
      </c>
      <c r="B435" s="78" t="str">
        <f t="shared" si="68"/>
        <v>PO2211/02883</v>
      </c>
      <c r="G435" s="24" t="s">
        <v>98</v>
      </c>
      <c r="I435" s="24" t="s">
        <v>2236</v>
      </c>
      <c r="K435" s="24" t="s">
        <v>43</v>
      </c>
      <c r="L435" s="31" t="str">
        <f t="shared" si="66"/>
        <v>Chân gà sốt cay 400g</v>
      </c>
      <c r="N435" s="50" t="str">
        <f t="shared" si="69"/>
        <v>K-C6</v>
      </c>
      <c r="Q435" s="32" t="str">
        <f t="shared" si="67"/>
        <v>Túi</v>
      </c>
      <c r="R435" s="36">
        <v>3</v>
      </c>
      <c r="T435" s="34">
        <f t="shared" si="70"/>
        <v>90750</v>
      </c>
      <c r="U435" s="34">
        <f t="shared" si="71"/>
        <v>272250</v>
      </c>
      <c r="X435" s="72">
        <f t="shared" si="72"/>
        <v>8</v>
      </c>
      <c r="Y435" s="35"/>
      <c r="Z435" s="34">
        <f t="shared" si="73"/>
        <v>21780</v>
      </c>
      <c r="AA435" s="80">
        <f t="shared" si="74"/>
        <v>2883</v>
      </c>
    </row>
    <row r="436" spans="1:27" ht="25.5" customHeight="1" x14ac:dyDescent="0.25">
      <c r="A436" s="17">
        <v>44886</v>
      </c>
      <c r="B436" s="78" t="str">
        <f t="shared" si="68"/>
        <v>PO2211/02883</v>
      </c>
      <c r="G436" s="24" t="s">
        <v>98</v>
      </c>
      <c r="I436" s="24" t="s">
        <v>2236</v>
      </c>
      <c r="K436" s="24" t="s">
        <v>47</v>
      </c>
      <c r="L436" s="31" t="str">
        <f t="shared" si="66"/>
        <v>Đùi gà sốt cay 500g</v>
      </c>
      <c r="N436" s="50" t="str">
        <f t="shared" si="69"/>
        <v>K-C6</v>
      </c>
      <c r="Q436" s="32" t="str">
        <f t="shared" si="67"/>
        <v>Túi</v>
      </c>
      <c r="R436" s="36">
        <v>3</v>
      </c>
      <c r="T436" s="34">
        <f t="shared" si="70"/>
        <v>105400</v>
      </c>
      <c r="U436" s="34">
        <f t="shared" si="71"/>
        <v>316200</v>
      </c>
      <c r="X436" s="72">
        <f t="shared" si="72"/>
        <v>8</v>
      </c>
      <c r="Y436" s="35"/>
      <c r="Z436" s="34">
        <f t="shared" si="73"/>
        <v>25296</v>
      </c>
      <c r="AA436" s="80">
        <f t="shared" si="74"/>
        <v>2883</v>
      </c>
    </row>
    <row r="437" spans="1:27" ht="25.5" customHeight="1" x14ac:dyDescent="0.25">
      <c r="A437" s="17">
        <v>44886</v>
      </c>
      <c r="B437" s="78" t="str">
        <f t="shared" si="68"/>
        <v>PO2211/02883</v>
      </c>
      <c r="G437" s="24" t="s">
        <v>98</v>
      </c>
      <c r="I437" s="24" t="s">
        <v>2236</v>
      </c>
      <c r="K437" s="24" t="s">
        <v>55</v>
      </c>
      <c r="L437" s="31" t="str">
        <f t="shared" si="66"/>
        <v>Gà muối 500g</v>
      </c>
      <c r="N437" s="50" t="str">
        <f t="shared" si="69"/>
        <v>K-C6</v>
      </c>
      <c r="Q437" s="32" t="str">
        <f t="shared" si="67"/>
        <v>Túi</v>
      </c>
      <c r="R437" s="36">
        <v>10</v>
      </c>
      <c r="T437" s="34">
        <f t="shared" si="70"/>
        <v>111058</v>
      </c>
      <c r="U437" s="34">
        <f t="shared" si="71"/>
        <v>1110580</v>
      </c>
      <c r="X437" s="72">
        <f t="shared" si="72"/>
        <v>8</v>
      </c>
      <c r="Y437" s="35"/>
      <c r="Z437" s="34">
        <f t="shared" si="73"/>
        <v>88846</v>
      </c>
      <c r="AA437" s="80">
        <f t="shared" si="74"/>
        <v>2883</v>
      </c>
    </row>
    <row r="438" spans="1:27" ht="25.5" customHeight="1" x14ac:dyDescent="0.25">
      <c r="A438" s="17">
        <v>44886</v>
      </c>
      <c r="B438" s="78" t="str">
        <f t="shared" si="68"/>
        <v>PO2211/02883</v>
      </c>
      <c r="G438" s="24" t="s">
        <v>98</v>
      </c>
      <c r="I438" s="24" t="s">
        <v>2236</v>
      </c>
      <c r="K438" s="24" t="s">
        <v>39</v>
      </c>
      <c r="L438" s="31" t="str">
        <f t="shared" si="66"/>
        <v>Chân giò heo muối 300g</v>
      </c>
      <c r="N438" s="50" t="str">
        <f t="shared" si="69"/>
        <v>K-C6</v>
      </c>
      <c r="Q438" s="32" t="str">
        <f t="shared" si="67"/>
        <v>Túi</v>
      </c>
      <c r="R438" s="36">
        <v>20</v>
      </c>
      <c r="T438" s="34">
        <f t="shared" si="70"/>
        <v>73431</v>
      </c>
      <c r="U438" s="34">
        <f t="shared" si="71"/>
        <v>1468620</v>
      </c>
      <c r="X438" s="72">
        <f t="shared" si="72"/>
        <v>8</v>
      </c>
      <c r="Y438" s="35"/>
      <c r="Z438" s="34">
        <f t="shared" si="73"/>
        <v>117490</v>
      </c>
      <c r="AA438" s="80">
        <f t="shared" si="74"/>
        <v>2883</v>
      </c>
    </row>
    <row r="439" spans="1:27" ht="25.5" customHeight="1" x14ac:dyDescent="0.25">
      <c r="A439" s="17">
        <v>44886</v>
      </c>
      <c r="B439" s="78" t="str">
        <f t="shared" si="68"/>
        <v>PO2211/02883</v>
      </c>
      <c r="G439" s="24" t="s">
        <v>98</v>
      </c>
      <c r="I439" s="24" t="s">
        <v>2236</v>
      </c>
      <c r="K439" s="24" t="s">
        <v>30</v>
      </c>
      <c r="L439" s="31" t="str">
        <f t="shared" si="66"/>
        <v>Bắp bò muối 200g</v>
      </c>
      <c r="N439" s="50" t="str">
        <f t="shared" si="69"/>
        <v>K-C6</v>
      </c>
      <c r="Q439" s="32" t="str">
        <f t="shared" si="67"/>
        <v>Túi</v>
      </c>
      <c r="R439" s="36">
        <v>5</v>
      </c>
      <c r="T439" s="34">
        <f t="shared" si="70"/>
        <v>87787</v>
      </c>
      <c r="U439" s="34">
        <f t="shared" si="71"/>
        <v>438935</v>
      </c>
      <c r="X439" s="72">
        <f t="shared" si="72"/>
        <v>8</v>
      </c>
      <c r="Y439" s="35"/>
      <c r="Z439" s="34">
        <f t="shared" si="73"/>
        <v>35115</v>
      </c>
      <c r="AA439" s="80">
        <f t="shared" si="74"/>
        <v>2883</v>
      </c>
    </row>
    <row r="440" spans="1:27" ht="25.5" customHeight="1" x14ac:dyDescent="0.25">
      <c r="A440" s="17">
        <v>44886</v>
      </c>
      <c r="B440" s="78" t="str">
        <f t="shared" si="68"/>
        <v>PO2211/02884</v>
      </c>
      <c r="G440" s="24" t="s">
        <v>98</v>
      </c>
      <c r="I440" s="24" t="s">
        <v>2237</v>
      </c>
      <c r="K440" s="24" t="s">
        <v>39</v>
      </c>
      <c r="L440" s="31" t="str">
        <f t="shared" si="66"/>
        <v>Chân giò heo muối 300g</v>
      </c>
      <c r="N440" s="50" t="str">
        <f t="shared" si="69"/>
        <v>K-C6</v>
      </c>
      <c r="Q440" s="32" t="str">
        <f t="shared" si="67"/>
        <v>Túi</v>
      </c>
      <c r="R440" s="36">
        <v>6</v>
      </c>
      <c r="T440" s="34">
        <f t="shared" si="70"/>
        <v>73431</v>
      </c>
      <c r="U440" s="34">
        <f t="shared" si="71"/>
        <v>440586</v>
      </c>
      <c r="X440" s="72">
        <f t="shared" si="72"/>
        <v>8</v>
      </c>
      <c r="Y440" s="35"/>
      <c r="Z440" s="34">
        <f t="shared" si="73"/>
        <v>35247</v>
      </c>
      <c r="AA440" s="80">
        <f t="shared" si="74"/>
        <v>2884</v>
      </c>
    </row>
    <row r="441" spans="1:27" ht="25.5" customHeight="1" x14ac:dyDescent="0.25">
      <c r="A441" s="17">
        <v>44886</v>
      </c>
      <c r="B441" s="78" t="str">
        <f t="shared" si="68"/>
        <v>PO2211/02884</v>
      </c>
      <c r="G441" s="24" t="s">
        <v>98</v>
      </c>
      <c r="I441" s="24" t="s">
        <v>2237</v>
      </c>
      <c r="K441" s="24" t="s">
        <v>55</v>
      </c>
      <c r="L441" s="31" t="str">
        <f t="shared" si="66"/>
        <v>Gà muối 500g</v>
      </c>
      <c r="N441" s="50" t="str">
        <f t="shared" si="69"/>
        <v>K-C6</v>
      </c>
      <c r="Q441" s="32" t="str">
        <f t="shared" si="67"/>
        <v>Túi</v>
      </c>
      <c r="R441" s="36">
        <v>15</v>
      </c>
      <c r="T441" s="34">
        <f t="shared" si="70"/>
        <v>111058</v>
      </c>
      <c r="U441" s="34">
        <f t="shared" si="71"/>
        <v>1665870</v>
      </c>
      <c r="X441" s="72">
        <f t="shared" si="72"/>
        <v>8</v>
      </c>
      <c r="Y441" s="35"/>
      <c r="Z441" s="34">
        <f t="shared" si="73"/>
        <v>133270</v>
      </c>
      <c r="AA441" s="80">
        <f t="shared" si="74"/>
        <v>2884</v>
      </c>
    </row>
    <row r="442" spans="1:27" ht="25.5" customHeight="1" x14ac:dyDescent="0.25">
      <c r="A442" s="17">
        <v>44886</v>
      </c>
      <c r="B442" s="78" t="str">
        <f t="shared" si="68"/>
        <v>PO2211/02885</v>
      </c>
      <c r="G442" s="24" t="s">
        <v>113</v>
      </c>
      <c r="I442" s="24" t="s">
        <v>2238</v>
      </c>
      <c r="K442" s="24" t="s">
        <v>30</v>
      </c>
      <c r="L442" s="31" t="str">
        <f t="shared" si="66"/>
        <v>Bắp bò muối 200g</v>
      </c>
      <c r="N442" s="50" t="str">
        <f t="shared" si="69"/>
        <v>K-C6</v>
      </c>
      <c r="Q442" s="32" t="str">
        <f t="shared" si="67"/>
        <v>Túi</v>
      </c>
      <c r="R442" s="36">
        <v>10</v>
      </c>
      <c r="T442" s="34">
        <f t="shared" si="70"/>
        <v>87787</v>
      </c>
      <c r="U442" s="34">
        <f t="shared" si="71"/>
        <v>877870</v>
      </c>
      <c r="X442" s="72">
        <f t="shared" si="72"/>
        <v>8</v>
      </c>
      <c r="Y442" s="35"/>
      <c r="Z442" s="34">
        <f t="shared" si="73"/>
        <v>70230</v>
      </c>
      <c r="AA442" s="80">
        <f t="shared" si="74"/>
        <v>2885</v>
      </c>
    </row>
    <row r="443" spans="1:27" ht="25.5" customHeight="1" x14ac:dyDescent="0.25">
      <c r="A443" s="17">
        <v>44886</v>
      </c>
      <c r="B443" s="78" t="str">
        <f t="shared" si="68"/>
        <v>PO2211/02885</v>
      </c>
      <c r="G443" s="24" t="s">
        <v>113</v>
      </c>
      <c r="I443" s="24" t="s">
        <v>2238</v>
      </c>
      <c r="K443" s="24" t="s">
        <v>39</v>
      </c>
      <c r="L443" s="31" t="str">
        <f t="shared" si="66"/>
        <v>Chân giò heo muối 300g</v>
      </c>
      <c r="N443" s="50" t="str">
        <f t="shared" si="69"/>
        <v>K-C6</v>
      </c>
      <c r="Q443" s="32" t="str">
        <f t="shared" si="67"/>
        <v>Túi</v>
      </c>
      <c r="R443" s="36">
        <v>20</v>
      </c>
      <c r="T443" s="34">
        <f t="shared" si="70"/>
        <v>73431</v>
      </c>
      <c r="U443" s="34">
        <f t="shared" si="71"/>
        <v>1468620</v>
      </c>
      <c r="X443" s="72">
        <f t="shared" si="72"/>
        <v>8</v>
      </c>
      <c r="Y443" s="35"/>
      <c r="Z443" s="34">
        <f t="shared" si="73"/>
        <v>117490</v>
      </c>
      <c r="AA443" s="80">
        <f t="shared" si="74"/>
        <v>2885</v>
      </c>
    </row>
    <row r="444" spans="1:27" ht="25.5" customHeight="1" x14ac:dyDescent="0.25">
      <c r="A444" s="17">
        <v>44886</v>
      </c>
      <c r="B444" s="78" t="str">
        <f t="shared" si="68"/>
        <v>PO2211/02885</v>
      </c>
      <c r="G444" s="24" t="s">
        <v>113</v>
      </c>
      <c r="I444" s="24" t="s">
        <v>2238</v>
      </c>
      <c r="K444" s="24" t="s">
        <v>55</v>
      </c>
      <c r="L444" s="31" t="str">
        <f t="shared" si="66"/>
        <v>Gà muối 500g</v>
      </c>
      <c r="N444" s="50" t="str">
        <f t="shared" si="69"/>
        <v>K-C6</v>
      </c>
      <c r="Q444" s="32" t="str">
        <f t="shared" si="67"/>
        <v>Túi</v>
      </c>
      <c r="R444" s="36">
        <v>20</v>
      </c>
      <c r="T444" s="34">
        <f t="shared" si="70"/>
        <v>111058</v>
      </c>
      <c r="U444" s="34">
        <f t="shared" si="71"/>
        <v>2221160</v>
      </c>
      <c r="X444" s="72">
        <f t="shared" si="72"/>
        <v>8</v>
      </c>
      <c r="Y444" s="35"/>
      <c r="Z444" s="34">
        <f t="shared" si="73"/>
        <v>177693</v>
      </c>
      <c r="AA444" s="80">
        <f t="shared" si="74"/>
        <v>2885</v>
      </c>
    </row>
    <row r="445" spans="1:27" ht="25.5" customHeight="1" x14ac:dyDescent="0.25">
      <c r="A445" s="17">
        <v>44886</v>
      </c>
      <c r="B445" s="78" t="str">
        <f t="shared" si="68"/>
        <v>PO2211/02885</v>
      </c>
      <c r="G445" s="24" t="s">
        <v>113</v>
      </c>
      <c r="I445" s="24" t="s">
        <v>2238</v>
      </c>
      <c r="K445" s="24" t="s">
        <v>37</v>
      </c>
      <c r="L445" s="31" t="str">
        <f t="shared" si="66"/>
        <v>Chả cốm 300g</v>
      </c>
      <c r="N445" s="50" t="str">
        <f t="shared" si="69"/>
        <v>K-C6</v>
      </c>
      <c r="Q445" s="32" t="str">
        <f t="shared" si="67"/>
        <v>Túi</v>
      </c>
      <c r="R445" s="36">
        <v>10</v>
      </c>
      <c r="T445" s="34">
        <f t="shared" si="70"/>
        <v>74250</v>
      </c>
      <c r="U445" s="34">
        <f t="shared" si="71"/>
        <v>742500</v>
      </c>
      <c r="X445" s="72">
        <f t="shared" si="72"/>
        <v>8</v>
      </c>
      <c r="Y445" s="35"/>
      <c r="Z445" s="34">
        <f t="shared" si="73"/>
        <v>59400</v>
      </c>
      <c r="AA445" s="80">
        <f t="shared" si="74"/>
        <v>2885</v>
      </c>
    </row>
    <row r="446" spans="1:27" ht="25.5" customHeight="1" x14ac:dyDescent="0.25">
      <c r="A446" s="17">
        <v>44886</v>
      </c>
      <c r="B446" s="78" t="str">
        <f t="shared" si="68"/>
        <v>PO2211/02885</v>
      </c>
      <c r="G446" s="24" t="s">
        <v>113</v>
      </c>
      <c r="I446" s="24" t="s">
        <v>2238</v>
      </c>
      <c r="K446" s="24" t="s">
        <v>59</v>
      </c>
      <c r="L446" s="31" t="str">
        <f t="shared" si="66"/>
        <v>Giò Tai Lưỡi Xào 250g</v>
      </c>
      <c r="N446" s="50" t="str">
        <f t="shared" si="69"/>
        <v>K-C6</v>
      </c>
      <c r="Q446" s="32" t="str">
        <f t="shared" si="67"/>
        <v>Túi</v>
      </c>
      <c r="R446" s="36">
        <v>10</v>
      </c>
      <c r="T446" s="34">
        <f t="shared" si="70"/>
        <v>50182</v>
      </c>
      <c r="U446" s="34">
        <f t="shared" si="71"/>
        <v>501820</v>
      </c>
      <c r="X446" s="72">
        <f t="shared" si="72"/>
        <v>8</v>
      </c>
      <c r="Y446" s="35"/>
      <c r="Z446" s="34">
        <f t="shared" si="73"/>
        <v>40146</v>
      </c>
      <c r="AA446" s="80">
        <f t="shared" si="74"/>
        <v>2885</v>
      </c>
    </row>
    <row r="447" spans="1:27" ht="25.5" customHeight="1" x14ac:dyDescent="0.25">
      <c r="A447" s="17">
        <v>44886</v>
      </c>
      <c r="B447" s="78" t="str">
        <f t="shared" si="68"/>
        <v>PO2211/02885</v>
      </c>
      <c r="G447" s="24" t="s">
        <v>113</v>
      </c>
      <c r="I447" s="24" t="s">
        <v>2238</v>
      </c>
      <c r="K447" s="24" t="s">
        <v>65</v>
      </c>
      <c r="L447" s="31" t="str">
        <f t="shared" si="66"/>
        <v>Mọc Nấm Hương 250g</v>
      </c>
      <c r="N447" s="50" t="str">
        <f t="shared" si="69"/>
        <v>K-C6</v>
      </c>
      <c r="Q447" s="32" t="str">
        <f t="shared" si="67"/>
        <v>Túi</v>
      </c>
      <c r="R447" s="36">
        <v>10</v>
      </c>
      <c r="T447" s="34">
        <f t="shared" si="70"/>
        <v>46000</v>
      </c>
      <c r="U447" s="34">
        <f t="shared" si="71"/>
        <v>460000</v>
      </c>
      <c r="X447" s="72">
        <f t="shared" si="72"/>
        <v>8</v>
      </c>
      <c r="Y447" s="35"/>
      <c r="Z447" s="34">
        <f t="shared" si="73"/>
        <v>36800</v>
      </c>
      <c r="AA447" s="80">
        <f t="shared" si="74"/>
        <v>2885</v>
      </c>
    </row>
    <row r="448" spans="1:27" ht="25.5" customHeight="1" x14ac:dyDescent="0.25">
      <c r="A448" s="17">
        <v>44886</v>
      </c>
      <c r="B448" s="78" t="str">
        <f t="shared" si="68"/>
        <v>PO2211/02886</v>
      </c>
      <c r="G448" s="24" t="s">
        <v>94</v>
      </c>
      <c r="I448" s="24" t="s">
        <v>2239</v>
      </c>
      <c r="K448" s="24" t="s">
        <v>39</v>
      </c>
      <c r="L448" s="31" t="str">
        <f t="shared" si="66"/>
        <v>Chân giò heo muối 300g</v>
      </c>
      <c r="N448" s="50" t="str">
        <f t="shared" si="69"/>
        <v>K-C6</v>
      </c>
      <c r="Q448" s="32" t="str">
        <f t="shared" si="67"/>
        <v>Túi</v>
      </c>
      <c r="R448" s="36">
        <v>10</v>
      </c>
      <c r="T448" s="34">
        <f t="shared" si="70"/>
        <v>73431</v>
      </c>
      <c r="U448" s="34">
        <f t="shared" si="71"/>
        <v>734310</v>
      </c>
      <c r="X448" s="72">
        <f t="shared" si="72"/>
        <v>8</v>
      </c>
      <c r="Y448" s="35"/>
      <c r="Z448" s="34">
        <f t="shared" si="73"/>
        <v>58745</v>
      </c>
      <c r="AA448" s="80">
        <f t="shared" si="74"/>
        <v>2886</v>
      </c>
    </row>
    <row r="449" spans="1:27" ht="25.5" customHeight="1" x14ac:dyDescent="0.25">
      <c r="A449" s="17">
        <v>44886</v>
      </c>
      <c r="B449" s="78" t="str">
        <f t="shared" si="68"/>
        <v>PO2211/02886</v>
      </c>
      <c r="G449" s="24" t="s">
        <v>94</v>
      </c>
      <c r="I449" s="24" t="s">
        <v>2239</v>
      </c>
      <c r="K449" s="24" t="s">
        <v>55</v>
      </c>
      <c r="L449" s="31" t="str">
        <f t="shared" si="66"/>
        <v>Gà muối 500g</v>
      </c>
      <c r="N449" s="50" t="str">
        <f t="shared" si="69"/>
        <v>K-C6</v>
      </c>
      <c r="Q449" s="32" t="str">
        <f t="shared" si="67"/>
        <v>Túi</v>
      </c>
      <c r="R449" s="36">
        <v>5</v>
      </c>
      <c r="T449" s="34">
        <f t="shared" si="70"/>
        <v>111058</v>
      </c>
      <c r="U449" s="34">
        <f t="shared" si="71"/>
        <v>555290</v>
      </c>
      <c r="X449" s="72">
        <f t="shared" si="72"/>
        <v>8</v>
      </c>
      <c r="Y449" s="35"/>
      <c r="Z449" s="34">
        <f t="shared" si="73"/>
        <v>44423</v>
      </c>
      <c r="AA449" s="80">
        <f t="shared" si="74"/>
        <v>2886</v>
      </c>
    </row>
    <row r="450" spans="1:27" ht="25.5" customHeight="1" x14ac:dyDescent="0.25">
      <c r="A450" s="17">
        <v>44886</v>
      </c>
      <c r="B450" s="78" t="str">
        <f t="shared" si="68"/>
        <v>PO2211/02886</v>
      </c>
      <c r="G450" s="24" t="s">
        <v>94</v>
      </c>
      <c r="I450" s="24" t="s">
        <v>2239</v>
      </c>
      <c r="K450" s="24" t="s">
        <v>45</v>
      </c>
      <c r="L450" s="31" t="str">
        <f t="shared" ref="L450:L513" si="75">IF(K450&lt;&gt;"",VLOOKUP(K450,tenhang,2,0),"")</f>
        <v>Chả nướng 300g</v>
      </c>
      <c r="N450" s="50" t="str">
        <f t="shared" si="69"/>
        <v>K-C6</v>
      </c>
      <c r="Q450" s="32" t="str">
        <f t="shared" ref="Q450:Q513" si="76">IF(K450&lt;&gt;"",VLOOKUP(K450,tenhang,3,0),"")</f>
        <v>Túi</v>
      </c>
      <c r="R450" s="36">
        <v>3</v>
      </c>
      <c r="T450" s="34">
        <f t="shared" si="70"/>
        <v>70950</v>
      </c>
      <c r="U450" s="34">
        <f t="shared" si="71"/>
        <v>212850</v>
      </c>
      <c r="X450" s="72">
        <f t="shared" si="72"/>
        <v>8</v>
      </c>
      <c r="Y450" s="35"/>
      <c r="Z450" s="34">
        <f t="shared" si="73"/>
        <v>17028</v>
      </c>
      <c r="AA450" s="80">
        <f t="shared" si="74"/>
        <v>2886</v>
      </c>
    </row>
    <row r="451" spans="1:27" ht="25.5" customHeight="1" x14ac:dyDescent="0.25">
      <c r="A451" s="17">
        <v>44886</v>
      </c>
      <c r="B451" s="78" t="str">
        <f t="shared" ref="B451:B514" si="77">IF(I451&lt;&gt;"",IF(AA451&lt;10,"PO2211/0000"&amp;AA451,IF(AA451&lt;100,"PO2211/000"&amp;AA451,IF(AA451&lt;1000,"PO2211/00"&amp;AA451,IF(AA451&lt;10000,"PO2211/0"&amp;AA451,"PO2211/"&amp;AA451)))),"")</f>
        <v>PO2211/02886</v>
      </c>
      <c r="G451" s="24" t="s">
        <v>94</v>
      </c>
      <c r="I451" s="24" t="s">
        <v>2239</v>
      </c>
      <c r="K451" s="24" t="s">
        <v>37</v>
      </c>
      <c r="L451" s="31" t="str">
        <f t="shared" si="75"/>
        <v>Chả cốm 300g</v>
      </c>
      <c r="N451" s="50" t="str">
        <f t="shared" ref="N451:N514" si="78">IF(K451&lt;&gt;"","K-C6","")</f>
        <v>K-C6</v>
      </c>
      <c r="Q451" s="32" t="str">
        <f t="shared" si="76"/>
        <v>Túi</v>
      </c>
      <c r="R451" s="36">
        <v>5</v>
      </c>
      <c r="T451" s="34">
        <f t="shared" ref="T451:T514" si="79">IF(K451&lt;&gt;"",VLOOKUP(K451,tenhang,4,0),0)</f>
        <v>74250</v>
      </c>
      <c r="U451" s="34">
        <f t="shared" ref="U451:U514" si="80">R451*T451</f>
        <v>371250</v>
      </c>
      <c r="X451" s="72">
        <f t="shared" ref="X451:X514" si="81">IF(K451&lt;&gt;"",8,"")</f>
        <v>8</v>
      </c>
      <c r="Y451" s="35"/>
      <c r="Z451" s="34">
        <f t="shared" ref="Z451:Z514" si="82">IF(K451&lt;&gt;"",ROUND(U451*X451*1%,0),"")</f>
        <v>29700</v>
      </c>
      <c r="AA451" s="80">
        <f t="shared" si="74"/>
        <v>2886</v>
      </c>
    </row>
    <row r="452" spans="1:27" ht="25.5" customHeight="1" x14ac:dyDescent="0.25">
      <c r="A452" s="17">
        <v>44886</v>
      </c>
      <c r="B452" s="78" t="str">
        <f t="shared" si="77"/>
        <v>PO2211/02886</v>
      </c>
      <c r="G452" s="24" t="s">
        <v>94</v>
      </c>
      <c r="I452" s="24" t="s">
        <v>2239</v>
      </c>
      <c r="K452" s="24" t="s">
        <v>47</v>
      </c>
      <c r="L452" s="31" t="str">
        <f t="shared" si="75"/>
        <v>Đùi gà sốt cay 500g</v>
      </c>
      <c r="N452" s="50" t="str">
        <f t="shared" si="78"/>
        <v>K-C6</v>
      </c>
      <c r="Q452" s="32" t="str">
        <f t="shared" si="76"/>
        <v>Túi</v>
      </c>
      <c r="R452" s="36">
        <v>3</v>
      </c>
      <c r="T452" s="34">
        <f t="shared" si="79"/>
        <v>105400</v>
      </c>
      <c r="U452" s="34">
        <f t="shared" si="80"/>
        <v>316200</v>
      </c>
      <c r="X452" s="72">
        <f t="shared" si="81"/>
        <v>8</v>
      </c>
      <c r="Y452" s="35"/>
      <c r="Z452" s="34">
        <f t="shared" si="82"/>
        <v>25296</v>
      </c>
      <c r="AA452" s="80">
        <f t="shared" ref="AA452:AA515" si="83">IF(I452&lt;&gt;"",IF(I452=I451,AA451,AA451+1),"")</f>
        <v>2886</v>
      </c>
    </row>
    <row r="453" spans="1:27" ht="25.5" customHeight="1" x14ac:dyDescent="0.25">
      <c r="A453" s="17">
        <v>44886</v>
      </c>
      <c r="B453" s="78" t="str">
        <f t="shared" si="77"/>
        <v>PO2211/02886</v>
      </c>
      <c r="G453" s="24" t="s">
        <v>94</v>
      </c>
      <c r="I453" s="24" t="s">
        <v>2239</v>
      </c>
      <c r="K453" s="24" t="s">
        <v>59</v>
      </c>
      <c r="L453" s="31" t="str">
        <f t="shared" si="75"/>
        <v>Giò Tai Lưỡi Xào 250g</v>
      </c>
      <c r="N453" s="50" t="str">
        <f t="shared" si="78"/>
        <v>K-C6</v>
      </c>
      <c r="Q453" s="32" t="str">
        <f t="shared" si="76"/>
        <v>Túi</v>
      </c>
      <c r="R453" s="36">
        <v>3</v>
      </c>
      <c r="T453" s="34">
        <f t="shared" si="79"/>
        <v>50182</v>
      </c>
      <c r="U453" s="34">
        <f t="shared" si="80"/>
        <v>150546</v>
      </c>
      <c r="X453" s="72">
        <f t="shared" si="81"/>
        <v>8</v>
      </c>
      <c r="Y453" s="35"/>
      <c r="Z453" s="34">
        <f t="shared" si="82"/>
        <v>12044</v>
      </c>
      <c r="AA453" s="80">
        <f t="shared" si="83"/>
        <v>2886</v>
      </c>
    </row>
    <row r="454" spans="1:27" ht="25.5" customHeight="1" x14ac:dyDescent="0.25">
      <c r="A454" s="17">
        <v>44886</v>
      </c>
      <c r="B454" s="78" t="str">
        <f t="shared" si="77"/>
        <v>PO2211/02886</v>
      </c>
      <c r="G454" s="24" t="s">
        <v>94</v>
      </c>
      <c r="I454" s="24" t="s">
        <v>2239</v>
      </c>
      <c r="K454" s="24" t="s">
        <v>65</v>
      </c>
      <c r="L454" s="31" t="str">
        <f t="shared" si="75"/>
        <v>Mọc Nấm Hương 250g</v>
      </c>
      <c r="N454" s="50" t="str">
        <f t="shared" si="78"/>
        <v>K-C6</v>
      </c>
      <c r="Q454" s="32" t="str">
        <f t="shared" si="76"/>
        <v>Túi</v>
      </c>
      <c r="R454" s="36">
        <v>5</v>
      </c>
      <c r="T454" s="34">
        <f t="shared" si="79"/>
        <v>46000</v>
      </c>
      <c r="U454" s="34">
        <f t="shared" si="80"/>
        <v>230000</v>
      </c>
      <c r="X454" s="72">
        <f t="shared" si="81"/>
        <v>8</v>
      </c>
      <c r="Y454" s="35"/>
      <c r="Z454" s="34">
        <f t="shared" si="82"/>
        <v>18400</v>
      </c>
      <c r="AA454" s="80">
        <f t="shared" si="83"/>
        <v>2886</v>
      </c>
    </row>
    <row r="455" spans="1:27" ht="25.5" customHeight="1" x14ac:dyDescent="0.25">
      <c r="A455" s="17">
        <v>44886</v>
      </c>
      <c r="B455" s="78" t="str">
        <f t="shared" si="77"/>
        <v>PO2211/02887</v>
      </c>
      <c r="G455" s="24" t="s">
        <v>99</v>
      </c>
      <c r="I455" s="24" t="s">
        <v>2240</v>
      </c>
      <c r="K455" s="24" t="s">
        <v>39</v>
      </c>
      <c r="L455" s="31" t="str">
        <f t="shared" si="75"/>
        <v>Chân giò heo muối 300g</v>
      </c>
      <c r="N455" s="50" t="str">
        <f t="shared" si="78"/>
        <v>K-C6</v>
      </c>
      <c r="Q455" s="32" t="str">
        <f t="shared" si="76"/>
        <v>Túi</v>
      </c>
      <c r="R455" s="36">
        <v>6</v>
      </c>
      <c r="T455" s="34">
        <f t="shared" si="79"/>
        <v>73431</v>
      </c>
      <c r="U455" s="34">
        <f t="shared" si="80"/>
        <v>440586</v>
      </c>
      <c r="X455" s="72">
        <f t="shared" si="81"/>
        <v>8</v>
      </c>
      <c r="Y455" s="35"/>
      <c r="Z455" s="34">
        <f t="shared" si="82"/>
        <v>35247</v>
      </c>
      <c r="AA455" s="80">
        <f t="shared" si="83"/>
        <v>2887</v>
      </c>
    </row>
    <row r="456" spans="1:27" ht="25.5" customHeight="1" x14ac:dyDescent="0.25">
      <c r="A456" s="17">
        <v>44886</v>
      </c>
      <c r="B456" s="78" t="str">
        <f t="shared" si="77"/>
        <v>PO2211/02887</v>
      </c>
      <c r="G456" s="24" t="s">
        <v>99</v>
      </c>
      <c r="I456" s="24" t="s">
        <v>2240</v>
      </c>
      <c r="K456" s="24" t="s">
        <v>55</v>
      </c>
      <c r="L456" s="31" t="str">
        <f t="shared" si="75"/>
        <v>Gà muối 500g</v>
      </c>
      <c r="N456" s="50" t="str">
        <f t="shared" si="78"/>
        <v>K-C6</v>
      </c>
      <c r="Q456" s="32" t="str">
        <f t="shared" si="76"/>
        <v>Túi</v>
      </c>
      <c r="R456" s="36">
        <v>30</v>
      </c>
      <c r="T456" s="34">
        <f t="shared" si="79"/>
        <v>111058</v>
      </c>
      <c r="U456" s="34">
        <f t="shared" si="80"/>
        <v>3331740</v>
      </c>
      <c r="X456" s="72">
        <f t="shared" si="81"/>
        <v>8</v>
      </c>
      <c r="Y456" s="35"/>
      <c r="Z456" s="34">
        <f t="shared" si="82"/>
        <v>266539</v>
      </c>
      <c r="AA456" s="80">
        <f t="shared" si="83"/>
        <v>2887</v>
      </c>
    </row>
    <row r="457" spans="1:27" ht="25.5" customHeight="1" x14ac:dyDescent="0.25">
      <c r="A457" s="17">
        <v>44886</v>
      </c>
      <c r="B457" s="78" t="str">
        <f t="shared" si="77"/>
        <v>PO2211/02887</v>
      </c>
      <c r="G457" s="24" t="s">
        <v>99</v>
      </c>
      <c r="I457" s="24" t="s">
        <v>2240</v>
      </c>
      <c r="K457" s="24" t="s">
        <v>59</v>
      </c>
      <c r="L457" s="31" t="str">
        <f t="shared" si="75"/>
        <v>Giò Tai Lưỡi Xào 250g</v>
      </c>
      <c r="N457" s="50" t="str">
        <f t="shared" si="78"/>
        <v>K-C6</v>
      </c>
      <c r="Q457" s="32" t="str">
        <f t="shared" si="76"/>
        <v>Túi</v>
      </c>
      <c r="R457" s="36">
        <v>6</v>
      </c>
      <c r="T457" s="34">
        <f t="shared" si="79"/>
        <v>50182</v>
      </c>
      <c r="U457" s="34">
        <f t="shared" si="80"/>
        <v>301092</v>
      </c>
      <c r="X457" s="72">
        <f t="shared" si="81"/>
        <v>8</v>
      </c>
      <c r="Y457" s="35"/>
      <c r="Z457" s="34">
        <f t="shared" si="82"/>
        <v>24087</v>
      </c>
      <c r="AA457" s="80">
        <f t="shared" si="83"/>
        <v>2887</v>
      </c>
    </row>
    <row r="458" spans="1:27" ht="25.5" customHeight="1" x14ac:dyDescent="0.25">
      <c r="A458" s="17">
        <v>44886</v>
      </c>
      <c r="B458" s="78" t="str">
        <f t="shared" si="77"/>
        <v>PO2211/02887</v>
      </c>
      <c r="G458" s="24" t="s">
        <v>99</v>
      </c>
      <c r="I458" s="24" t="s">
        <v>2240</v>
      </c>
      <c r="K458" s="24" t="s">
        <v>65</v>
      </c>
      <c r="L458" s="31" t="str">
        <f t="shared" si="75"/>
        <v>Mọc Nấm Hương 250g</v>
      </c>
      <c r="N458" s="50" t="str">
        <f t="shared" si="78"/>
        <v>K-C6</v>
      </c>
      <c r="Q458" s="32" t="str">
        <f t="shared" si="76"/>
        <v>Túi</v>
      </c>
      <c r="R458" s="36">
        <v>10</v>
      </c>
      <c r="T458" s="34">
        <f t="shared" si="79"/>
        <v>46000</v>
      </c>
      <c r="U458" s="34">
        <f t="shared" si="80"/>
        <v>460000</v>
      </c>
      <c r="X458" s="72">
        <f t="shared" si="81"/>
        <v>8</v>
      </c>
      <c r="Y458" s="35"/>
      <c r="Z458" s="34">
        <f t="shared" si="82"/>
        <v>36800</v>
      </c>
      <c r="AA458" s="80">
        <f t="shared" si="83"/>
        <v>2887</v>
      </c>
    </row>
    <row r="459" spans="1:27" ht="25.5" customHeight="1" x14ac:dyDescent="0.25">
      <c r="A459" s="17">
        <v>44886</v>
      </c>
      <c r="B459" s="78" t="str">
        <f t="shared" si="77"/>
        <v>PO2211/02888</v>
      </c>
      <c r="G459" s="24" t="s">
        <v>120</v>
      </c>
      <c r="I459" s="24" t="s">
        <v>2241</v>
      </c>
      <c r="K459" s="24" t="s">
        <v>30</v>
      </c>
      <c r="L459" s="31" t="str">
        <f t="shared" si="75"/>
        <v>Bắp bò muối 200g</v>
      </c>
      <c r="N459" s="50" t="str">
        <f t="shared" si="78"/>
        <v>K-C6</v>
      </c>
      <c r="Q459" s="32" t="str">
        <f t="shared" si="76"/>
        <v>Túi</v>
      </c>
      <c r="R459" s="36">
        <v>5</v>
      </c>
      <c r="T459" s="34">
        <f t="shared" si="79"/>
        <v>87787</v>
      </c>
      <c r="U459" s="34">
        <f t="shared" si="80"/>
        <v>438935</v>
      </c>
      <c r="X459" s="72">
        <f t="shared" si="81"/>
        <v>8</v>
      </c>
      <c r="Y459" s="35"/>
      <c r="Z459" s="34">
        <f t="shared" si="82"/>
        <v>35115</v>
      </c>
      <c r="AA459" s="80">
        <f t="shared" si="83"/>
        <v>2888</v>
      </c>
    </row>
    <row r="460" spans="1:27" ht="25.5" customHeight="1" x14ac:dyDescent="0.25">
      <c r="A460" s="17">
        <v>44886</v>
      </c>
      <c r="B460" s="78" t="str">
        <f t="shared" si="77"/>
        <v>PO2211/02888</v>
      </c>
      <c r="G460" s="24" t="s">
        <v>120</v>
      </c>
      <c r="I460" s="24" t="s">
        <v>2241</v>
      </c>
      <c r="K460" s="24" t="s">
        <v>39</v>
      </c>
      <c r="L460" s="31" t="str">
        <f t="shared" si="75"/>
        <v>Chân giò heo muối 300g</v>
      </c>
      <c r="N460" s="50" t="str">
        <f t="shared" si="78"/>
        <v>K-C6</v>
      </c>
      <c r="Q460" s="32" t="str">
        <f t="shared" si="76"/>
        <v>Túi</v>
      </c>
      <c r="R460" s="36">
        <v>5</v>
      </c>
      <c r="T460" s="34">
        <f t="shared" si="79"/>
        <v>73431</v>
      </c>
      <c r="U460" s="34">
        <f t="shared" si="80"/>
        <v>367155</v>
      </c>
      <c r="X460" s="72">
        <f t="shared" si="81"/>
        <v>8</v>
      </c>
      <c r="Y460" s="35"/>
      <c r="Z460" s="34">
        <f t="shared" si="82"/>
        <v>29372</v>
      </c>
      <c r="AA460" s="80">
        <f t="shared" si="83"/>
        <v>2888</v>
      </c>
    </row>
    <row r="461" spans="1:27" ht="25.5" customHeight="1" x14ac:dyDescent="0.25">
      <c r="A461" s="17">
        <v>44886</v>
      </c>
      <c r="B461" s="78" t="str">
        <f t="shared" si="77"/>
        <v>PO2211/02888</v>
      </c>
      <c r="G461" s="24" t="s">
        <v>120</v>
      </c>
      <c r="I461" s="24" t="s">
        <v>2241</v>
      </c>
      <c r="K461" s="24" t="s">
        <v>55</v>
      </c>
      <c r="L461" s="31" t="str">
        <f t="shared" si="75"/>
        <v>Gà muối 500g</v>
      </c>
      <c r="N461" s="50" t="str">
        <f t="shared" si="78"/>
        <v>K-C6</v>
      </c>
      <c r="Q461" s="32" t="str">
        <f t="shared" si="76"/>
        <v>Túi</v>
      </c>
      <c r="R461" s="36">
        <v>20</v>
      </c>
      <c r="T461" s="34">
        <f t="shared" si="79"/>
        <v>111058</v>
      </c>
      <c r="U461" s="34">
        <f t="shared" si="80"/>
        <v>2221160</v>
      </c>
      <c r="X461" s="72">
        <f t="shared" si="81"/>
        <v>8</v>
      </c>
      <c r="Y461" s="35"/>
      <c r="Z461" s="34">
        <f t="shared" si="82"/>
        <v>177693</v>
      </c>
      <c r="AA461" s="80">
        <f t="shared" si="83"/>
        <v>2888</v>
      </c>
    </row>
    <row r="462" spans="1:27" ht="25.5" customHeight="1" x14ac:dyDescent="0.25">
      <c r="A462" s="17">
        <v>44886</v>
      </c>
      <c r="B462" s="78" t="str">
        <f t="shared" si="77"/>
        <v>PO2211/02888</v>
      </c>
      <c r="G462" s="24" t="s">
        <v>120</v>
      </c>
      <c r="I462" s="24" t="s">
        <v>2241</v>
      </c>
      <c r="K462" s="24" t="s">
        <v>65</v>
      </c>
      <c r="L462" s="31" t="str">
        <f t="shared" si="75"/>
        <v>Mọc Nấm Hương 250g</v>
      </c>
      <c r="N462" s="50" t="str">
        <f t="shared" si="78"/>
        <v>K-C6</v>
      </c>
      <c r="Q462" s="32" t="str">
        <f t="shared" si="76"/>
        <v>Túi</v>
      </c>
      <c r="R462" s="36">
        <v>10</v>
      </c>
      <c r="T462" s="34">
        <f t="shared" si="79"/>
        <v>46000</v>
      </c>
      <c r="U462" s="34">
        <f t="shared" si="80"/>
        <v>460000</v>
      </c>
      <c r="X462" s="72">
        <f t="shared" si="81"/>
        <v>8</v>
      </c>
      <c r="Y462" s="35"/>
      <c r="Z462" s="34">
        <f t="shared" si="82"/>
        <v>36800</v>
      </c>
      <c r="AA462" s="80">
        <f t="shared" si="83"/>
        <v>2888</v>
      </c>
    </row>
    <row r="463" spans="1:27" ht="25.5" customHeight="1" x14ac:dyDescent="0.25">
      <c r="A463" s="17">
        <v>44886</v>
      </c>
      <c r="B463" s="78" t="str">
        <f t="shared" si="77"/>
        <v>PO2211/02889</v>
      </c>
      <c r="G463" s="24" t="s">
        <v>132</v>
      </c>
      <c r="I463" s="24" t="s">
        <v>2242</v>
      </c>
      <c r="K463" s="24" t="s">
        <v>30</v>
      </c>
      <c r="L463" s="31" t="str">
        <f t="shared" si="75"/>
        <v>Bắp bò muối 200g</v>
      </c>
      <c r="N463" s="50" t="str">
        <f t="shared" si="78"/>
        <v>K-C6</v>
      </c>
      <c r="Q463" s="32" t="str">
        <f t="shared" si="76"/>
        <v>Túi</v>
      </c>
      <c r="R463" s="36">
        <v>5</v>
      </c>
      <c r="T463" s="34">
        <f t="shared" si="79"/>
        <v>87787</v>
      </c>
      <c r="U463" s="34">
        <f t="shared" si="80"/>
        <v>438935</v>
      </c>
      <c r="X463" s="72">
        <f t="shared" si="81"/>
        <v>8</v>
      </c>
      <c r="Y463" s="35"/>
      <c r="Z463" s="34">
        <f t="shared" si="82"/>
        <v>35115</v>
      </c>
      <c r="AA463" s="80">
        <f t="shared" si="83"/>
        <v>2889</v>
      </c>
    </row>
    <row r="464" spans="1:27" ht="25.5" customHeight="1" x14ac:dyDescent="0.25">
      <c r="A464" s="17">
        <v>44886</v>
      </c>
      <c r="B464" s="78" t="str">
        <f t="shared" si="77"/>
        <v>PO2211/02889</v>
      </c>
      <c r="G464" s="24" t="s">
        <v>132</v>
      </c>
      <c r="I464" s="24" t="s">
        <v>2242</v>
      </c>
      <c r="K464" s="24" t="s">
        <v>39</v>
      </c>
      <c r="L464" s="31" t="str">
        <f t="shared" si="75"/>
        <v>Chân giò heo muối 300g</v>
      </c>
      <c r="N464" s="50" t="str">
        <f t="shared" si="78"/>
        <v>K-C6</v>
      </c>
      <c r="Q464" s="32" t="str">
        <f t="shared" si="76"/>
        <v>Túi</v>
      </c>
      <c r="R464" s="36">
        <v>5</v>
      </c>
      <c r="T464" s="34">
        <f t="shared" si="79"/>
        <v>73431</v>
      </c>
      <c r="U464" s="34">
        <f t="shared" si="80"/>
        <v>367155</v>
      </c>
      <c r="X464" s="72">
        <f t="shared" si="81"/>
        <v>8</v>
      </c>
      <c r="Y464" s="35"/>
      <c r="Z464" s="34">
        <f t="shared" si="82"/>
        <v>29372</v>
      </c>
      <c r="AA464" s="80">
        <f t="shared" si="83"/>
        <v>2889</v>
      </c>
    </row>
    <row r="465" spans="1:27" ht="25.5" customHeight="1" x14ac:dyDescent="0.25">
      <c r="A465" s="17">
        <v>44886</v>
      </c>
      <c r="B465" s="78" t="str">
        <f t="shared" si="77"/>
        <v>PO2211/02889</v>
      </c>
      <c r="G465" s="24" t="s">
        <v>132</v>
      </c>
      <c r="I465" s="24" t="s">
        <v>2242</v>
      </c>
      <c r="K465" s="24" t="s">
        <v>55</v>
      </c>
      <c r="L465" s="31" t="str">
        <f t="shared" si="75"/>
        <v>Gà muối 500g</v>
      </c>
      <c r="N465" s="50" t="str">
        <f t="shared" si="78"/>
        <v>K-C6</v>
      </c>
      <c r="Q465" s="32" t="str">
        <f t="shared" si="76"/>
        <v>Túi</v>
      </c>
      <c r="R465" s="36">
        <v>15</v>
      </c>
      <c r="T465" s="34">
        <f t="shared" si="79"/>
        <v>111058</v>
      </c>
      <c r="U465" s="34">
        <f t="shared" si="80"/>
        <v>1665870</v>
      </c>
      <c r="X465" s="72">
        <f t="shared" si="81"/>
        <v>8</v>
      </c>
      <c r="Y465" s="35"/>
      <c r="Z465" s="34">
        <f t="shared" si="82"/>
        <v>133270</v>
      </c>
      <c r="AA465" s="80">
        <f t="shared" si="83"/>
        <v>2889</v>
      </c>
    </row>
    <row r="466" spans="1:27" ht="25.5" customHeight="1" x14ac:dyDescent="0.25">
      <c r="A466" s="17">
        <v>44886</v>
      </c>
      <c r="B466" s="78" t="str">
        <f t="shared" si="77"/>
        <v>PO2211/02889</v>
      </c>
      <c r="G466" s="24" t="s">
        <v>132</v>
      </c>
      <c r="I466" s="24" t="s">
        <v>2242</v>
      </c>
      <c r="K466" s="24" t="s">
        <v>59</v>
      </c>
      <c r="L466" s="31" t="str">
        <f t="shared" si="75"/>
        <v>Giò Tai Lưỡi Xào 250g</v>
      </c>
      <c r="N466" s="50" t="str">
        <f t="shared" si="78"/>
        <v>K-C6</v>
      </c>
      <c r="Q466" s="32" t="str">
        <f t="shared" si="76"/>
        <v>Túi</v>
      </c>
      <c r="R466" s="36">
        <v>5</v>
      </c>
      <c r="T466" s="34">
        <f t="shared" si="79"/>
        <v>50182</v>
      </c>
      <c r="U466" s="34">
        <f t="shared" si="80"/>
        <v>250910</v>
      </c>
      <c r="X466" s="72">
        <f t="shared" si="81"/>
        <v>8</v>
      </c>
      <c r="Y466" s="35"/>
      <c r="Z466" s="34">
        <f t="shared" si="82"/>
        <v>20073</v>
      </c>
      <c r="AA466" s="80">
        <f t="shared" si="83"/>
        <v>2889</v>
      </c>
    </row>
    <row r="467" spans="1:27" ht="25.5" customHeight="1" x14ac:dyDescent="0.25">
      <c r="A467" s="17">
        <v>44886</v>
      </c>
      <c r="B467" s="78" t="str">
        <f t="shared" si="77"/>
        <v>PO2211/02889</v>
      </c>
      <c r="G467" s="24" t="s">
        <v>132</v>
      </c>
      <c r="I467" s="24" t="s">
        <v>2242</v>
      </c>
      <c r="K467" s="24" t="s">
        <v>65</v>
      </c>
      <c r="L467" s="31" t="str">
        <f t="shared" si="75"/>
        <v>Mọc Nấm Hương 250g</v>
      </c>
      <c r="N467" s="50" t="str">
        <f t="shared" si="78"/>
        <v>K-C6</v>
      </c>
      <c r="Q467" s="32" t="str">
        <f t="shared" si="76"/>
        <v>Túi</v>
      </c>
      <c r="R467" s="36">
        <v>15</v>
      </c>
      <c r="T467" s="34">
        <f t="shared" si="79"/>
        <v>46000</v>
      </c>
      <c r="U467" s="34">
        <f t="shared" si="80"/>
        <v>690000</v>
      </c>
      <c r="X467" s="72">
        <f t="shared" si="81"/>
        <v>8</v>
      </c>
      <c r="Y467" s="35"/>
      <c r="Z467" s="34">
        <f t="shared" si="82"/>
        <v>55200</v>
      </c>
      <c r="AA467" s="80">
        <f t="shared" si="83"/>
        <v>2889</v>
      </c>
    </row>
    <row r="468" spans="1:27" ht="25.5" customHeight="1" x14ac:dyDescent="0.25">
      <c r="A468" s="17">
        <v>44886</v>
      </c>
      <c r="B468" s="78" t="str">
        <f t="shared" si="77"/>
        <v>PO2211/02890</v>
      </c>
      <c r="G468" s="24" t="s">
        <v>99</v>
      </c>
      <c r="I468" s="24" t="s">
        <v>2243</v>
      </c>
      <c r="K468" s="24" t="s">
        <v>55</v>
      </c>
      <c r="L468" s="31" t="str">
        <f t="shared" si="75"/>
        <v>Gà muối 500g</v>
      </c>
      <c r="N468" s="50" t="str">
        <f t="shared" si="78"/>
        <v>K-C6</v>
      </c>
      <c r="Q468" s="32" t="str">
        <f t="shared" si="76"/>
        <v>Túi</v>
      </c>
      <c r="R468" s="36">
        <v>15</v>
      </c>
      <c r="T468" s="34">
        <f t="shared" si="79"/>
        <v>111058</v>
      </c>
      <c r="U468" s="34">
        <f t="shared" si="80"/>
        <v>1665870</v>
      </c>
      <c r="X468" s="72">
        <f t="shared" si="81"/>
        <v>8</v>
      </c>
      <c r="Y468" s="35"/>
      <c r="Z468" s="34">
        <f t="shared" si="82"/>
        <v>133270</v>
      </c>
      <c r="AA468" s="80">
        <f t="shared" si="83"/>
        <v>2890</v>
      </c>
    </row>
    <row r="469" spans="1:27" ht="25.5" customHeight="1" x14ac:dyDescent="0.25">
      <c r="A469" s="17">
        <v>44886</v>
      </c>
      <c r="B469" s="78" t="str">
        <f t="shared" si="77"/>
        <v>PO2211/02890</v>
      </c>
      <c r="G469" s="24" t="s">
        <v>99</v>
      </c>
      <c r="I469" s="24" t="s">
        <v>2243</v>
      </c>
      <c r="K469" s="24" t="s">
        <v>45</v>
      </c>
      <c r="L469" s="31" t="str">
        <f t="shared" si="75"/>
        <v>Chả nướng 300g</v>
      </c>
      <c r="N469" s="50" t="str">
        <f t="shared" si="78"/>
        <v>K-C6</v>
      </c>
      <c r="Q469" s="32" t="str">
        <f t="shared" si="76"/>
        <v>Túi</v>
      </c>
      <c r="R469" s="36">
        <v>5</v>
      </c>
      <c r="T469" s="34">
        <f t="shared" si="79"/>
        <v>70950</v>
      </c>
      <c r="U469" s="34">
        <f t="shared" si="80"/>
        <v>354750</v>
      </c>
      <c r="X469" s="72">
        <f t="shared" si="81"/>
        <v>8</v>
      </c>
      <c r="Y469" s="35"/>
      <c r="Z469" s="34">
        <f t="shared" si="82"/>
        <v>28380</v>
      </c>
      <c r="AA469" s="80">
        <f t="shared" si="83"/>
        <v>2890</v>
      </c>
    </row>
    <row r="470" spans="1:27" ht="25.5" customHeight="1" x14ac:dyDescent="0.25">
      <c r="A470" s="17">
        <v>44886</v>
      </c>
      <c r="B470" s="78" t="str">
        <f t="shared" si="77"/>
        <v>PO2211/02891</v>
      </c>
      <c r="G470" s="24" t="s">
        <v>149</v>
      </c>
      <c r="I470" s="24" t="s">
        <v>2244</v>
      </c>
      <c r="K470" s="24" t="s">
        <v>39</v>
      </c>
      <c r="L470" s="31" t="str">
        <f t="shared" si="75"/>
        <v>Chân giò heo muối 300g</v>
      </c>
      <c r="N470" s="50" t="str">
        <f t="shared" si="78"/>
        <v>K-C6</v>
      </c>
      <c r="Q470" s="32" t="str">
        <f t="shared" si="76"/>
        <v>Túi</v>
      </c>
      <c r="R470" s="36">
        <v>10</v>
      </c>
      <c r="T470" s="34">
        <f t="shared" si="79"/>
        <v>73431</v>
      </c>
      <c r="U470" s="34">
        <f t="shared" si="80"/>
        <v>734310</v>
      </c>
      <c r="X470" s="72">
        <f t="shared" si="81"/>
        <v>8</v>
      </c>
      <c r="Y470" s="35"/>
      <c r="Z470" s="34">
        <f t="shared" si="82"/>
        <v>58745</v>
      </c>
      <c r="AA470" s="80">
        <f t="shared" si="83"/>
        <v>2891</v>
      </c>
    </row>
    <row r="471" spans="1:27" ht="25.5" customHeight="1" x14ac:dyDescent="0.25">
      <c r="A471" s="17">
        <v>44886</v>
      </c>
      <c r="B471" s="78" t="str">
        <f t="shared" si="77"/>
        <v>PO2211/02891</v>
      </c>
      <c r="G471" s="24" t="s">
        <v>149</v>
      </c>
      <c r="I471" s="24" t="s">
        <v>2244</v>
      </c>
      <c r="K471" s="24" t="s">
        <v>55</v>
      </c>
      <c r="L471" s="31" t="str">
        <f t="shared" si="75"/>
        <v>Gà muối 500g</v>
      </c>
      <c r="N471" s="50" t="str">
        <f t="shared" si="78"/>
        <v>K-C6</v>
      </c>
      <c r="Q471" s="32" t="str">
        <f t="shared" si="76"/>
        <v>Túi</v>
      </c>
      <c r="R471" s="36">
        <v>20</v>
      </c>
      <c r="T471" s="34">
        <f t="shared" si="79"/>
        <v>111058</v>
      </c>
      <c r="U471" s="34">
        <f t="shared" si="80"/>
        <v>2221160</v>
      </c>
      <c r="X471" s="72">
        <f t="shared" si="81"/>
        <v>8</v>
      </c>
      <c r="Y471" s="35"/>
      <c r="Z471" s="34">
        <f t="shared" si="82"/>
        <v>177693</v>
      </c>
      <c r="AA471" s="80">
        <f t="shared" si="83"/>
        <v>2891</v>
      </c>
    </row>
    <row r="472" spans="1:27" ht="25.5" customHeight="1" x14ac:dyDescent="0.25">
      <c r="A472" s="17">
        <v>44886</v>
      </c>
      <c r="B472" s="78" t="str">
        <f t="shared" si="77"/>
        <v>PO2211/02891</v>
      </c>
      <c r="G472" s="24" t="s">
        <v>149</v>
      </c>
      <c r="I472" s="24" t="s">
        <v>2244</v>
      </c>
      <c r="K472" s="24" t="s">
        <v>65</v>
      </c>
      <c r="L472" s="31" t="str">
        <f t="shared" si="75"/>
        <v>Mọc Nấm Hương 250g</v>
      </c>
      <c r="N472" s="50" t="str">
        <f t="shared" si="78"/>
        <v>K-C6</v>
      </c>
      <c r="Q472" s="32" t="str">
        <f t="shared" si="76"/>
        <v>Túi</v>
      </c>
      <c r="R472" s="36">
        <v>15</v>
      </c>
      <c r="T472" s="34">
        <f t="shared" si="79"/>
        <v>46000</v>
      </c>
      <c r="U472" s="34">
        <f t="shared" si="80"/>
        <v>690000</v>
      </c>
      <c r="X472" s="72">
        <f t="shared" si="81"/>
        <v>8</v>
      </c>
      <c r="Y472" s="35"/>
      <c r="Z472" s="34">
        <f t="shared" si="82"/>
        <v>55200</v>
      </c>
      <c r="AA472" s="80">
        <f t="shared" si="83"/>
        <v>2891</v>
      </c>
    </row>
    <row r="473" spans="1:27" ht="25.5" customHeight="1" x14ac:dyDescent="0.25">
      <c r="A473" s="17">
        <v>44886</v>
      </c>
      <c r="B473" s="78" t="str">
        <f t="shared" si="77"/>
        <v>PO2211/02892</v>
      </c>
      <c r="G473" s="24" t="s">
        <v>149</v>
      </c>
      <c r="I473" s="24" t="s">
        <v>2245</v>
      </c>
      <c r="K473" s="24" t="s">
        <v>39</v>
      </c>
      <c r="L473" s="31" t="str">
        <f t="shared" si="75"/>
        <v>Chân giò heo muối 300g</v>
      </c>
      <c r="N473" s="50" t="str">
        <f t="shared" si="78"/>
        <v>K-C6</v>
      </c>
      <c r="Q473" s="32" t="str">
        <f t="shared" si="76"/>
        <v>Túi</v>
      </c>
      <c r="R473" s="36">
        <v>10</v>
      </c>
      <c r="T473" s="34">
        <f t="shared" si="79"/>
        <v>73431</v>
      </c>
      <c r="U473" s="34">
        <f t="shared" si="80"/>
        <v>734310</v>
      </c>
      <c r="X473" s="72">
        <f t="shared" si="81"/>
        <v>8</v>
      </c>
      <c r="Y473" s="35"/>
      <c r="Z473" s="34">
        <f t="shared" si="82"/>
        <v>58745</v>
      </c>
      <c r="AA473" s="80">
        <f t="shared" si="83"/>
        <v>2892</v>
      </c>
    </row>
    <row r="474" spans="1:27" ht="25.5" customHeight="1" x14ac:dyDescent="0.25">
      <c r="A474" s="17">
        <v>44886</v>
      </c>
      <c r="B474" s="78" t="str">
        <f t="shared" si="77"/>
        <v>PO2211/02892</v>
      </c>
      <c r="G474" s="24" t="s">
        <v>149</v>
      </c>
      <c r="I474" s="24" t="s">
        <v>2245</v>
      </c>
      <c r="K474" s="24" t="s">
        <v>45</v>
      </c>
      <c r="L474" s="31" t="str">
        <f t="shared" si="75"/>
        <v>Chả nướng 300g</v>
      </c>
      <c r="N474" s="50" t="str">
        <f t="shared" si="78"/>
        <v>K-C6</v>
      </c>
      <c r="Q474" s="32" t="str">
        <f t="shared" si="76"/>
        <v>Túi</v>
      </c>
      <c r="R474" s="36">
        <v>10</v>
      </c>
      <c r="T474" s="34">
        <f t="shared" si="79"/>
        <v>70950</v>
      </c>
      <c r="U474" s="34">
        <f t="shared" si="80"/>
        <v>709500</v>
      </c>
      <c r="X474" s="72">
        <f t="shared" si="81"/>
        <v>8</v>
      </c>
      <c r="Y474" s="35"/>
      <c r="Z474" s="34">
        <f t="shared" si="82"/>
        <v>56760</v>
      </c>
      <c r="AA474" s="80">
        <f t="shared" si="83"/>
        <v>2892</v>
      </c>
    </row>
    <row r="475" spans="1:27" ht="25.5" customHeight="1" x14ac:dyDescent="0.25">
      <c r="A475" s="17">
        <v>44886</v>
      </c>
      <c r="B475" s="78" t="str">
        <f t="shared" si="77"/>
        <v>PO2211/02892</v>
      </c>
      <c r="G475" s="24" t="s">
        <v>149</v>
      </c>
      <c r="I475" s="24" t="s">
        <v>2245</v>
      </c>
      <c r="K475" s="24" t="s">
        <v>37</v>
      </c>
      <c r="L475" s="31" t="str">
        <f t="shared" si="75"/>
        <v>Chả cốm 300g</v>
      </c>
      <c r="N475" s="50" t="str">
        <f t="shared" si="78"/>
        <v>K-C6</v>
      </c>
      <c r="Q475" s="32" t="str">
        <f t="shared" si="76"/>
        <v>Túi</v>
      </c>
      <c r="R475" s="36">
        <v>10</v>
      </c>
      <c r="T475" s="34">
        <f t="shared" si="79"/>
        <v>74250</v>
      </c>
      <c r="U475" s="34">
        <f t="shared" si="80"/>
        <v>742500</v>
      </c>
      <c r="X475" s="72">
        <f t="shared" si="81"/>
        <v>8</v>
      </c>
      <c r="Y475" s="35"/>
      <c r="Z475" s="34">
        <f t="shared" si="82"/>
        <v>59400</v>
      </c>
      <c r="AA475" s="80">
        <f t="shared" si="83"/>
        <v>2892</v>
      </c>
    </row>
    <row r="476" spans="1:27" ht="25.5" customHeight="1" x14ac:dyDescent="0.25">
      <c r="A476" s="17">
        <v>44886</v>
      </c>
      <c r="B476" s="78" t="str">
        <f t="shared" si="77"/>
        <v>PO2211/02892</v>
      </c>
      <c r="G476" s="24" t="s">
        <v>149</v>
      </c>
      <c r="I476" s="24" t="s">
        <v>2245</v>
      </c>
      <c r="K476" s="24" t="s">
        <v>47</v>
      </c>
      <c r="L476" s="31" t="str">
        <f t="shared" si="75"/>
        <v>Đùi gà sốt cay 500g</v>
      </c>
      <c r="N476" s="50" t="str">
        <f t="shared" si="78"/>
        <v>K-C6</v>
      </c>
      <c r="Q476" s="32" t="str">
        <f t="shared" si="76"/>
        <v>Túi</v>
      </c>
      <c r="R476" s="36">
        <v>10</v>
      </c>
      <c r="T476" s="34">
        <f t="shared" si="79"/>
        <v>105400</v>
      </c>
      <c r="U476" s="34">
        <f t="shared" si="80"/>
        <v>1054000</v>
      </c>
      <c r="X476" s="72">
        <f t="shared" si="81"/>
        <v>8</v>
      </c>
      <c r="Y476" s="35"/>
      <c r="Z476" s="34">
        <f t="shared" si="82"/>
        <v>84320</v>
      </c>
      <c r="AA476" s="80">
        <f t="shared" si="83"/>
        <v>2892</v>
      </c>
    </row>
    <row r="477" spans="1:27" ht="25.5" customHeight="1" x14ac:dyDescent="0.25">
      <c r="A477" s="17">
        <v>44886</v>
      </c>
      <c r="B477" s="78" t="str">
        <f t="shared" si="77"/>
        <v>PO2211/02892</v>
      </c>
      <c r="G477" s="24" t="s">
        <v>149</v>
      </c>
      <c r="I477" s="24" t="s">
        <v>2245</v>
      </c>
      <c r="K477" s="24" t="s">
        <v>43</v>
      </c>
      <c r="L477" s="31" t="str">
        <f t="shared" si="75"/>
        <v>Chân gà sốt cay 400g</v>
      </c>
      <c r="N477" s="50" t="str">
        <f t="shared" si="78"/>
        <v>K-C6</v>
      </c>
      <c r="Q477" s="32" t="str">
        <f t="shared" si="76"/>
        <v>Túi</v>
      </c>
      <c r="R477" s="36">
        <v>10</v>
      </c>
      <c r="T477" s="34">
        <f t="shared" si="79"/>
        <v>90750</v>
      </c>
      <c r="U477" s="34">
        <f t="shared" si="80"/>
        <v>907500</v>
      </c>
      <c r="X477" s="72">
        <f t="shared" si="81"/>
        <v>8</v>
      </c>
      <c r="Y477" s="35"/>
      <c r="Z477" s="34">
        <f t="shared" si="82"/>
        <v>72600</v>
      </c>
      <c r="AA477" s="80">
        <f t="shared" si="83"/>
        <v>2892</v>
      </c>
    </row>
    <row r="478" spans="1:27" ht="25.5" customHeight="1" x14ac:dyDescent="0.25">
      <c r="A478" s="17">
        <v>44886</v>
      </c>
      <c r="B478" s="78" t="str">
        <f t="shared" si="77"/>
        <v>PO2211/02892</v>
      </c>
      <c r="G478" s="24" t="s">
        <v>149</v>
      </c>
      <c r="I478" s="24" t="s">
        <v>2245</v>
      </c>
      <c r="K478" s="24" t="s">
        <v>59</v>
      </c>
      <c r="L478" s="31" t="str">
        <f t="shared" si="75"/>
        <v>Giò Tai Lưỡi Xào 250g</v>
      </c>
      <c r="N478" s="50" t="str">
        <f t="shared" si="78"/>
        <v>K-C6</v>
      </c>
      <c r="Q478" s="32" t="str">
        <f t="shared" si="76"/>
        <v>Túi</v>
      </c>
      <c r="R478" s="36">
        <v>10</v>
      </c>
      <c r="T478" s="34">
        <f t="shared" si="79"/>
        <v>50182</v>
      </c>
      <c r="U478" s="34">
        <f t="shared" si="80"/>
        <v>501820</v>
      </c>
      <c r="X478" s="72">
        <f t="shared" si="81"/>
        <v>8</v>
      </c>
      <c r="Y478" s="35"/>
      <c r="Z478" s="34">
        <f t="shared" si="82"/>
        <v>40146</v>
      </c>
      <c r="AA478" s="80">
        <f t="shared" si="83"/>
        <v>2892</v>
      </c>
    </row>
    <row r="479" spans="1:27" ht="25.5" customHeight="1" x14ac:dyDescent="0.25">
      <c r="A479" s="17">
        <v>44886</v>
      </c>
      <c r="B479" s="78" t="str">
        <f t="shared" si="77"/>
        <v>PO2211/02892</v>
      </c>
      <c r="G479" s="24" t="s">
        <v>149</v>
      </c>
      <c r="I479" s="24" t="s">
        <v>2245</v>
      </c>
      <c r="K479" s="24" t="s">
        <v>65</v>
      </c>
      <c r="L479" s="31" t="str">
        <f t="shared" si="75"/>
        <v>Mọc Nấm Hương 250g</v>
      </c>
      <c r="N479" s="50" t="str">
        <f t="shared" si="78"/>
        <v>K-C6</v>
      </c>
      <c r="Q479" s="32" t="str">
        <f t="shared" si="76"/>
        <v>Túi</v>
      </c>
      <c r="R479" s="36">
        <v>10</v>
      </c>
      <c r="T479" s="34">
        <f t="shared" si="79"/>
        <v>46000</v>
      </c>
      <c r="U479" s="34">
        <f t="shared" si="80"/>
        <v>460000</v>
      </c>
      <c r="X479" s="72">
        <f t="shared" si="81"/>
        <v>8</v>
      </c>
      <c r="Y479" s="35"/>
      <c r="Z479" s="34">
        <f t="shared" si="82"/>
        <v>36800</v>
      </c>
      <c r="AA479" s="80">
        <f t="shared" si="83"/>
        <v>2892</v>
      </c>
    </row>
    <row r="480" spans="1:27" ht="25.5" customHeight="1" x14ac:dyDescent="0.25">
      <c r="A480" s="17">
        <v>44886</v>
      </c>
      <c r="B480" s="78" t="str">
        <f t="shared" si="77"/>
        <v>PO2211/02893</v>
      </c>
      <c r="G480" s="24" t="s">
        <v>132</v>
      </c>
      <c r="I480" s="24" t="s">
        <v>2246</v>
      </c>
      <c r="K480" s="24" t="s">
        <v>39</v>
      </c>
      <c r="L480" s="31" t="str">
        <f t="shared" si="75"/>
        <v>Chân giò heo muối 300g</v>
      </c>
      <c r="N480" s="50" t="str">
        <f t="shared" si="78"/>
        <v>K-C6</v>
      </c>
      <c r="Q480" s="32" t="str">
        <f t="shared" si="76"/>
        <v>Túi</v>
      </c>
      <c r="R480" s="36">
        <v>5</v>
      </c>
      <c r="T480" s="34">
        <f t="shared" si="79"/>
        <v>73431</v>
      </c>
      <c r="U480" s="34">
        <f t="shared" si="80"/>
        <v>367155</v>
      </c>
      <c r="X480" s="72">
        <f t="shared" si="81"/>
        <v>8</v>
      </c>
      <c r="Y480" s="35"/>
      <c r="Z480" s="34">
        <f t="shared" si="82"/>
        <v>29372</v>
      </c>
      <c r="AA480" s="80">
        <f t="shared" si="83"/>
        <v>2893</v>
      </c>
    </row>
    <row r="481" spans="1:27" ht="25.5" customHeight="1" x14ac:dyDescent="0.25">
      <c r="A481" s="17">
        <v>44886</v>
      </c>
      <c r="B481" s="78" t="str">
        <f t="shared" si="77"/>
        <v>PO2211/02893</v>
      </c>
      <c r="G481" s="24" t="s">
        <v>132</v>
      </c>
      <c r="I481" s="24" t="s">
        <v>2246</v>
      </c>
      <c r="K481" s="24" t="s">
        <v>55</v>
      </c>
      <c r="L481" s="31" t="str">
        <f t="shared" si="75"/>
        <v>Gà muối 500g</v>
      </c>
      <c r="N481" s="50" t="str">
        <f t="shared" si="78"/>
        <v>K-C6</v>
      </c>
      <c r="Q481" s="32" t="str">
        <f t="shared" si="76"/>
        <v>Túi</v>
      </c>
      <c r="R481" s="36">
        <v>10</v>
      </c>
      <c r="T481" s="34">
        <f t="shared" si="79"/>
        <v>111058</v>
      </c>
      <c r="U481" s="34">
        <f t="shared" si="80"/>
        <v>1110580</v>
      </c>
      <c r="X481" s="72">
        <f t="shared" si="81"/>
        <v>8</v>
      </c>
      <c r="Y481" s="35"/>
      <c r="Z481" s="34">
        <f t="shared" si="82"/>
        <v>88846</v>
      </c>
      <c r="AA481" s="80">
        <f t="shared" si="83"/>
        <v>2893</v>
      </c>
    </row>
    <row r="482" spans="1:27" ht="25.5" customHeight="1" x14ac:dyDescent="0.25">
      <c r="A482" s="17">
        <v>44886</v>
      </c>
      <c r="B482" s="78" t="str">
        <f t="shared" si="77"/>
        <v>PO2211/02893</v>
      </c>
      <c r="G482" s="24" t="s">
        <v>132</v>
      </c>
      <c r="I482" s="24" t="s">
        <v>2246</v>
      </c>
      <c r="K482" s="24" t="s">
        <v>59</v>
      </c>
      <c r="L482" s="31" t="str">
        <f t="shared" si="75"/>
        <v>Giò Tai Lưỡi Xào 250g</v>
      </c>
      <c r="N482" s="50" t="str">
        <f t="shared" si="78"/>
        <v>K-C6</v>
      </c>
      <c r="Q482" s="32" t="str">
        <f t="shared" si="76"/>
        <v>Túi</v>
      </c>
      <c r="R482" s="36">
        <v>5</v>
      </c>
      <c r="T482" s="34">
        <f t="shared" si="79"/>
        <v>50182</v>
      </c>
      <c r="U482" s="34">
        <f t="shared" si="80"/>
        <v>250910</v>
      </c>
      <c r="X482" s="72">
        <f t="shared" si="81"/>
        <v>8</v>
      </c>
      <c r="Y482" s="35"/>
      <c r="Z482" s="34">
        <f t="shared" si="82"/>
        <v>20073</v>
      </c>
      <c r="AA482" s="80">
        <f t="shared" si="83"/>
        <v>2893</v>
      </c>
    </row>
    <row r="483" spans="1:27" ht="25.5" customHeight="1" x14ac:dyDescent="0.25">
      <c r="A483" s="17">
        <v>44886</v>
      </c>
      <c r="B483" s="78" t="str">
        <f t="shared" si="77"/>
        <v>PO2211/02893</v>
      </c>
      <c r="G483" s="24" t="s">
        <v>132</v>
      </c>
      <c r="I483" s="24" t="s">
        <v>2246</v>
      </c>
      <c r="K483" s="24" t="s">
        <v>65</v>
      </c>
      <c r="L483" s="31" t="str">
        <f t="shared" si="75"/>
        <v>Mọc Nấm Hương 250g</v>
      </c>
      <c r="N483" s="50" t="str">
        <f t="shared" si="78"/>
        <v>K-C6</v>
      </c>
      <c r="Q483" s="32" t="str">
        <f t="shared" si="76"/>
        <v>Túi</v>
      </c>
      <c r="R483" s="36">
        <v>10</v>
      </c>
      <c r="T483" s="34">
        <f t="shared" si="79"/>
        <v>46000</v>
      </c>
      <c r="U483" s="34">
        <f t="shared" si="80"/>
        <v>460000</v>
      </c>
      <c r="X483" s="72">
        <f t="shared" si="81"/>
        <v>8</v>
      </c>
      <c r="Y483" s="35"/>
      <c r="Z483" s="34">
        <f t="shared" si="82"/>
        <v>36800</v>
      </c>
      <c r="AA483" s="80">
        <f t="shared" si="83"/>
        <v>2893</v>
      </c>
    </row>
    <row r="484" spans="1:27" ht="25.5" customHeight="1" x14ac:dyDescent="0.25">
      <c r="A484" s="17">
        <v>44886</v>
      </c>
      <c r="B484" s="78" t="str">
        <f t="shared" si="77"/>
        <v>PO2211/02894</v>
      </c>
      <c r="G484" s="24" t="s">
        <v>116</v>
      </c>
      <c r="I484" s="24" t="s">
        <v>2247</v>
      </c>
      <c r="K484" s="24" t="s">
        <v>55</v>
      </c>
      <c r="L484" s="31" t="str">
        <f t="shared" si="75"/>
        <v>Gà muối 500g</v>
      </c>
      <c r="N484" s="50" t="str">
        <f t="shared" si="78"/>
        <v>K-C6</v>
      </c>
      <c r="Q484" s="32" t="str">
        <f t="shared" si="76"/>
        <v>Túi</v>
      </c>
      <c r="R484" s="36">
        <v>20</v>
      </c>
      <c r="T484" s="34">
        <f t="shared" si="79"/>
        <v>111058</v>
      </c>
      <c r="U484" s="34">
        <f t="shared" si="80"/>
        <v>2221160</v>
      </c>
      <c r="X484" s="72">
        <f t="shared" si="81"/>
        <v>8</v>
      </c>
      <c r="Y484" s="35"/>
      <c r="Z484" s="34">
        <f t="shared" si="82"/>
        <v>177693</v>
      </c>
      <c r="AA484" s="80">
        <f t="shared" si="83"/>
        <v>2894</v>
      </c>
    </row>
    <row r="485" spans="1:27" ht="25.5" customHeight="1" x14ac:dyDescent="0.25">
      <c r="A485" s="17">
        <v>44886</v>
      </c>
      <c r="B485" s="78" t="str">
        <f t="shared" si="77"/>
        <v>PO2211/02895</v>
      </c>
      <c r="G485" s="24" t="s">
        <v>99</v>
      </c>
      <c r="I485" s="24" t="s">
        <v>2248</v>
      </c>
      <c r="K485" s="24" t="s">
        <v>39</v>
      </c>
      <c r="L485" s="31" t="str">
        <f t="shared" si="75"/>
        <v>Chân giò heo muối 300g</v>
      </c>
      <c r="N485" s="50" t="str">
        <f t="shared" si="78"/>
        <v>K-C6</v>
      </c>
      <c r="Q485" s="32" t="str">
        <f t="shared" si="76"/>
        <v>Túi</v>
      </c>
      <c r="R485" s="36">
        <v>20</v>
      </c>
      <c r="T485" s="34">
        <f t="shared" si="79"/>
        <v>73431</v>
      </c>
      <c r="U485" s="34">
        <f t="shared" si="80"/>
        <v>1468620</v>
      </c>
      <c r="X485" s="72">
        <f t="shared" si="81"/>
        <v>8</v>
      </c>
      <c r="Y485" s="35"/>
      <c r="Z485" s="34">
        <f t="shared" si="82"/>
        <v>117490</v>
      </c>
      <c r="AA485" s="80">
        <f t="shared" si="83"/>
        <v>2895</v>
      </c>
    </row>
    <row r="486" spans="1:27" ht="25.5" customHeight="1" x14ac:dyDescent="0.25">
      <c r="A486" s="17">
        <v>44886</v>
      </c>
      <c r="B486" s="78" t="str">
        <f t="shared" si="77"/>
        <v>PO2211/02895</v>
      </c>
      <c r="G486" s="24" t="s">
        <v>99</v>
      </c>
      <c r="I486" s="24" t="s">
        <v>2248</v>
      </c>
      <c r="K486" s="24" t="s">
        <v>55</v>
      </c>
      <c r="L486" s="31" t="str">
        <f t="shared" si="75"/>
        <v>Gà muối 500g</v>
      </c>
      <c r="N486" s="50" t="str">
        <f t="shared" si="78"/>
        <v>K-C6</v>
      </c>
      <c r="Q486" s="32" t="str">
        <f t="shared" si="76"/>
        <v>Túi</v>
      </c>
      <c r="R486" s="36">
        <v>20</v>
      </c>
      <c r="T486" s="34">
        <f t="shared" si="79"/>
        <v>111058</v>
      </c>
      <c r="U486" s="34">
        <f t="shared" si="80"/>
        <v>2221160</v>
      </c>
      <c r="X486" s="72">
        <f t="shared" si="81"/>
        <v>8</v>
      </c>
      <c r="Y486" s="35"/>
      <c r="Z486" s="34">
        <f t="shared" si="82"/>
        <v>177693</v>
      </c>
      <c r="AA486" s="80">
        <f t="shared" si="83"/>
        <v>2895</v>
      </c>
    </row>
    <row r="487" spans="1:27" ht="25.5" customHeight="1" x14ac:dyDescent="0.25">
      <c r="A487" s="17">
        <v>44886</v>
      </c>
      <c r="B487" s="78" t="str">
        <f t="shared" si="77"/>
        <v>PO2211/02895</v>
      </c>
      <c r="G487" s="24" t="s">
        <v>99</v>
      </c>
      <c r="I487" s="24" t="s">
        <v>2248</v>
      </c>
      <c r="K487" s="24" t="s">
        <v>65</v>
      </c>
      <c r="L487" s="31" t="str">
        <f t="shared" si="75"/>
        <v>Mọc Nấm Hương 250g</v>
      </c>
      <c r="N487" s="50" t="str">
        <f t="shared" si="78"/>
        <v>K-C6</v>
      </c>
      <c r="Q487" s="32" t="str">
        <f t="shared" si="76"/>
        <v>Túi</v>
      </c>
      <c r="R487" s="36">
        <v>15</v>
      </c>
      <c r="T487" s="34">
        <f t="shared" si="79"/>
        <v>46000</v>
      </c>
      <c r="U487" s="34">
        <f t="shared" si="80"/>
        <v>690000</v>
      </c>
      <c r="X487" s="72">
        <f t="shared" si="81"/>
        <v>8</v>
      </c>
      <c r="Y487" s="35"/>
      <c r="Z487" s="34">
        <f t="shared" si="82"/>
        <v>55200</v>
      </c>
      <c r="AA487" s="80">
        <f t="shared" si="83"/>
        <v>2895</v>
      </c>
    </row>
    <row r="488" spans="1:27" ht="25.5" customHeight="1" x14ac:dyDescent="0.25">
      <c r="A488" s="17">
        <v>44886</v>
      </c>
      <c r="B488" s="78" t="str">
        <f t="shared" si="77"/>
        <v>PO2211/02896</v>
      </c>
      <c r="G488" s="24" t="s">
        <v>99</v>
      </c>
      <c r="I488" s="24" t="s">
        <v>2249</v>
      </c>
      <c r="K488" s="24" t="s">
        <v>30</v>
      </c>
      <c r="L488" s="31" t="str">
        <f t="shared" si="75"/>
        <v>Bắp bò muối 200g</v>
      </c>
      <c r="N488" s="50" t="str">
        <f t="shared" si="78"/>
        <v>K-C6</v>
      </c>
      <c r="Q488" s="32" t="str">
        <f t="shared" si="76"/>
        <v>Túi</v>
      </c>
      <c r="R488" s="36">
        <v>5</v>
      </c>
      <c r="T488" s="34">
        <f t="shared" si="79"/>
        <v>87787</v>
      </c>
      <c r="U488" s="34">
        <f t="shared" si="80"/>
        <v>438935</v>
      </c>
      <c r="X488" s="72">
        <f t="shared" si="81"/>
        <v>8</v>
      </c>
      <c r="Y488" s="35"/>
      <c r="Z488" s="34">
        <f t="shared" si="82"/>
        <v>35115</v>
      </c>
      <c r="AA488" s="80">
        <f t="shared" si="83"/>
        <v>2896</v>
      </c>
    </row>
    <row r="489" spans="1:27" ht="25.5" customHeight="1" x14ac:dyDescent="0.25">
      <c r="A489" s="17">
        <v>44886</v>
      </c>
      <c r="B489" s="78" t="str">
        <f t="shared" si="77"/>
        <v>PO2211/02896</v>
      </c>
      <c r="G489" s="24" t="s">
        <v>99</v>
      </c>
      <c r="I489" s="24" t="s">
        <v>2249</v>
      </c>
      <c r="K489" s="24" t="s">
        <v>55</v>
      </c>
      <c r="L489" s="31" t="str">
        <f t="shared" si="75"/>
        <v>Gà muối 500g</v>
      </c>
      <c r="N489" s="50" t="str">
        <f t="shared" si="78"/>
        <v>K-C6</v>
      </c>
      <c r="Q489" s="32" t="str">
        <f t="shared" si="76"/>
        <v>Túi</v>
      </c>
      <c r="R489" s="36">
        <v>10</v>
      </c>
      <c r="T489" s="34">
        <f t="shared" si="79"/>
        <v>111058</v>
      </c>
      <c r="U489" s="34">
        <f t="shared" si="80"/>
        <v>1110580</v>
      </c>
      <c r="X489" s="72">
        <f t="shared" si="81"/>
        <v>8</v>
      </c>
      <c r="Y489" s="35"/>
      <c r="Z489" s="34">
        <f t="shared" si="82"/>
        <v>88846</v>
      </c>
      <c r="AA489" s="80">
        <f t="shared" si="83"/>
        <v>2896</v>
      </c>
    </row>
    <row r="490" spans="1:27" ht="25.5" customHeight="1" x14ac:dyDescent="0.25">
      <c r="A490" s="17">
        <v>44886</v>
      </c>
      <c r="B490" s="78" t="str">
        <f t="shared" si="77"/>
        <v>PO2211/02896</v>
      </c>
      <c r="G490" s="24" t="s">
        <v>99</v>
      </c>
      <c r="I490" s="24" t="s">
        <v>2249</v>
      </c>
      <c r="K490" s="24" t="s">
        <v>59</v>
      </c>
      <c r="L490" s="31" t="str">
        <f t="shared" si="75"/>
        <v>Giò Tai Lưỡi Xào 250g</v>
      </c>
      <c r="N490" s="50" t="str">
        <f t="shared" si="78"/>
        <v>K-C6</v>
      </c>
      <c r="Q490" s="32" t="str">
        <f t="shared" si="76"/>
        <v>Túi</v>
      </c>
      <c r="R490" s="36">
        <v>5</v>
      </c>
      <c r="T490" s="34">
        <f t="shared" si="79"/>
        <v>50182</v>
      </c>
      <c r="U490" s="34">
        <f t="shared" si="80"/>
        <v>250910</v>
      </c>
      <c r="X490" s="72">
        <f t="shared" si="81"/>
        <v>8</v>
      </c>
      <c r="Y490" s="35"/>
      <c r="Z490" s="34">
        <f t="shared" si="82"/>
        <v>20073</v>
      </c>
      <c r="AA490" s="80">
        <f t="shared" si="83"/>
        <v>2896</v>
      </c>
    </row>
    <row r="491" spans="1:27" ht="25.5" customHeight="1" x14ac:dyDescent="0.25">
      <c r="A491" s="17">
        <v>44886</v>
      </c>
      <c r="B491" s="78" t="str">
        <f t="shared" si="77"/>
        <v>PO2211/02897</v>
      </c>
      <c r="G491" s="24" t="s">
        <v>99</v>
      </c>
      <c r="I491" s="24" t="s">
        <v>2250</v>
      </c>
      <c r="K491" s="24" t="s">
        <v>39</v>
      </c>
      <c r="L491" s="31" t="str">
        <f t="shared" si="75"/>
        <v>Chân giò heo muối 300g</v>
      </c>
      <c r="N491" s="50" t="str">
        <f t="shared" si="78"/>
        <v>K-C6</v>
      </c>
      <c r="Q491" s="32" t="str">
        <f t="shared" si="76"/>
        <v>Túi</v>
      </c>
      <c r="R491" s="36">
        <v>10</v>
      </c>
      <c r="T491" s="34">
        <f t="shared" si="79"/>
        <v>73431</v>
      </c>
      <c r="U491" s="34">
        <f t="shared" si="80"/>
        <v>734310</v>
      </c>
      <c r="X491" s="72">
        <f t="shared" si="81"/>
        <v>8</v>
      </c>
      <c r="Y491" s="35"/>
      <c r="Z491" s="34">
        <f t="shared" si="82"/>
        <v>58745</v>
      </c>
      <c r="AA491" s="80">
        <f t="shared" si="83"/>
        <v>2897</v>
      </c>
    </row>
    <row r="492" spans="1:27" ht="25.5" customHeight="1" x14ac:dyDescent="0.25">
      <c r="A492" s="17">
        <v>44886</v>
      </c>
      <c r="B492" s="78" t="str">
        <f t="shared" si="77"/>
        <v>PO2211/02897</v>
      </c>
      <c r="G492" s="24" t="s">
        <v>99</v>
      </c>
      <c r="I492" s="24" t="s">
        <v>2250</v>
      </c>
      <c r="K492" s="24" t="s">
        <v>55</v>
      </c>
      <c r="L492" s="31" t="str">
        <f t="shared" si="75"/>
        <v>Gà muối 500g</v>
      </c>
      <c r="N492" s="50" t="str">
        <f t="shared" si="78"/>
        <v>K-C6</v>
      </c>
      <c r="Q492" s="32" t="str">
        <f t="shared" si="76"/>
        <v>Túi</v>
      </c>
      <c r="R492" s="36">
        <v>10</v>
      </c>
      <c r="T492" s="34">
        <f t="shared" si="79"/>
        <v>111058</v>
      </c>
      <c r="U492" s="34">
        <f t="shared" si="80"/>
        <v>1110580</v>
      </c>
      <c r="X492" s="72">
        <f t="shared" si="81"/>
        <v>8</v>
      </c>
      <c r="Y492" s="35"/>
      <c r="Z492" s="34">
        <f t="shared" si="82"/>
        <v>88846</v>
      </c>
      <c r="AA492" s="80">
        <f t="shared" si="83"/>
        <v>2897</v>
      </c>
    </row>
    <row r="493" spans="1:27" ht="25.5" customHeight="1" x14ac:dyDescent="0.25">
      <c r="A493" s="17">
        <v>44886</v>
      </c>
      <c r="B493" s="78" t="str">
        <f t="shared" si="77"/>
        <v>PO2211/02897</v>
      </c>
      <c r="G493" s="24" t="s">
        <v>99</v>
      </c>
      <c r="I493" s="24" t="s">
        <v>2250</v>
      </c>
      <c r="K493" s="24" t="s">
        <v>59</v>
      </c>
      <c r="L493" s="31" t="str">
        <f t="shared" si="75"/>
        <v>Giò Tai Lưỡi Xào 250g</v>
      </c>
      <c r="N493" s="50" t="str">
        <f t="shared" si="78"/>
        <v>K-C6</v>
      </c>
      <c r="Q493" s="32" t="str">
        <f t="shared" si="76"/>
        <v>Túi</v>
      </c>
      <c r="R493" s="36">
        <v>6</v>
      </c>
      <c r="T493" s="34">
        <f t="shared" si="79"/>
        <v>50182</v>
      </c>
      <c r="U493" s="34">
        <f t="shared" si="80"/>
        <v>301092</v>
      </c>
      <c r="X493" s="72">
        <f t="shared" si="81"/>
        <v>8</v>
      </c>
      <c r="Y493" s="35"/>
      <c r="Z493" s="34">
        <f t="shared" si="82"/>
        <v>24087</v>
      </c>
      <c r="AA493" s="80">
        <f t="shared" si="83"/>
        <v>2897</v>
      </c>
    </row>
    <row r="494" spans="1:27" ht="25.5" customHeight="1" x14ac:dyDescent="0.25">
      <c r="A494" s="17">
        <v>44886</v>
      </c>
      <c r="B494" s="78" t="str">
        <f t="shared" si="77"/>
        <v>PO2211/02897</v>
      </c>
      <c r="G494" s="24" t="s">
        <v>99</v>
      </c>
      <c r="I494" s="24" t="s">
        <v>2250</v>
      </c>
      <c r="K494" s="24" t="s">
        <v>65</v>
      </c>
      <c r="L494" s="31" t="str">
        <f t="shared" si="75"/>
        <v>Mọc Nấm Hương 250g</v>
      </c>
      <c r="N494" s="50" t="str">
        <f t="shared" si="78"/>
        <v>K-C6</v>
      </c>
      <c r="Q494" s="32" t="str">
        <f t="shared" si="76"/>
        <v>Túi</v>
      </c>
      <c r="R494" s="36">
        <v>6</v>
      </c>
      <c r="T494" s="34">
        <f t="shared" si="79"/>
        <v>46000</v>
      </c>
      <c r="U494" s="34">
        <f t="shared" si="80"/>
        <v>276000</v>
      </c>
      <c r="X494" s="72">
        <f t="shared" si="81"/>
        <v>8</v>
      </c>
      <c r="Y494" s="35"/>
      <c r="Z494" s="34">
        <f t="shared" si="82"/>
        <v>22080</v>
      </c>
      <c r="AA494" s="80">
        <f t="shared" si="83"/>
        <v>2897</v>
      </c>
    </row>
    <row r="495" spans="1:27" ht="25.5" customHeight="1" x14ac:dyDescent="0.25">
      <c r="A495" s="17">
        <v>44886</v>
      </c>
      <c r="B495" s="78" t="str">
        <f t="shared" si="77"/>
        <v>PO2211/02898</v>
      </c>
      <c r="G495" s="24" t="s">
        <v>99</v>
      </c>
      <c r="I495" s="24" t="s">
        <v>2251</v>
      </c>
      <c r="K495" s="24" t="s">
        <v>30</v>
      </c>
      <c r="L495" s="31" t="str">
        <f t="shared" si="75"/>
        <v>Bắp bò muối 200g</v>
      </c>
      <c r="N495" s="50" t="str">
        <f t="shared" si="78"/>
        <v>K-C6</v>
      </c>
      <c r="Q495" s="32" t="str">
        <f t="shared" si="76"/>
        <v>Túi</v>
      </c>
      <c r="R495" s="36">
        <v>6</v>
      </c>
      <c r="T495" s="34">
        <f t="shared" si="79"/>
        <v>87787</v>
      </c>
      <c r="U495" s="34">
        <f t="shared" si="80"/>
        <v>526722</v>
      </c>
      <c r="X495" s="72">
        <f t="shared" si="81"/>
        <v>8</v>
      </c>
      <c r="Y495" s="35"/>
      <c r="Z495" s="34">
        <f t="shared" si="82"/>
        <v>42138</v>
      </c>
      <c r="AA495" s="80">
        <f t="shared" si="83"/>
        <v>2898</v>
      </c>
    </row>
    <row r="496" spans="1:27" ht="25.5" customHeight="1" x14ac:dyDescent="0.25">
      <c r="A496" s="17">
        <v>44886</v>
      </c>
      <c r="B496" s="78" t="str">
        <f t="shared" si="77"/>
        <v>PO2211/02898</v>
      </c>
      <c r="G496" s="24" t="s">
        <v>99</v>
      </c>
      <c r="I496" s="24" t="s">
        <v>2251</v>
      </c>
      <c r="K496" s="24" t="s">
        <v>39</v>
      </c>
      <c r="L496" s="31" t="str">
        <f t="shared" si="75"/>
        <v>Chân giò heo muối 300g</v>
      </c>
      <c r="N496" s="50" t="str">
        <f t="shared" si="78"/>
        <v>K-C6</v>
      </c>
      <c r="Q496" s="32" t="str">
        <f t="shared" si="76"/>
        <v>Túi</v>
      </c>
      <c r="R496" s="36">
        <v>10</v>
      </c>
      <c r="T496" s="34">
        <f t="shared" si="79"/>
        <v>73431</v>
      </c>
      <c r="U496" s="34">
        <f t="shared" si="80"/>
        <v>734310</v>
      </c>
      <c r="X496" s="72">
        <f t="shared" si="81"/>
        <v>8</v>
      </c>
      <c r="Y496" s="35"/>
      <c r="Z496" s="34">
        <f t="shared" si="82"/>
        <v>58745</v>
      </c>
      <c r="AA496" s="80">
        <f t="shared" si="83"/>
        <v>2898</v>
      </c>
    </row>
    <row r="497" spans="1:27" ht="25.5" customHeight="1" x14ac:dyDescent="0.25">
      <c r="A497" s="17">
        <v>44886</v>
      </c>
      <c r="B497" s="78" t="str">
        <f t="shared" si="77"/>
        <v>PO2211/02898</v>
      </c>
      <c r="G497" s="24" t="s">
        <v>99</v>
      </c>
      <c r="I497" s="24" t="s">
        <v>2251</v>
      </c>
      <c r="K497" s="24" t="s">
        <v>55</v>
      </c>
      <c r="L497" s="31" t="str">
        <f t="shared" si="75"/>
        <v>Gà muối 500g</v>
      </c>
      <c r="N497" s="50" t="str">
        <f t="shared" si="78"/>
        <v>K-C6</v>
      </c>
      <c r="Q497" s="32" t="str">
        <f t="shared" si="76"/>
        <v>Túi</v>
      </c>
      <c r="R497" s="36">
        <v>10</v>
      </c>
      <c r="T497" s="34">
        <f t="shared" si="79"/>
        <v>111058</v>
      </c>
      <c r="U497" s="34">
        <f t="shared" si="80"/>
        <v>1110580</v>
      </c>
      <c r="X497" s="72">
        <f t="shared" si="81"/>
        <v>8</v>
      </c>
      <c r="Y497" s="35"/>
      <c r="Z497" s="34">
        <f t="shared" si="82"/>
        <v>88846</v>
      </c>
      <c r="AA497" s="80">
        <f t="shared" si="83"/>
        <v>2898</v>
      </c>
    </row>
    <row r="498" spans="1:27" ht="25.5" customHeight="1" x14ac:dyDescent="0.25">
      <c r="A498" s="17">
        <v>44886</v>
      </c>
      <c r="B498" s="78" t="str">
        <f t="shared" si="77"/>
        <v>PO2211/02898</v>
      </c>
      <c r="G498" s="24" t="s">
        <v>99</v>
      </c>
      <c r="I498" s="24" t="s">
        <v>2251</v>
      </c>
      <c r="K498" s="24" t="s">
        <v>59</v>
      </c>
      <c r="L498" s="31" t="str">
        <f t="shared" si="75"/>
        <v>Giò Tai Lưỡi Xào 250g</v>
      </c>
      <c r="N498" s="50" t="str">
        <f t="shared" si="78"/>
        <v>K-C6</v>
      </c>
      <c r="Q498" s="32" t="str">
        <f t="shared" si="76"/>
        <v>Túi</v>
      </c>
      <c r="R498" s="36">
        <v>6</v>
      </c>
      <c r="T498" s="34">
        <f t="shared" si="79"/>
        <v>50182</v>
      </c>
      <c r="U498" s="34">
        <f t="shared" si="80"/>
        <v>301092</v>
      </c>
      <c r="X498" s="72">
        <f t="shared" si="81"/>
        <v>8</v>
      </c>
      <c r="Y498" s="35"/>
      <c r="Z498" s="34">
        <f t="shared" si="82"/>
        <v>24087</v>
      </c>
      <c r="AA498" s="80">
        <f t="shared" si="83"/>
        <v>2898</v>
      </c>
    </row>
    <row r="499" spans="1:27" ht="25.5" customHeight="1" x14ac:dyDescent="0.25">
      <c r="A499" s="17">
        <v>44886</v>
      </c>
      <c r="B499" s="78" t="str">
        <f t="shared" si="77"/>
        <v>PO2211/02899</v>
      </c>
      <c r="G499" s="24" t="s">
        <v>120</v>
      </c>
      <c r="I499" s="24" t="s">
        <v>2252</v>
      </c>
      <c r="K499" s="24" t="s">
        <v>39</v>
      </c>
      <c r="L499" s="31" t="str">
        <f t="shared" si="75"/>
        <v>Chân giò heo muối 300g</v>
      </c>
      <c r="N499" s="50" t="str">
        <f t="shared" si="78"/>
        <v>K-C6</v>
      </c>
      <c r="Q499" s="32" t="str">
        <f t="shared" si="76"/>
        <v>Túi</v>
      </c>
      <c r="R499" s="36">
        <v>10</v>
      </c>
      <c r="T499" s="34">
        <f t="shared" si="79"/>
        <v>73431</v>
      </c>
      <c r="U499" s="34">
        <f t="shared" si="80"/>
        <v>734310</v>
      </c>
      <c r="X499" s="72">
        <f t="shared" si="81"/>
        <v>8</v>
      </c>
      <c r="Y499" s="35"/>
      <c r="Z499" s="34">
        <f t="shared" si="82"/>
        <v>58745</v>
      </c>
      <c r="AA499" s="80">
        <f t="shared" si="83"/>
        <v>2899</v>
      </c>
    </row>
    <row r="500" spans="1:27" ht="25.5" customHeight="1" x14ac:dyDescent="0.25">
      <c r="A500" s="17">
        <v>44886</v>
      </c>
      <c r="B500" s="78" t="str">
        <f t="shared" si="77"/>
        <v>PO2211/02899</v>
      </c>
      <c r="G500" s="24" t="s">
        <v>120</v>
      </c>
      <c r="I500" s="24" t="s">
        <v>2252</v>
      </c>
      <c r="K500" s="24" t="s">
        <v>55</v>
      </c>
      <c r="L500" s="31" t="str">
        <f t="shared" si="75"/>
        <v>Gà muối 500g</v>
      </c>
      <c r="N500" s="50" t="str">
        <f t="shared" si="78"/>
        <v>K-C6</v>
      </c>
      <c r="Q500" s="32" t="str">
        <f t="shared" si="76"/>
        <v>Túi</v>
      </c>
      <c r="R500" s="36">
        <v>15</v>
      </c>
      <c r="T500" s="34">
        <f t="shared" si="79"/>
        <v>111058</v>
      </c>
      <c r="U500" s="34">
        <f t="shared" si="80"/>
        <v>1665870</v>
      </c>
      <c r="X500" s="72">
        <f t="shared" si="81"/>
        <v>8</v>
      </c>
      <c r="Y500" s="35"/>
      <c r="Z500" s="34">
        <f t="shared" si="82"/>
        <v>133270</v>
      </c>
      <c r="AA500" s="80">
        <f t="shared" si="83"/>
        <v>2899</v>
      </c>
    </row>
    <row r="501" spans="1:27" ht="25.5" customHeight="1" x14ac:dyDescent="0.25">
      <c r="A501" s="17">
        <v>44886</v>
      </c>
      <c r="B501" s="78" t="str">
        <f t="shared" si="77"/>
        <v>PO2211/02900</v>
      </c>
      <c r="G501" s="24" t="s">
        <v>126</v>
      </c>
      <c r="I501" s="24" t="s">
        <v>2253</v>
      </c>
      <c r="K501" s="24" t="s">
        <v>30</v>
      </c>
      <c r="L501" s="31" t="str">
        <f t="shared" si="75"/>
        <v>Bắp bò muối 200g</v>
      </c>
      <c r="N501" s="50" t="str">
        <f t="shared" si="78"/>
        <v>K-C6</v>
      </c>
      <c r="Q501" s="32" t="str">
        <f t="shared" si="76"/>
        <v>Túi</v>
      </c>
      <c r="R501" s="36">
        <v>10</v>
      </c>
      <c r="T501" s="34">
        <f t="shared" si="79"/>
        <v>87787</v>
      </c>
      <c r="U501" s="34">
        <f t="shared" si="80"/>
        <v>877870</v>
      </c>
      <c r="X501" s="72">
        <f t="shared" si="81"/>
        <v>8</v>
      </c>
      <c r="Y501" s="35"/>
      <c r="Z501" s="34">
        <f t="shared" si="82"/>
        <v>70230</v>
      </c>
      <c r="AA501" s="80">
        <f t="shared" si="83"/>
        <v>2900</v>
      </c>
    </row>
    <row r="502" spans="1:27" ht="25.5" customHeight="1" x14ac:dyDescent="0.25">
      <c r="A502" s="17">
        <v>44886</v>
      </c>
      <c r="B502" s="78" t="str">
        <f t="shared" si="77"/>
        <v>PO2211/02900</v>
      </c>
      <c r="G502" s="24" t="s">
        <v>126</v>
      </c>
      <c r="I502" s="24" t="s">
        <v>2253</v>
      </c>
      <c r="K502" s="24" t="s">
        <v>39</v>
      </c>
      <c r="L502" s="31" t="str">
        <f t="shared" si="75"/>
        <v>Chân giò heo muối 300g</v>
      </c>
      <c r="N502" s="50" t="str">
        <f t="shared" si="78"/>
        <v>K-C6</v>
      </c>
      <c r="Q502" s="32" t="str">
        <f t="shared" si="76"/>
        <v>Túi</v>
      </c>
      <c r="R502" s="36">
        <v>10</v>
      </c>
      <c r="T502" s="34">
        <f t="shared" si="79"/>
        <v>73431</v>
      </c>
      <c r="U502" s="34">
        <f t="shared" si="80"/>
        <v>734310</v>
      </c>
      <c r="X502" s="72">
        <f t="shared" si="81"/>
        <v>8</v>
      </c>
      <c r="Y502" s="35"/>
      <c r="Z502" s="34">
        <f t="shared" si="82"/>
        <v>58745</v>
      </c>
      <c r="AA502" s="80">
        <f t="shared" si="83"/>
        <v>2900</v>
      </c>
    </row>
    <row r="503" spans="1:27" ht="25.5" customHeight="1" x14ac:dyDescent="0.25">
      <c r="A503" s="17">
        <v>44886</v>
      </c>
      <c r="B503" s="78" t="str">
        <f t="shared" si="77"/>
        <v>PO2211/02900</v>
      </c>
      <c r="G503" s="24" t="s">
        <v>126</v>
      </c>
      <c r="I503" s="24" t="s">
        <v>2253</v>
      </c>
      <c r="K503" s="24" t="s">
        <v>55</v>
      </c>
      <c r="L503" s="31" t="str">
        <f t="shared" si="75"/>
        <v>Gà muối 500g</v>
      </c>
      <c r="N503" s="50" t="str">
        <f t="shared" si="78"/>
        <v>K-C6</v>
      </c>
      <c r="Q503" s="32" t="str">
        <f t="shared" si="76"/>
        <v>Túi</v>
      </c>
      <c r="R503" s="36">
        <v>10</v>
      </c>
      <c r="T503" s="34">
        <f t="shared" si="79"/>
        <v>111058</v>
      </c>
      <c r="U503" s="34">
        <f t="shared" si="80"/>
        <v>1110580</v>
      </c>
      <c r="X503" s="72">
        <f t="shared" si="81"/>
        <v>8</v>
      </c>
      <c r="Y503" s="35"/>
      <c r="Z503" s="34">
        <f t="shared" si="82"/>
        <v>88846</v>
      </c>
      <c r="AA503" s="80">
        <f t="shared" si="83"/>
        <v>2900</v>
      </c>
    </row>
    <row r="504" spans="1:27" ht="25.5" customHeight="1" x14ac:dyDescent="0.25">
      <c r="A504" s="17">
        <v>44886</v>
      </c>
      <c r="B504" s="78" t="str">
        <f t="shared" si="77"/>
        <v>PO2211/02900</v>
      </c>
      <c r="G504" s="24" t="s">
        <v>126</v>
      </c>
      <c r="I504" s="24" t="s">
        <v>2253</v>
      </c>
      <c r="K504" s="24" t="s">
        <v>45</v>
      </c>
      <c r="L504" s="31" t="str">
        <f t="shared" si="75"/>
        <v>Chả nướng 300g</v>
      </c>
      <c r="N504" s="50" t="str">
        <f t="shared" si="78"/>
        <v>K-C6</v>
      </c>
      <c r="Q504" s="32" t="str">
        <f t="shared" si="76"/>
        <v>Túi</v>
      </c>
      <c r="R504" s="36">
        <v>6</v>
      </c>
      <c r="T504" s="34">
        <f t="shared" si="79"/>
        <v>70950</v>
      </c>
      <c r="U504" s="34">
        <f t="shared" si="80"/>
        <v>425700</v>
      </c>
      <c r="X504" s="72">
        <f t="shared" si="81"/>
        <v>8</v>
      </c>
      <c r="Y504" s="35"/>
      <c r="Z504" s="34">
        <f t="shared" si="82"/>
        <v>34056</v>
      </c>
      <c r="AA504" s="80">
        <f t="shared" si="83"/>
        <v>2900</v>
      </c>
    </row>
    <row r="505" spans="1:27" ht="25.5" customHeight="1" x14ac:dyDescent="0.25">
      <c r="A505" s="17">
        <v>44886</v>
      </c>
      <c r="B505" s="78" t="str">
        <f t="shared" si="77"/>
        <v>PO2211/02900</v>
      </c>
      <c r="G505" s="24" t="s">
        <v>126</v>
      </c>
      <c r="I505" s="24" t="s">
        <v>2253</v>
      </c>
      <c r="K505" s="24" t="s">
        <v>47</v>
      </c>
      <c r="L505" s="31" t="str">
        <f t="shared" si="75"/>
        <v>Đùi gà sốt cay 500g</v>
      </c>
      <c r="N505" s="50" t="str">
        <f t="shared" si="78"/>
        <v>K-C6</v>
      </c>
      <c r="Q505" s="32" t="str">
        <f t="shared" si="76"/>
        <v>Túi</v>
      </c>
      <c r="R505" s="36">
        <v>2</v>
      </c>
      <c r="T505" s="34">
        <f t="shared" si="79"/>
        <v>105400</v>
      </c>
      <c r="U505" s="34">
        <f t="shared" si="80"/>
        <v>210800</v>
      </c>
      <c r="X505" s="72">
        <f t="shared" si="81"/>
        <v>8</v>
      </c>
      <c r="Y505" s="35"/>
      <c r="Z505" s="34">
        <f t="shared" si="82"/>
        <v>16864</v>
      </c>
      <c r="AA505" s="80">
        <f t="shared" si="83"/>
        <v>2900</v>
      </c>
    </row>
    <row r="506" spans="1:27" ht="25.5" customHeight="1" x14ac:dyDescent="0.25">
      <c r="A506" s="17">
        <v>44886</v>
      </c>
      <c r="B506" s="78" t="str">
        <f t="shared" si="77"/>
        <v>PO2211/02900</v>
      </c>
      <c r="G506" s="24" t="s">
        <v>126</v>
      </c>
      <c r="I506" s="24" t="s">
        <v>2253</v>
      </c>
      <c r="K506" s="24" t="s">
        <v>43</v>
      </c>
      <c r="L506" s="31" t="str">
        <f t="shared" si="75"/>
        <v>Chân gà sốt cay 400g</v>
      </c>
      <c r="N506" s="50" t="str">
        <f t="shared" si="78"/>
        <v>K-C6</v>
      </c>
      <c r="Q506" s="32" t="str">
        <f t="shared" si="76"/>
        <v>Túi</v>
      </c>
      <c r="R506" s="36">
        <v>2</v>
      </c>
      <c r="T506" s="34">
        <f t="shared" si="79"/>
        <v>90750</v>
      </c>
      <c r="U506" s="34">
        <f t="shared" si="80"/>
        <v>181500</v>
      </c>
      <c r="X506" s="72">
        <f t="shared" si="81"/>
        <v>8</v>
      </c>
      <c r="Y506" s="35"/>
      <c r="Z506" s="34">
        <f t="shared" si="82"/>
        <v>14520</v>
      </c>
      <c r="AA506" s="80">
        <f t="shared" si="83"/>
        <v>2900</v>
      </c>
    </row>
    <row r="507" spans="1:27" ht="25.5" customHeight="1" x14ac:dyDescent="0.25">
      <c r="A507" s="17">
        <v>44886</v>
      </c>
      <c r="B507" s="78" t="str">
        <f t="shared" si="77"/>
        <v>PO2211/02900</v>
      </c>
      <c r="G507" s="24" t="s">
        <v>126</v>
      </c>
      <c r="I507" s="24" t="s">
        <v>2253</v>
      </c>
      <c r="K507" s="24" t="s">
        <v>59</v>
      </c>
      <c r="L507" s="31" t="str">
        <f t="shared" si="75"/>
        <v>Giò Tai Lưỡi Xào 250g</v>
      </c>
      <c r="N507" s="50" t="str">
        <f t="shared" si="78"/>
        <v>K-C6</v>
      </c>
      <c r="Q507" s="32" t="str">
        <f t="shared" si="76"/>
        <v>Túi</v>
      </c>
      <c r="R507" s="36">
        <v>10</v>
      </c>
      <c r="T507" s="34">
        <f t="shared" si="79"/>
        <v>50182</v>
      </c>
      <c r="U507" s="34">
        <f t="shared" si="80"/>
        <v>501820</v>
      </c>
      <c r="X507" s="72">
        <f t="shared" si="81"/>
        <v>8</v>
      </c>
      <c r="Y507" s="35"/>
      <c r="Z507" s="34">
        <f t="shared" si="82"/>
        <v>40146</v>
      </c>
      <c r="AA507" s="80">
        <f t="shared" si="83"/>
        <v>2900</v>
      </c>
    </row>
    <row r="508" spans="1:27" ht="25.5" customHeight="1" x14ac:dyDescent="0.25">
      <c r="A508" s="17">
        <v>44886</v>
      </c>
      <c r="B508" s="78" t="str">
        <f t="shared" si="77"/>
        <v>PO2211/02900</v>
      </c>
      <c r="G508" s="24" t="s">
        <v>126</v>
      </c>
      <c r="I508" s="24" t="s">
        <v>2253</v>
      </c>
      <c r="K508" s="24" t="s">
        <v>65</v>
      </c>
      <c r="L508" s="31" t="str">
        <f t="shared" si="75"/>
        <v>Mọc Nấm Hương 250g</v>
      </c>
      <c r="N508" s="50" t="str">
        <f t="shared" si="78"/>
        <v>K-C6</v>
      </c>
      <c r="Q508" s="32" t="str">
        <f t="shared" si="76"/>
        <v>Túi</v>
      </c>
      <c r="R508" s="36">
        <v>10</v>
      </c>
      <c r="T508" s="34">
        <f t="shared" si="79"/>
        <v>46000</v>
      </c>
      <c r="U508" s="34">
        <f t="shared" si="80"/>
        <v>460000</v>
      </c>
      <c r="X508" s="72">
        <f t="shared" si="81"/>
        <v>8</v>
      </c>
      <c r="Y508" s="35"/>
      <c r="Z508" s="34">
        <f t="shared" si="82"/>
        <v>36800</v>
      </c>
      <c r="AA508" s="80">
        <f t="shared" si="83"/>
        <v>2900</v>
      </c>
    </row>
    <row r="509" spans="1:27" ht="25.5" customHeight="1" x14ac:dyDescent="0.25">
      <c r="A509" s="17">
        <v>44886</v>
      </c>
      <c r="B509" s="78" t="str">
        <f t="shared" si="77"/>
        <v>PO2211/02901</v>
      </c>
      <c r="G509" s="24" t="s">
        <v>118</v>
      </c>
      <c r="I509" s="24" t="s">
        <v>2254</v>
      </c>
      <c r="K509" s="24" t="s">
        <v>39</v>
      </c>
      <c r="L509" s="31" t="str">
        <f t="shared" si="75"/>
        <v>Chân giò heo muối 300g</v>
      </c>
      <c r="N509" s="50" t="str">
        <f t="shared" si="78"/>
        <v>K-C6</v>
      </c>
      <c r="Q509" s="32" t="str">
        <f t="shared" si="76"/>
        <v>Túi</v>
      </c>
      <c r="R509" s="36">
        <v>30</v>
      </c>
      <c r="T509" s="34">
        <f t="shared" si="79"/>
        <v>73431</v>
      </c>
      <c r="U509" s="34">
        <f t="shared" si="80"/>
        <v>2202930</v>
      </c>
      <c r="X509" s="72">
        <f t="shared" si="81"/>
        <v>8</v>
      </c>
      <c r="Y509" s="35"/>
      <c r="Z509" s="34">
        <f t="shared" si="82"/>
        <v>176234</v>
      </c>
      <c r="AA509" s="80">
        <f t="shared" si="83"/>
        <v>2901</v>
      </c>
    </row>
    <row r="510" spans="1:27" ht="25.5" customHeight="1" x14ac:dyDescent="0.25">
      <c r="A510" s="17">
        <v>44886</v>
      </c>
      <c r="B510" s="78" t="str">
        <f t="shared" si="77"/>
        <v>PO2211/02901</v>
      </c>
      <c r="G510" s="24" t="s">
        <v>118</v>
      </c>
      <c r="I510" s="24" t="s">
        <v>2254</v>
      </c>
      <c r="K510" s="24" t="s">
        <v>55</v>
      </c>
      <c r="L510" s="31" t="str">
        <f t="shared" si="75"/>
        <v>Gà muối 500g</v>
      </c>
      <c r="N510" s="50" t="str">
        <f t="shared" si="78"/>
        <v>K-C6</v>
      </c>
      <c r="Q510" s="32" t="str">
        <f t="shared" si="76"/>
        <v>Túi</v>
      </c>
      <c r="R510" s="36">
        <v>50</v>
      </c>
      <c r="T510" s="34">
        <f t="shared" si="79"/>
        <v>111058</v>
      </c>
      <c r="U510" s="34">
        <f t="shared" si="80"/>
        <v>5552900</v>
      </c>
      <c r="X510" s="72">
        <f t="shared" si="81"/>
        <v>8</v>
      </c>
      <c r="Y510" s="35"/>
      <c r="Z510" s="34">
        <f t="shared" si="82"/>
        <v>444232</v>
      </c>
      <c r="AA510" s="80">
        <f t="shared" si="83"/>
        <v>2901</v>
      </c>
    </row>
    <row r="511" spans="1:27" ht="25.5" customHeight="1" x14ac:dyDescent="0.25">
      <c r="A511" s="17">
        <v>44886</v>
      </c>
      <c r="B511" s="78" t="str">
        <f t="shared" si="77"/>
        <v>PO2211/02902</v>
      </c>
      <c r="G511" s="24" t="s">
        <v>99</v>
      </c>
      <c r="I511" s="24" t="s">
        <v>2255</v>
      </c>
      <c r="K511" s="24" t="s">
        <v>39</v>
      </c>
      <c r="L511" s="31" t="str">
        <f t="shared" si="75"/>
        <v>Chân giò heo muối 300g</v>
      </c>
      <c r="N511" s="50" t="str">
        <f t="shared" si="78"/>
        <v>K-C6</v>
      </c>
      <c r="Q511" s="32" t="str">
        <f t="shared" si="76"/>
        <v>Túi</v>
      </c>
      <c r="R511" s="36">
        <v>10</v>
      </c>
      <c r="T511" s="34">
        <f t="shared" si="79"/>
        <v>73431</v>
      </c>
      <c r="U511" s="34">
        <f t="shared" si="80"/>
        <v>734310</v>
      </c>
      <c r="X511" s="72">
        <f t="shared" si="81"/>
        <v>8</v>
      </c>
      <c r="Y511" s="35"/>
      <c r="Z511" s="34">
        <f t="shared" si="82"/>
        <v>58745</v>
      </c>
      <c r="AA511" s="80">
        <f t="shared" si="83"/>
        <v>2902</v>
      </c>
    </row>
    <row r="512" spans="1:27" ht="25.5" customHeight="1" x14ac:dyDescent="0.25">
      <c r="A512" s="17">
        <v>44886</v>
      </c>
      <c r="B512" s="78" t="str">
        <f t="shared" si="77"/>
        <v>PO2211/02902</v>
      </c>
      <c r="G512" s="24" t="s">
        <v>99</v>
      </c>
      <c r="I512" s="24" t="s">
        <v>2255</v>
      </c>
      <c r="K512" s="24" t="s">
        <v>55</v>
      </c>
      <c r="L512" s="31" t="str">
        <f t="shared" si="75"/>
        <v>Gà muối 500g</v>
      </c>
      <c r="N512" s="50" t="str">
        <f t="shared" si="78"/>
        <v>K-C6</v>
      </c>
      <c r="Q512" s="32" t="str">
        <f t="shared" si="76"/>
        <v>Túi</v>
      </c>
      <c r="R512" s="36">
        <v>20</v>
      </c>
      <c r="T512" s="34">
        <f t="shared" si="79"/>
        <v>111058</v>
      </c>
      <c r="U512" s="34">
        <f t="shared" si="80"/>
        <v>2221160</v>
      </c>
      <c r="X512" s="72">
        <f t="shared" si="81"/>
        <v>8</v>
      </c>
      <c r="Y512" s="35"/>
      <c r="Z512" s="34">
        <f t="shared" si="82"/>
        <v>177693</v>
      </c>
      <c r="AA512" s="80">
        <f t="shared" si="83"/>
        <v>2902</v>
      </c>
    </row>
    <row r="513" spans="1:27" ht="25.5" customHeight="1" x14ac:dyDescent="0.25">
      <c r="A513" s="17">
        <v>44886</v>
      </c>
      <c r="B513" s="78" t="str">
        <f t="shared" si="77"/>
        <v>PO2211/02902</v>
      </c>
      <c r="G513" s="24" t="s">
        <v>99</v>
      </c>
      <c r="I513" s="24" t="s">
        <v>2255</v>
      </c>
      <c r="K513" s="24" t="s">
        <v>59</v>
      </c>
      <c r="L513" s="31" t="str">
        <f t="shared" si="75"/>
        <v>Giò Tai Lưỡi Xào 250g</v>
      </c>
      <c r="N513" s="50" t="str">
        <f t="shared" si="78"/>
        <v>K-C6</v>
      </c>
      <c r="Q513" s="32" t="str">
        <f t="shared" si="76"/>
        <v>Túi</v>
      </c>
      <c r="R513" s="36">
        <v>10</v>
      </c>
      <c r="T513" s="34">
        <f t="shared" si="79"/>
        <v>50182</v>
      </c>
      <c r="U513" s="34">
        <f t="shared" si="80"/>
        <v>501820</v>
      </c>
      <c r="X513" s="72">
        <f t="shared" si="81"/>
        <v>8</v>
      </c>
      <c r="Y513" s="35"/>
      <c r="Z513" s="34">
        <f t="shared" si="82"/>
        <v>40146</v>
      </c>
      <c r="AA513" s="80">
        <f t="shared" si="83"/>
        <v>2902</v>
      </c>
    </row>
    <row r="514" spans="1:27" ht="25.5" customHeight="1" x14ac:dyDescent="0.25">
      <c r="A514" s="17">
        <v>44886</v>
      </c>
      <c r="B514" s="78" t="str">
        <f t="shared" si="77"/>
        <v>PO2211/02902</v>
      </c>
      <c r="G514" s="24" t="s">
        <v>99</v>
      </c>
      <c r="I514" s="24" t="s">
        <v>2255</v>
      </c>
      <c r="K514" s="24" t="s">
        <v>65</v>
      </c>
      <c r="L514" s="31" t="str">
        <f t="shared" ref="L514:L577" si="84">IF(K514&lt;&gt;"",VLOOKUP(K514,tenhang,2,0),"")</f>
        <v>Mọc Nấm Hương 250g</v>
      </c>
      <c r="N514" s="50" t="str">
        <f t="shared" si="78"/>
        <v>K-C6</v>
      </c>
      <c r="Q514" s="32" t="str">
        <f t="shared" ref="Q514:Q577" si="85">IF(K514&lt;&gt;"",VLOOKUP(K514,tenhang,3,0),"")</f>
        <v>Túi</v>
      </c>
      <c r="R514" s="36">
        <v>20</v>
      </c>
      <c r="T514" s="34">
        <f t="shared" si="79"/>
        <v>46000</v>
      </c>
      <c r="U514" s="34">
        <f t="shared" si="80"/>
        <v>920000</v>
      </c>
      <c r="X514" s="72">
        <f t="shared" si="81"/>
        <v>8</v>
      </c>
      <c r="Y514" s="35"/>
      <c r="Z514" s="34">
        <f t="shared" si="82"/>
        <v>73600</v>
      </c>
      <c r="AA514" s="80">
        <f t="shared" si="83"/>
        <v>2902</v>
      </c>
    </row>
    <row r="515" spans="1:27" ht="25.5" customHeight="1" x14ac:dyDescent="0.25">
      <c r="A515" s="17">
        <v>44886</v>
      </c>
      <c r="B515" s="78" t="str">
        <f t="shared" ref="B515:B578" si="86">IF(I515&lt;&gt;"",IF(AA515&lt;10,"PO2211/0000"&amp;AA515,IF(AA515&lt;100,"PO2211/000"&amp;AA515,IF(AA515&lt;1000,"PO2211/00"&amp;AA515,IF(AA515&lt;10000,"PO2211/0"&amp;AA515,"PO2211/"&amp;AA515)))),"")</f>
        <v>PO2211/02903</v>
      </c>
      <c r="G515" s="24" t="s">
        <v>98</v>
      </c>
      <c r="I515" s="24" t="s">
        <v>2256</v>
      </c>
      <c r="K515" s="24" t="s">
        <v>39</v>
      </c>
      <c r="L515" s="31" t="str">
        <f t="shared" si="84"/>
        <v>Chân giò heo muối 300g</v>
      </c>
      <c r="N515" s="50" t="str">
        <f t="shared" ref="N515:N578" si="87">IF(K515&lt;&gt;"","K-C6","")</f>
        <v>K-C6</v>
      </c>
      <c r="Q515" s="32" t="str">
        <f t="shared" si="85"/>
        <v>Túi</v>
      </c>
      <c r="R515" s="36">
        <v>5</v>
      </c>
      <c r="T515" s="34">
        <f t="shared" ref="T515:T578" si="88">IF(K515&lt;&gt;"",VLOOKUP(K515,tenhang,4,0),0)</f>
        <v>73431</v>
      </c>
      <c r="U515" s="34">
        <f t="shared" ref="U515:U578" si="89">R515*T515</f>
        <v>367155</v>
      </c>
      <c r="X515" s="72">
        <f t="shared" ref="X515:X578" si="90">IF(K515&lt;&gt;"",8,"")</f>
        <v>8</v>
      </c>
      <c r="Y515" s="35"/>
      <c r="Z515" s="34">
        <f t="shared" ref="Z515:Z578" si="91">IF(K515&lt;&gt;"",ROUND(U515*X515*1%,0),"")</f>
        <v>29372</v>
      </c>
      <c r="AA515" s="80">
        <f t="shared" si="83"/>
        <v>2903</v>
      </c>
    </row>
    <row r="516" spans="1:27" ht="25.5" customHeight="1" x14ac:dyDescent="0.25">
      <c r="A516" s="17">
        <v>44886</v>
      </c>
      <c r="B516" s="78" t="str">
        <f t="shared" si="86"/>
        <v>PO2211/02903</v>
      </c>
      <c r="G516" s="24" t="s">
        <v>98</v>
      </c>
      <c r="I516" s="24" t="s">
        <v>2256</v>
      </c>
      <c r="K516" s="24" t="s">
        <v>55</v>
      </c>
      <c r="L516" s="31" t="str">
        <f t="shared" si="84"/>
        <v>Gà muối 500g</v>
      </c>
      <c r="N516" s="50" t="str">
        <f t="shared" si="87"/>
        <v>K-C6</v>
      </c>
      <c r="Q516" s="32" t="str">
        <f t="shared" si="85"/>
        <v>Túi</v>
      </c>
      <c r="R516" s="36">
        <v>12</v>
      </c>
      <c r="T516" s="34">
        <f t="shared" si="88"/>
        <v>111058</v>
      </c>
      <c r="U516" s="34">
        <f t="shared" si="89"/>
        <v>1332696</v>
      </c>
      <c r="X516" s="72">
        <f t="shared" si="90"/>
        <v>8</v>
      </c>
      <c r="Y516" s="35"/>
      <c r="Z516" s="34">
        <f t="shared" si="91"/>
        <v>106616</v>
      </c>
      <c r="AA516" s="80">
        <f t="shared" ref="AA516:AA579" si="92">IF(I516&lt;&gt;"",IF(I516=I515,AA515,AA515+1),"")</f>
        <v>2903</v>
      </c>
    </row>
    <row r="517" spans="1:27" ht="25.5" customHeight="1" x14ac:dyDescent="0.25">
      <c r="A517" s="17">
        <v>44886</v>
      </c>
      <c r="B517" s="78" t="str">
        <f t="shared" si="86"/>
        <v>PO2211/02903</v>
      </c>
      <c r="G517" s="24" t="s">
        <v>98</v>
      </c>
      <c r="I517" s="24" t="s">
        <v>2256</v>
      </c>
      <c r="K517" s="24" t="s">
        <v>59</v>
      </c>
      <c r="L517" s="31" t="str">
        <f t="shared" si="84"/>
        <v>Giò Tai Lưỡi Xào 250g</v>
      </c>
      <c r="N517" s="50" t="str">
        <f t="shared" si="87"/>
        <v>K-C6</v>
      </c>
      <c r="Q517" s="32" t="str">
        <f t="shared" si="85"/>
        <v>Túi</v>
      </c>
      <c r="R517" s="36">
        <v>5</v>
      </c>
      <c r="T517" s="34">
        <f t="shared" si="88"/>
        <v>50182</v>
      </c>
      <c r="U517" s="34">
        <f t="shared" si="89"/>
        <v>250910</v>
      </c>
      <c r="X517" s="72">
        <f t="shared" si="90"/>
        <v>8</v>
      </c>
      <c r="Y517" s="35"/>
      <c r="Z517" s="34">
        <f t="shared" si="91"/>
        <v>20073</v>
      </c>
      <c r="AA517" s="80">
        <f t="shared" si="92"/>
        <v>2903</v>
      </c>
    </row>
    <row r="518" spans="1:27" ht="25.5" customHeight="1" x14ac:dyDescent="0.25">
      <c r="A518" s="17">
        <v>44886</v>
      </c>
      <c r="B518" s="78" t="str">
        <f t="shared" si="86"/>
        <v>PO2211/02904</v>
      </c>
      <c r="G518" s="24" t="s">
        <v>134</v>
      </c>
      <c r="I518" s="24" t="s">
        <v>2257</v>
      </c>
      <c r="K518" s="24" t="s">
        <v>39</v>
      </c>
      <c r="L518" s="31" t="str">
        <f t="shared" si="84"/>
        <v>Chân giò heo muối 300g</v>
      </c>
      <c r="N518" s="50" t="str">
        <f t="shared" si="87"/>
        <v>K-C6</v>
      </c>
      <c r="Q518" s="32" t="str">
        <f t="shared" si="85"/>
        <v>Túi</v>
      </c>
      <c r="R518" s="36">
        <v>5</v>
      </c>
      <c r="T518" s="34">
        <f t="shared" si="88"/>
        <v>73431</v>
      </c>
      <c r="U518" s="34">
        <f t="shared" si="89"/>
        <v>367155</v>
      </c>
      <c r="X518" s="72">
        <f t="shared" si="90"/>
        <v>8</v>
      </c>
      <c r="Y518" s="35"/>
      <c r="Z518" s="34">
        <f t="shared" si="91"/>
        <v>29372</v>
      </c>
      <c r="AA518" s="80">
        <f t="shared" si="92"/>
        <v>2904</v>
      </c>
    </row>
    <row r="519" spans="1:27" ht="25.5" customHeight="1" x14ac:dyDescent="0.25">
      <c r="A519" s="17">
        <v>44886</v>
      </c>
      <c r="B519" s="78" t="str">
        <f t="shared" si="86"/>
        <v>PO2211/02904</v>
      </c>
      <c r="G519" s="24" t="s">
        <v>134</v>
      </c>
      <c r="I519" s="24" t="s">
        <v>2257</v>
      </c>
      <c r="K519" s="24" t="s">
        <v>55</v>
      </c>
      <c r="L519" s="31" t="str">
        <f t="shared" si="84"/>
        <v>Gà muối 500g</v>
      </c>
      <c r="N519" s="50" t="str">
        <f t="shared" si="87"/>
        <v>K-C6</v>
      </c>
      <c r="Q519" s="32" t="str">
        <f t="shared" si="85"/>
        <v>Túi</v>
      </c>
      <c r="R519" s="36">
        <v>10</v>
      </c>
      <c r="T519" s="34">
        <f t="shared" si="88"/>
        <v>111058</v>
      </c>
      <c r="U519" s="34">
        <f t="shared" si="89"/>
        <v>1110580</v>
      </c>
      <c r="X519" s="72">
        <f t="shared" si="90"/>
        <v>8</v>
      </c>
      <c r="Y519" s="35"/>
      <c r="Z519" s="34">
        <f t="shared" si="91"/>
        <v>88846</v>
      </c>
      <c r="AA519" s="80">
        <f t="shared" si="92"/>
        <v>2904</v>
      </c>
    </row>
    <row r="520" spans="1:27" ht="25.5" customHeight="1" x14ac:dyDescent="0.25">
      <c r="A520" s="17">
        <v>44886</v>
      </c>
      <c r="B520" s="78" t="str">
        <f t="shared" si="86"/>
        <v>PO2211/02904</v>
      </c>
      <c r="G520" s="24" t="s">
        <v>134</v>
      </c>
      <c r="I520" s="24" t="s">
        <v>2257</v>
      </c>
      <c r="K520" s="24" t="s">
        <v>59</v>
      </c>
      <c r="L520" s="31" t="str">
        <f t="shared" si="84"/>
        <v>Giò Tai Lưỡi Xào 250g</v>
      </c>
      <c r="N520" s="50" t="str">
        <f t="shared" si="87"/>
        <v>K-C6</v>
      </c>
      <c r="Q520" s="32" t="str">
        <f t="shared" si="85"/>
        <v>Túi</v>
      </c>
      <c r="R520" s="36">
        <v>5</v>
      </c>
      <c r="T520" s="34">
        <f t="shared" si="88"/>
        <v>50182</v>
      </c>
      <c r="U520" s="34">
        <f t="shared" si="89"/>
        <v>250910</v>
      </c>
      <c r="X520" s="72">
        <f t="shared" si="90"/>
        <v>8</v>
      </c>
      <c r="Y520" s="35"/>
      <c r="Z520" s="34">
        <f t="shared" si="91"/>
        <v>20073</v>
      </c>
      <c r="AA520" s="80">
        <f t="shared" si="92"/>
        <v>2904</v>
      </c>
    </row>
    <row r="521" spans="1:27" ht="25.5" customHeight="1" x14ac:dyDescent="0.25">
      <c r="A521" s="17">
        <v>44886</v>
      </c>
      <c r="B521" s="78" t="str">
        <f t="shared" si="86"/>
        <v>PO2211/02904</v>
      </c>
      <c r="G521" s="24" t="s">
        <v>134</v>
      </c>
      <c r="I521" s="24" t="s">
        <v>2257</v>
      </c>
      <c r="K521" s="24" t="s">
        <v>65</v>
      </c>
      <c r="L521" s="31" t="str">
        <f t="shared" si="84"/>
        <v>Mọc Nấm Hương 250g</v>
      </c>
      <c r="N521" s="50" t="str">
        <f t="shared" si="87"/>
        <v>K-C6</v>
      </c>
      <c r="Q521" s="32" t="str">
        <f t="shared" si="85"/>
        <v>Túi</v>
      </c>
      <c r="R521" s="36">
        <v>8</v>
      </c>
      <c r="T521" s="34">
        <f t="shared" si="88"/>
        <v>46000</v>
      </c>
      <c r="U521" s="34">
        <f t="shared" si="89"/>
        <v>368000</v>
      </c>
      <c r="X521" s="72">
        <f t="shared" si="90"/>
        <v>8</v>
      </c>
      <c r="Y521" s="35"/>
      <c r="Z521" s="34">
        <f t="shared" si="91"/>
        <v>29440</v>
      </c>
      <c r="AA521" s="80">
        <f t="shared" si="92"/>
        <v>2904</v>
      </c>
    </row>
    <row r="522" spans="1:27" ht="25.5" customHeight="1" x14ac:dyDescent="0.25">
      <c r="A522" s="17">
        <v>44886</v>
      </c>
      <c r="B522" s="78" t="str">
        <f t="shared" si="86"/>
        <v>PO2211/02905</v>
      </c>
      <c r="G522" s="24" t="s">
        <v>98</v>
      </c>
      <c r="I522" s="24" t="s">
        <v>2258</v>
      </c>
      <c r="K522" s="24" t="s">
        <v>30</v>
      </c>
      <c r="L522" s="31" t="str">
        <f t="shared" si="84"/>
        <v>Bắp bò muối 200g</v>
      </c>
      <c r="N522" s="50" t="str">
        <f t="shared" si="87"/>
        <v>K-C6</v>
      </c>
      <c r="Q522" s="32" t="str">
        <f t="shared" si="85"/>
        <v>Túi</v>
      </c>
      <c r="R522" s="36">
        <v>10</v>
      </c>
      <c r="T522" s="34">
        <f t="shared" si="88"/>
        <v>87787</v>
      </c>
      <c r="U522" s="34">
        <f t="shared" si="89"/>
        <v>877870</v>
      </c>
      <c r="X522" s="72">
        <f t="shared" si="90"/>
        <v>8</v>
      </c>
      <c r="Y522" s="35"/>
      <c r="Z522" s="34">
        <f t="shared" si="91"/>
        <v>70230</v>
      </c>
      <c r="AA522" s="80">
        <f t="shared" si="92"/>
        <v>2905</v>
      </c>
    </row>
    <row r="523" spans="1:27" ht="25.5" customHeight="1" x14ac:dyDescent="0.25">
      <c r="A523" s="17">
        <v>44886</v>
      </c>
      <c r="B523" s="78" t="str">
        <f t="shared" si="86"/>
        <v>PO2211/02905</v>
      </c>
      <c r="G523" s="24" t="s">
        <v>98</v>
      </c>
      <c r="I523" s="24" t="s">
        <v>2258</v>
      </c>
      <c r="K523" s="24" t="s">
        <v>39</v>
      </c>
      <c r="L523" s="31" t="str">
        <f t="shared" si="84"/>
        <v>Chân giò heo muối 300g</v>
      </c>
      <c r="N523" s="50" t="str">
        <f t="shared" si="87"/>
        <v>K-C6</v>
      </c>
      <c r="Q523" s="32" t="str">
        <f t="shared" si="85"/>
        <v>Túi</v>
      </c>
      <c r="R523" s="36">
        <v>15</v>
      </c>
      <c r="T523" s="34">
        <f t="shared" si="88"/>
        <v>73431</v>
      </c>
      <c r="U523" s="34">
        <f t="shared" si="89"/>
        <v>1101465</v>
      </c>
      <c r="X523" s="72">
        <f t="shared" si="90"/>
        <v>8</v>
      </c>
      <c r="Y523" s="35"/>
      <c r="Z523" s="34">
        <f t="shared" si="91"/>
        <v>88117</v>
      </c>
      <c r="AA523" s="80">
        <f t="shared" si="92"/>
        <v>2905</v>
      </c>
    </row>
    <row r="524" spans="1:27" ht="25.5" customHeight="1" x14ac:dyDescent="0.25">
      <c r="A524" s="17">
        <v>44886</v>
      </c>
      <c r="B524" s="78" t="str">
        <f t="shared" si="86"/>
        <v>PO2211/02905</v>
      </c>
      <c r="G524" s="24" t="s">
        <v>98</v>
      </c>
      <c r="I524" s="24" t="s">
        <v>2258</v>
      </c>
      <c r="K524" s="24" t="s">
        <v>55</v>
      </c>
      <c r="L524" s="31" t="str">
        <f t="shared" si="84"/>
        <v>Gà muối 500g</v>
      </c>
      <c r="N524" s="50" t="str">
        <f t="shared" si="87"/>
        <v>K-C6</v>
      </c>
      <c r="Q524" s="32" t="str">
        <f t="shared" si="85"/>
        <v>Túi</v>
      </c>
      <c r="R524" s="36">
        <v>10</v>
      </c>
      <c r="T524" s="34">
        <f t="shared" si="88"/>
        <v>111058</v>
      </c>
      <c r="U524" s="34">
        <f t="shared" si="89"/>
        <v>1110580</v>
      </c>
      <c r="X524" s="72">
        <f t="shared" si="90"/>
        <v>8</v>
      </c>
      <c r="Y524" s="35"/>
      <c r="Z524" s="34">
        <f t="shared" si="91"/>
        <v>88846</v>
      </c>
      <c r="AA524" s="80">
        <f t="shared" si="92"/>
        <v>2905</v>
      </c>
    </row>
    <row r="525" spans="1:27" ht="25.5" customHeight="1" x14ac:dyDescent="0.25">
      <c r="A525" s="17">
        <v>44886</v>
      </c>
      <c r="B525" s="78" t="str">
        <f t="shared" si="86"/>
        <v>PO2211/02905</v>
      </c>
      <c r="G525" s="24" t="s">
        <v>98</v>
      </c>
      <c r="I525" s="24" t="s">
        <v>2258</v>
      </c>
      <c r="K525" s="24" t="s">
        <v>59</v>
      </c>
      <c r="L525" s="31" t="str">
        <f t="shared" si="84"/>
        <v>Giò Tai Lưỡi Xào 250g</v>
      </c>
      <c r="N525" s="50" t="str">
        <f t="shared" si="87"/>
        <v>K-C6</v>
      </c>
      <c r="Q525" s="32" t="str">
        <f t="shared" si="85"/>
        <v>Túi</v>
      </c>
      <c r="R525" s="36">
        <v>5</v>
      </c>
      <c r="T525" s="34">
        <f t="shared" si="88"/>
        <v>50182</v>
      </c>
      <c r="U525" s="34">
        <f t="shared" si="89"/>
        <v>250910</v>
      </c>
      <c r="X525" s="72">
        <f t="shared" si="90"/>
        <v>8</v>
      </c>
      <c r="Y525" s="35"/>
      <c r="Z525" s="34">
        <f t="shared" si="91"/>
        <v>20073</v>
      </c>
      <c r="AA525" s="80">
        <f t="shared" si="92"/>
        <v>2905</v>
      </c>
    </row>
    <row r="526" spans="1:27" ht="25.5" customHeight="1" x14ac:dyDescent="0.25">
      <c r="A526" s="17">
        <v>44886</v>
      </c>
      <c r="B526" s="78" t="str">
        <f t="shared" si="86"/>
        <v>PO2211/02905</v>
      </c>
      <c r="G526" s="24" t="s">
        <v>98</v>
      </c>
      <c r="I526" s="24" t="s">
        <v>2258</v>
      </c>
      <c r="K526" s="24" t="s">
        <v>65</v>
      </c>
      <c r="L526" s="31" t="str">
        <f t="shared" si="84"/>
        <v>Mọc Nấm Hương 250g</v>
      </c>
      <c r="N526" s="50" t="str">
        <f t="shared" si="87"/>
        <v>K-C6</v>
      </c>
      <c r="Q526" s="32" t="str">
        <f t="shared" si="85"/>
        <v>Túi</v>
      </c>
      <c r="R526" s="36">
        <v>5</v>
      </c>
      <c r="T526" s="34">
        <f t="shared" si="88"/>
        <v>46000</v>
      </c>
      <c r="U526" s="34">
        <f t="shared" si="89"/>
        <v>230000</v>
      </c>
      <c r="X526" s="72">
        <f t="shared" si="90"/>
        <v>8</v>
      </c>
      <c r="Y526" s="35"/>
      <c r="Z526" s="34">
        <f t="shared" si="91"/>
        <v>18400</v>
      </c>
      <c r="AA526" s="80">
        <f t="shared" si="92"/>
        <v>2905</v>
      </c>
    </row>
    <row r="527" spans="1:27" ht="25.5" customHeight="1" x14ac:dyDescent="0.25">
      <c r="A527" s="17">
        <v>44886</v>
      </c>
      <c r="B527" s="78" t="str">
        <f t="shared" si="86"/>
        <v>PO2211/02906</v>
      </c>
      <c r="G527" s="24" t="s">
        <v>126</v>
      </c>
      <c r="I527" s="24" t="s">
        <v>2259</v>
      </c>
      <c r="K527" s="24" t="s">
        <v>55</v>
      </c>
      <c r="L527" s="31" t="str">
        <f t="shared" si="84"/>
        <v>Gà muối 500g</v>
      </c>
      <c r="N527" s="50" t="str">
        <f t="shared" si="87"/>
        <v>K-C6</v>
      </c>
      <c r="Q527" s="32" t="str">
        <f t="shared" si="85"/>
        <v>Túi</v>
      </c>
      <c r="R527" s="36">
        <v>5</v>
      </c>
      <c r="T527" s="34">
        <f t="shared" si="88"/>
        <v>111058</v>
      </c>
      <c r="U527" s="34">
        <f t="shared" si="89"/>
        <v>555290</v>
      </c>
      <c r="X527" s="72">
        <f t="shared" si="90"/>
        <v>8</v>
      </c>
      <c r="Y527" s="35"/>
      <c r="Z527" s="34">
        <f t="shared" si="91"/>
        <v>44423</v>
      </c>
      <c r="AA527" s="80">
        <f t="shared" si="92"/>
        <v>2906</v>
      </c>
    </row>
    <row r="528" spans="1:27" ht="25.5" customHeight="1" x14ac:dyDescent="0.25">
      <c r="A528" s="17">
        <v>44886</v>
      </c>
      <c r="B528" s="78" t="str">
        <f t="shared" si="86"/>
        <v>PO2211/02906</v>
      </c>
      <c r="G528" s="24" t="s">
        <v>126</v>
      </c>
      <c r="I528" s="24" t="s">
        <v>2259</v>
      </c>
      <c r="K528" s="24" t="s">
        <v>49</v>
      </c>
      <c r="L528" s="31" t="str">
        <f t="shared" si="84"/>
        <v>Giò lụa cây 250g</v>
      </c>
      <c r="N528" s="50" t="str">
        <f t="shared" si="87"/>
        <v>K-C6</v>
      </c>
      <c r="Q528" s="32" t="str">
        <f t="shared" si="85"/>
        <v>Túi</v>
      </c>
      <c r="R528" s="36">
        <v>3</v>
      </c>
      <c r="T528" s="34">
        <f t="shared" si="88"/>
        <v>59400</v>
      </c>
      <c r="U528" s="34">
        <f t="shared" si="89"/>
        <v>178200</v>
      </c>
      <c r="X528" s="72">
        <f t="shared" si="90"/>
        <v>8</v>
      </c>
      <c r="Y528" s="35"/>
      <c r="Z528" s="34">
        <f t="shared" si="91"/>
        <v>14256</v>
      </c>
      <c r="AA528" s="80">
        <f t="shared" si="92"/>
        <v>2906</v>
      </c>
    </row>
    <row r="529" spans="1:27" ht="25.5" customHeight="1" x14ac:dyDescent="0.25">
      <c r="A529" s="17">
        <v>44886</v>
      </c>
      <c r="B529" s="78" t="str">
        <f t="shared" si="86"/>
        <v>PO2211/02906</v>
      </c>
      <c r="G529" s="24" t="s">
        <v>126</v>
      </c>
      <c r="I529" s="24" t="s">
        <v>2259</v>
      </c>
      <c r="K529" s="24" t="s">
        <v>57</v>
      </c>
      <c r="L529" s="31" t="str">
        <f t="shared" si="84"/>
        <v>Giò sụn gà 250g</v>
      </c>
      <c r="N529" s="50" t="str">
        <f t="shared" si="87"/>
        <v>K-C6</v>
      </c>
      <c r="Q529" s="32" t="str">
        <f t="shared" si="85"/>
        <v>Túi</v>
      </c>
      <c r="R529" s="36">
        <v>3</v>
      </c>
      <c r="T529" s="34">
        <f t="shared" si="88"/>
        <v>61050</v>
      </c>
      <c r="U529" s="34">
        <f t="shared" si="89"/>
        <v>183150</v>
      </c>
      <c r="X529" s="72">
        <f t="shared" si="90"/>
        <v>8</v>
      </c>
      <c r="Y529" s="35"/>
      <c r="Z529" s="34">
        <f t="shared" si="91"/>
        <v>14652</v>
      </c>
      <c r="AA529" s="80">
        <f t="shared" si="92"/>
        <v>2906</v>
      </c>
    </row>
    <row r="530" spans="1:27" ht="25.5" customHeight="1" x14ac:dyDescent="0.25">
      <c r="A530" s="17">
        <v>44886</v>
      </c>
      <c r="B530" s="78" t="str">
        <f t="shared" si="86"/>
        <v>PO2211/02906</v>
      </c>
      <c r="G530" s="24" t="s">
        <v>126</v>
      </c>
      <c r="I530" s="24" t="s">
        <v>2259</v>
      </c>
      <c r="K530" s="24" t="s">
        <v>37</v>
      </c>
      <c r="L530" s="31" t="str">
        <f t="shared" si="84"/>
        <v>Chả cốm 300g</v>
      </c>
      <c r="N530" s="50" t="str">
        <f t="shared" si="87"/>
        <v>K-C6</v>
      </c>
      <c r="Q530" s="32" t="str">
        <f t="shared" si="85"/>
        <v>Túi</v>
      </c>
      <c r="R530" s="36">
        <v>6</v>
      </c>
      <c r="T530" s="34">
        <f t="shared" si="88"/>
        <v>74250</v>
      </c>
      <c r="U530" s="34">
        <f t="shared" si="89"/>
        <v>445500</v>
      </c>
      <c r="X530" s="72">
        <f t="shared" si="90"/>
        <v>8</v>
      </c>
      <c r="Y530" s="35"/>
      <c r="Z530" s="34">
        <f t="shared" si="91"/>
        <v>35640</v>
      </c>
      <c r="AA530" s="80">
        <f t="shared" si="92"/>
        <v>2906</v>
      </c>
    </row>
    <row r="531" spans="1:27" ht="25.5" customHeight="1" x14ac:dyDescent="0.25">
      <c r="A531" s="17">
        <v>44886</v>
      </c>
      <c r="B531" s="78" t="str">
        <f t="shared" si="86"/>
        <v>PO2211/02906</v>
      </c>
      <c r="G531" s="24" t="s">
        <v>126</v>
      </c>
      <c r="I531" s="24" t="s">
        <v>2259</v>
      </c>
      <c r="K531" s="24" t="s">
        <v>43</v>
      </c>
      <c r="L531" s="31" t="str">
        <f t="shared" si="84"/>
        <v>Chân gà sốt cay 400g</v>
      </c>
      <c r="N531" s="50" t="str">
        <f t="shared" si="87"/>
        <v>K-C6</v>
      </c>
      <c r="Q531" s="32" t="str">
        <f t="shared" si="85"/>
        <v>Túi</v>
      </c>
      <c r="R531" s="36">
        <v>5</v>
      </c>
      <c r="T531" s="34">
        <f t="shared" si="88"/>
        <v>90750</v>
      </c>
      <c r="U531" s="34">
        <f t="shared" si="89"/>
        <v>453750</v>
      </c>
      <c r="X531" s="72">
        <f t="shared" si="90"/>
        <v>8</v>
      </c>
      <c r="Y531" s="35"/>
      <c r="Z531" s="34">
        <f t="shared" si="91"/>
        <v>36300</v>
      </c>
      <c r="AA531" s="80">
        <f t="shared" si="92"/>
        <v>2906</v>
      </c>
    </row>
    <row r="532" spans="1:27" ht="25.5" customHeight="1" x14ac:dyDescent="0.25">
      <c r="A532" s="17">
        <v>44886</v>
      </c>
      <c r="B532" s="78" t="str">
        <f t="shared" si="86"/>
        <v>PO2211/02906</v>
      </c>
      <c r="G532" s="24" t="s">
        <v>126</v>
      </c>
      <c r="I532" s="24" t="s">
        <v>2259</v>
      </c>
      <c r="K532" s="24" t="s">
        <v>63</v>
      </c>
      <c r="L532" s="31" t="str">
        <f t="shared" si="84"/>
        <v>Giò tai nấm hương 500g</v>
      </c>
      <c r="N532" s="50" t="str">
        <f t="shared" si="87"/>
        <v>K-C6</v>
      </c>
      <c r="Q532" s="32" t="str">
        <f t="shared" si="85"/>
        <v>Túi</v>
      </c>
      <c r="R532" s="36">
        <v>5</v>
      </c>
      <c r="T532" s="34">
        <f t="shared" si="88"/>
        <v>101989</v>
      </c>
      <c r="U532" s="34">
        <f t="shared" si="89"/>
        <v>509945</v>
      </c>
      <c r="X532" s="72">
        <f t="shared" si="90"/>
        <v>8</v>
      </c>
      <c r="Y532" s="35"/>
      <c r="Z532" s="34">
        <f t="shared" si="91"/>
        <v>40796</v>
      </c>
      <c r="AA532" s="80">
        <f t="shared" si="92"/>
        <v>2906</v>
      </c>
    </row>
    <row r="533" spans="1:27" ht="25.5" customHeight="1" x14ac:dyDescent="0.25">
      <c r="A533" s="17">
        <v>44886</v>
      </c>
      <c r="B533" s="78" t="str">
        <f t="shared" si="86"/>
        <v>PO2211/02906</v>
      </c>
      <c r="G533" s="24" t="s">
        <v>126</v>
      </c>
      <c r="I533" s="24" t="s">
        <v>2259</v>
      </c>
      <c r="K533" s="24" t="s">
        <v>59</v>
      </c>
      <c r="L533" s="31" t="str">
        <f t="shared" si="84"/>
        <v>Giò Tai Lưỡi Xào 250g</v>
      </c>
      <c r="N533" s="50" t="str">
        <f t="shared" si="87"/>
        <v>K-C6</v>
      </c>
      <c r="Q533" s="32" t="str">
        <f t="shared" si="85"/>
        <v>Túi</v>
      </c>
      <c r="R533" s="36">
        <v>5</v>
      </c>
      <c r="T533" s="34">
        <f t="shared" si="88"/>
        <v>50182</v>
      </c>
      <c r="U533" s="34">
        <f t="shared" si="89"/>
        <v>250910</v>
      </c>
      <c r="X533" s="72">
        <f t="shared" si="90"/>
        <v>8</v>
      </c>
      <c r="Y533" s="35"/>
      <c r="Z533" s="34">
        <f t="shared" si="91"/>
        <v>20073</v>
      </c>
      <c r="AA533" s="80">
        <f t="shared" si="92"/>
        <v>2906</v>
      </c>
    </row>
    <row r="534" spans="1:27" ht="25.5" customHeight="1" x14ac:dyDescent="0.25">
      <c r="A534" s="17">
        <v>44886</v>
      </c>
      <c r="B534" s="78" t="str">
        <f t="shared" si="86"/>
        <v>PO2211/02906</v>
      </c>
      <c r="G534" s="24" t="s">
        <v>126</v>
      </c>
      <c r="I534" s="24" t="s">
        <v>2259</v>
      </c>
      <c r="K534" s="24" t="s">
        <v>65</v>
      </c>
      <c r="L534" s="31" t="str">
        <f t="shared" si="84"/>
        <v>Mọc Nấm Hương 250g</v>
      </c>
      <c r="N534" s="50" t="str">
        <f t="shared" si="87"/>
        <v>K-C6</v>
      </c>
      <c r="Q534" s="32" t="str">
        <f t="shared" si="85"/>
        <v>Túi</v>
      </c>
      <c r="R534" s="36">
        <v>5</v>
      </c>
      <c r="T534" s="34">
        <f t="shared" si="88"/>
        <v>46000</v>
      </c>
      <c r="U534" s="34">
        <f t="shared" si="89"/>
        <v>230000</v>
      </c>
      <c r="X534" s="72">
        <f t="shared" si="90"/>
        <v>8</v>
      </c>
      <c r="Y534" s="35"/>
      <c r="Z534" s="34">
        <f t="shared" si="91"/>
        <v>18400</v>
      </c>
      <c r="AA534" s="80">
        <f t="shared" si="92"/>
        <v>2906</v>
      </c>
    </row>
    <row r="535" spans="1:27" ht="25.5" customHeight="1" x14ac:dyDescent="0.25">
      <c r="A535" s="17">
        <v>44886</v>
      </c>
      <c r="B535" s="78" t="str">
        <f t="shared" si="86"/>
        <v>PO2211/02907</v>
      </c>
      <c r="G535" s="24" t="s">
        <v>94</v>
      </c>
      <c r="I535" s="24" t="s">
        <v>2260</v>
      </c>
      <c r="K535" s="24" t="s">
        <v>47</v>
      </c>
      <c r="L535" s="31" t="str">
        <f t="shared" si="84"/>
        <v>Đùi gà sốt cay 500g</v>
      </c>
      <c r="N535" s="50" t="str">
        <f t="shared" si="87"/>
        <v>K-C6</v>
      </c>
      <c r="Q535" s="32" t="str">
        <f t="shared" si="85"/>
        <v>Túi</v>
      </c>
      <c r="R535" s="36">
        <v>5</v>
      </c>
      <c r="T535" s="34">
        <f t="shared" si="88"/>
        <v>105400</v>
      </c>
      <c r="U535" s="34">
        <f t="shared" si="89"/>
        <v>527000</v>
      </c>
      <c r="X535" s="72">
        <f t="shared" si="90"/>
        <v>8</v>
      </c>
      <c r="Y535" s="35"/>
      <c r="Z535" s="34">
        <f t="shared" si="91"/>
        <v>42160</v>
      </c>
      <c r="AA535" s="80">
        <f t="shared" si="92"/>
        <v>2907</v>
      </c>
    </row>
    <row r="536" spans="1:27" ht="25.5" customHeight="1" x14ac:dyDescent="0.25">
      <c r="A536" s="17">
        <v>44886</v>
      </c>
      <c r="B536" s="78" t="str">
        <f t="shared" si="86"/>
        <v>PO2211/02907</v>
      </c>
      <c r="G536" s="24" t="s">
        <v>94</v>
      </c>
      <c r="I536" s="24" t="s">
        <v>2260</v>
      </c>
      <c r="K536" s="24" t="s">
        <v>43</v>
      </c>
      <c r="L536" s="31" t="str">
        <f t="shared" si="84"/>
        <v>Chân gà sốt cay 400g</v>
      </c>
      <c r="N536" s="50" t="str">
        <f t="shared" si="87"/>
        <v>K-C6</v>
      </c>
      <c r="Q536" s="32" t="str">
        <f t="shared" si="85"/>
        <v>Túi</v>
      </c>
      <c r="R536" s="36">
        <v>5</v>
      </c>
      <c r="T536" s="34">
        <f t="shared" si="88"/>
        <v>90750</v>
      </c>
      <c r="U536" s="34">
        <f t="shared" si="89"/>
        <v>453750</v>
      </c>
      <c r="X536" s="72">
        <f t="shared" si="90"/>
        <v>8</v>
      </c>
      <c r="Y536" s="35"/>
      <c r="Z536" s="34">
        <f t="shared" si="91"/>
        <v>36300</v>
      </c>
      <c r="AA536" s="80">
        <f t="shared" si="92"/>
        <v>2907</v>
      </c>
    </row>
    <row r="537" spans="1:27" ht="25.5" customHeight="1" x14ac:dyDescent="0.25">
      <c r="A537" s="17">
        <v>44886</v>
      </c>
      <c r="B537" s="78" t="str">
        <f t="shared" si="86"/>
        <v>PO2211/02908</v>
      </c>
      <c r="G537" s="24" t="s">
        <v>94</v>
      </c>
      <c r="I537" s="24" t="s">
        <v>2261</v>
      </c>
      <c r="K537" s="24" t="s">
        <v>39</v>
      </c>
      <c r="L537" s="31" t="str">
        <f t="shared" si="84"/>
        <v>Chân giò heo muối 300g</v>
      </c>
      <c r="N537" s="50" t="str">
        <f t="shared" si="87"/>
        <v>K-C6</v>
      </c>
      <c r="Q537" s="32" t="str">
        <f t="shared" si="85"/>
        <v>Túi</v>
      </c>
      <c r="R537" s="36">
        <v>5</v>
      </c>
      <c r="T537" s="34">
        <f t="shared" si="88"/>
        <v>73431</v>
      </c>
      <c r="U537" s="34">
        <f t="shared" si="89"/>
        <v>367155</v>
      </c>
      <c r="X537" s="72">
        <f t="shared" si="90"/>
        <v>8</v>
      </c>
      <c r="Y537" s="35"/>
      <c r="Z537" s="34">
        <f t="shared" si="91"/>
        <v>29372</v>
      </c>
      <c r="AA537" s="80">
        <f t="shared" si="92"/>
        <v>2908</v>
      </c>
    </row>
    <row r="538" spans="1:27" ht="25.5" customHeight="1" x14ac:dyDescent="0.25">
      <c r="A538" s="17">
        <v>44886</v>
      </c>
      <c r="B538" s="78" t="str">
        <f t="shared" si="86"/>
        <v>PO2211/02908</v>
      </c>
      <c r="G538" s="24" t="s">
        <v>94</v>
      </c>
      <c r="I538" s="24" t="s">
        <v>2261</v>
      </c>
      <c r="K538" s="24" t="s">
        <v>55</v>
      </c>
      <c r="L538" s="31" t="str">
        <f t="shared" si="84"/>
        <v>Gà muối 500g</v>
      </c>
      <c r="N538" s="50" t="str">
        <f t="shared" si="87"/>
        <v>K-C6</v>
      </c>
      <c r="Q538" s="32" t="str">
        <f t="shared" si="85"/>
        <v>Túi</v>
      </c>
      <c r="R538" s="36">
        <v>10</v>
      </c>
      <c r="T538" s="34">
        <f t="shared" si="88"/>
        <v>111058</v>
      </c>
      <c r="U538" s="34">
        <f t="shared" si="89"/>
        <v>1110580</v>
      </c>
      <c r="X538" s="72">
        <f t="shared" si="90"/>
        <v>8</v>
      </c>
      <c r="Y538" s="35"/>
      <c r="Z538" s="34">
        <f t="shared" si="91"/>
        <v>88846</v>
      </c>
      <c r="AA538" s="80">
        <f t="shared" si="92"/>
        <v>2908</v>
      </c>
    </row>
    <row r="539" spans="1:27" ht="25.5" customHeight="1" x14ac:dyDescent="0.25">
      <c r="A539" s="17">
        <v>44886</v>
      </c>
      <c r="B539" s="78" t="str">
        <f t="shared" si="86"/>
        <v>PO2211/02908</v>
      </c>
      <c r="G539" s="24" t="s">
        <v>94</v>
      </c>
      <c r="I539" s="24" t="s">
        <v>2261</v>
      </c>
      <c r="K539" s="24" t="s">
        <v>59</v>
      </c>
      <c r="L539" s="31" t="str">
        <f t="shared" si="84"/>
        <v>Giò Tai Lưỡi Xào 250g</v>
      </c>
      <c r="N539" s="50" t="str">
        <f t="shared" si="87"/>
        <v>K-C6</v>
      </c>
      <c r="Q539" s="32" t="str">
        <f t="shared" si="85"/>
        <v>Túi</v>
      </c>
      <c r="R539" s="36">
        <v>5</v>
      </c>
      <c r="T539" s="34">
        <f t="shared" si="88"/>
        <v>50182</v>
      </c>
      <c r="U539" s="34">
        <f t="shared" si="89"/>
        <v>250910</v>
      </c>
      <c r="X539" s="72">
        <f t="shared" si="90"/>
        <v>8</v>
      </c>
      <c r="Y539" s="35"/>
      <c r="Z539" s="34">
        <f t="shared" si="91"/>
        <v>20073</v>
      </c>
      <c r="AA539" s="80">
        <f t="shared" si="92"/>
        <v>2908</v>
      </c>
    </row>
    <row r="540" spans="1:27" ht="25.5" customHeight="1" x14ac:dyDescent="0.25">
      <c r="A540" s="17">
        <v>44886</v>
      </c>
      <c r="B540" s="78" t="str">
        <f t="shared" si="86"/>
        <v>PO2211/02908</v>
      </c>
      <c r="G540" s="24" t="s">
        <v>94</v>
      </c>
      <c r="I540" s="24" t="s">
        <v>2261</v>
      </c>
      <c r="K540" s="24" t="s">
        <v>65</v>
      </c>
      <c r="L540" s="31" t="str">
        <f t="shared" si="84"/>
        <v>Mọc Nấm Hương 250g</v>
      </c>
      <c r="N540" s="50" t="str">
        <f t="shared" si="87"/>
        <v>K-C6</v>
      </c>
      <c r="Q540" s="32" t="str">
        <f t="shared" si="85"/>
        <v>Túi</v>
      </c>
      <c r="R540" s="36">
        <v>10</v>
      </c>
      <c r="T540" s="34">
        <f t="shared" si="88"/>
        <v>46000</v>
      </c>
      <c r="U540" s="34">
        <f t="shared" si="89"/>
        <v>460000</v>
      </c>
      <c r="X540" s="72">
        <f t="shared" si="90"/>
        <v>8</v>
      </c>
      <c r="Y540" s="35"/>
      <c r="Z540" s="34">
        <f t="shared" si="91"/>
        <v>36800</v>
      </c>
      <c r="AA540" s="80">
        <f t="shared" si="92"/>
        <v>2908</v>
      </c>
    </row>
    <row r="541" spans="1:27" ht="25.5" customHeight="1" x14ac:dyDescent="0.25">
      <c r="A541" s="17">
        <v>44886</v>
      </c>
      <c r="B541" s="78" t="str">
        <f t="shared" si="86"/>
        <v>PO2211/02909</v>
      </c>
      <c r="G541" s="24" t="s">
        <v>116</v>
      </c>
      <c r="I541" s="24" t="s">
        <v>2262</v>
      </c>
      <c r="K541" s="24" t="s">
        <v>39</v>
      </c>
      <c r="L541" s="31" t="str">
        <f t="shared" si="84"/>
        <v>Chân giò heo muối 300g</v>
      </c>
      <c r="N541" s="50" t="str">
        <f t="shared" si="87"/>
        <v>K-C6</v>
      </c>
      <c r="Q541" s="32" t="str">
        <f t="shared" si="85"/>
        <v>Túi</v>
      </c>
      <c r="R541" s="36">
        <v>10</v>
      </c>
      <c r="T541" s="34">
        <f t="shared" si="88"/>
        <v>73431</v>
      </c>
      <c r="U541" s="34">
        <f t="shared" si="89"/>
        <v>734310</v>
      </c>
      <c r="X541" s="72">
        <f t="shared" si="90"/>
        <v>8</v>
      </c>
      <c r="Y541" s="35"/>
      <c r="Z541" s="34">
        <f t="shared" si="91"/>
        <v>58745</v>
      </c>
      <c r="AA541" s="80">
        <f t="shared" si="92"/>
        <v>2909</v>
      </c>
    </row>
    <row r="542" spans="1:27" ht="25.5" customHeight="1" x14ac:dyDescent="0.25">
      <c r="A542" s="17">
        <v>44886</v>
      </c>
      <c r="B542" s="78" t="str">
        <f t="shared" si="86"/>
        <v>PO2211/02909</v>
      </c>
      <c r="G542" s="24" t="s">
        <v>116</v>
      </c>
      <c r="I542" s="24" t="s">
        <v>2262</v>
      </c>
      <c r="K542" s="24" t="s">
        <v>55</v>
      </c>
      <c r="L542" s="31" t="str">
        <f t="shared" si="84"/>
        <v>Gà muối 500g</v>
      </c>
      <c r="N542" s="50" t="str">
        <f t="shared" si="87"/>
        <v>K-C6</v>
      </c>
      <c r="Q542" s="32" t="str">
        <f t="shared" si="85"/>
        <v>Túi</v>
      </c>
      <c r="R542" s="36">
        <v>20</v>
      </c>
      <c r="T542" s="34">
        <f t="shared" si="88"/>
        <v>111058</v>
      </c>
      <c r="U542" s="34">
        <f t="shared" si="89"/>
        <v>2221160</v>
      </c>
      <c r="X542" s="72">
        <f t="shared" si="90"/>
        <v>8</v>
      </c>
      <c r="Y542" s="35"/>
      <c r="Z542" s="34">
        <f t="shared" si="91"/>
        <v>177693</v>
      </c>
      <c r="AA542" s="80">
        <f t="shared" si="92"/>
        <v>2909</v>
      </c>
    </row>
    <row r="543" spans="1:27" ht="25.5" customHeight="1" x14ac:dyDescent="0.25">
      <c r="A543" s="17">
        <v>44886</v>
      </c>
      <c r="B543" s="78" t="str">
        <f t="shared" si="86"/>
        <v>PO2211/02910</v>
      </c>
      <c r="G543" s="24" t="s">
        <v>98</v>
      </c>
      <c r="I543" s="24" t="s">
        <v>2263</v>
      </c>
      <c r="K543" s="24" t="s">
        <v>30</v>
      </c>
      <c r="L543" s="31" t="str">
        <f t="shared" si="84"/>
        <v>Bắp bò muối 200g</v>
      </c>
      <c r="N543" s="50" t="str">
        <f t="shared" si="87"/>
        <v>K-C6</v>
      </c>
      <c r="Q543" s="32" t="str">
        <f t="shared" si="85"/>
        <v>Túi</v>
      </c>
      <c r="R543" s="36">
        <v>15</v>
      </c>
      <c r="T543" s="34">
        <f t="shared" si="88"/>
        <v>87787</v>
      </c>
      <c r="U543" s="34">
        <f t="shared" si="89"/>
        <v>1316805</v>
      </c>
      <c r="X543" s="72">
        <f t="shared" si="90"/>
        <v>8</v>
      </c>
      <c r="Y543" s="35"/>
      <c r="Z543" s="34">
        <f t="shared" si="91"/>
        <v>105344</v>
      </c>
      <c r="AA543" s="80">
        <f t="shared" si="92"/>
        <v>2910</v>
      </c>
    </row>
    <row r="544" spans="1:27" ht="25.5" customHeight="1" x14ac:dyDescent="0.25">
      <c r="A544" s="17">
        <v>44886</v>
      </c>
      <c r="B544" s="78" t="str">
        <f t="shared" si="86"/>
        <v>PO2211/02910</v>
      </c>
      <c r="G544" s="24" t="s">
        <v>98</v>
      </c>
      <c r="I544" s="24" t="s">
        <v>2263</v>
      </c>
      <c r="K544" s="24" t="s">
        <v>39</v>
      </c>
      <c r="L544" s="31" t="str">
        <f t="shared" si="84"/>
        <v>Chân giò heo muối 300g</v>
      </c>
      <c r="N544" s="50" t="str">
        <f t="shared" si="87"/>
        <v>K-C6</v>
      </c>
      <c r="Q544" s="32" t="str">
        <f t="shared" si="85"/>
        <v>Túi</v>
      </c>
      <c r="R544" s="36">
        <v>10</v>
      </c>
      <c r="T544" s="34">
        <f t="shared" si="88"/>
        <v>73431</v>
      </c>
      <c r="U544" s="34">
        <f t="shared" si="89"/>
        <v>734310</v>
      </c>
      <c r="X544" s="72">
        <f t="shared" si="90"/>
        <v>8</v>
      </c>
      <c r="Y544" s="35"/>
      <c r="Z544" s="34">
        <f t="shared" si="91"/>
        <v>58745</v>
      </c>
      <c r="AA544" s="80">
        <f t="shared" si="92"/>
        <v>2910</v>
      </c>
    </row>
    <row r="545" spans="1:27" ht="25.5" customHeight="1" x14ac:dyDescent="0.25">
      <c r="A545" s="17">
        <v>44886</v>
      </c>
      <c r="B545" s="78" t="str">
        <f t="shared" si="86"/>
        <v>PO2211/02910</v>
      </c>
      <c r="G545" s="24" t="s">
        <v>98</v>
      </c>
      <c r="I545" s="24" t="s">
        <v>2263</v>
      </c>
      <c r="K545" s="24" t="s">
        <v>47</v>
      </c>
      <c r="L545" s="31" t="str">
        <f t="shared" si="84"/>
        <v>Đùi gà sốt cay 500g</v>
      </c>
      <c r="N545" s="50" t="str">
        <f t="shared" si="87"/>
        <v>K-C6</v>
      </c>
      <c r="Q545" s="32" t="str">
        <f t="shared" si="85"/>
        <v>Túi</v>
      </c>
      <c r="R545" s="36">
        <v>2</v>
      </c>
      <c r="T545" s="34">
        <f t="shared" si="88"/>
        <v>105400</v>
      </c>
      <c r="U545" s="34">
        <f t="shared" si="89"/>
        <v>210800</v>
      </c>
      <c r="X545" s="72">
        <f t="shared" si="90"/>
        <v>8</v>
      </c>
      <c r="Y545" s="35"/>
      <c r="Z545" s="34">
        <f t="shared" si="91"/>
        <v>16864</v>
      </c>
      <c r="AA545" s="80">
        <f t="shared" si="92"/>
        <v>2910</v>
      </c>
    </row>
    <row r="546" spans="1:27" ht="25.5" customHeight="1" x14ac:dyDescent="0.25">
      <c r="A546" s="17">
        <v>44886</v>
      </c>
      <c r="B546" s="78" t="str">
        <f t="shared" si="86"/>
        <v>PO2211/02910</v>
      </c>
      <c r="G546" s="24" t="s">
        <v>98</v>
      </c>
      <c r="I546" s="24" t="s">
        <v>2263</v>
      </c>
      <c r="K546" s="24" t="s">
        <v>65</v>
      </c>
      <c r="L546" s="31" t="str">
        <f t="shared" si="84"/>
        <v>Mọc Nấm Hương 250g</v>
      </c>
      <c r="N546" s="50" t="str">
        <f t="shared" si="87"/>
        <v>K-C6</v>
      </c>
      <c r="Q546" s="32" t="str">
        <f t="shared" si="85"/>
        <v>Túi</v>
      </c>
      <c r="R546" s="36">
        <v>10</v>
      </c>
      <c r="T546" s="34">
        <f t="shared" si="88"/>
        <v>46000</v>
      </c>
      <c r="U546" s="34">
        <f t="shared" si="89"/>
        <v>460000</v>
      </c>
      <c r="X546" s="72">
        <f t="shared" si="90"/>
        <v>8</v>
      </c>
      <c r="Y546" s="35"/>
      <c r="Z546" s="34">
        <f t="shared" si="91"/>
        <v>36800</v>
      </c>
      <c r="AA546" s="80">
        <f t="shared" si="92"/>
        <v>2910</v>
      </c>
    </row>
    <row r="547" spans="1:27" ht="25.5" customHeight="1" x14ac:dyDescent="0.25">
      <c r="A547" s="17">
        <v>44886</v>
      </c>
      <c r="B547" s="78" t="str">
        <f t="shared" si="86"/>
        <v>PO2211/02911</v>
      </c>
      <c r="G547" s="24" t="s">
        <v>99</v>
      </c>
      <c r="I547" s="24" t="s">
        <v>2264</v>
      </c>
      <c r="K547" s="24" t="s">
        <v>39</v>
      </c>
      <c r="L547" s="31" t="str">
        <f t="shared" si="84"/>
        <v>Chân giò heo muối 300g</v>
      </c>
      <c r="N547" s="50" t="str">
        <f t="shared" si="87"/>
        <v>K-C6</v>
      </c>
      <c r="Q547" s="32" t="str">
        <f t="shared" si="85"/>
        <v>Túi</v>
      </c>
      <c r="R547" s="36">
        <v>15</v>
      </c>
      <c r="T547" s="34">
        <f t="shared" si="88"/>
        <v>73431</v>
      </c>
      <c r="U547" s="34">
        <f t="shared" si="89"/>
        <v>1101465</v>
      </c>
      <c r="X547" s="72">
        <f t="shared" si="90"/>
        <v>8</v>
      </c>
      <c r="Y547" s="35"/>
      <c r="Z547" s="34">
        <f t="shared" si="91"/>
        <v>88117</v>
      </c>
      <c r="AA547" s="80">
        <f t="shared" si="92"/>
        <v>2911</v>
      </c>
    </row>
    <row r="548" spans="1:27" ht="25.5" customHeight="1" x14ac:dyDescent="0.25">
      <c r="A548" s="17">
        <v>44886</v>
      </c>
      <c r="B548" s="78" t="str">
        <f t="shared" si="86"/>
        <v>PO2211/02911</v>
      </c>
      <c r="G548" s="24" t="s">
        <v>99</v>
      </c>
      <c r="I548" s="24" t="s">
        <v>2264</v>
      </c>
      <c r="K548" s="24" t="s">
        <v>55</v>
      </c>
      <c r="L548" s="31" t="str">
        <f t="shared" si="84"/>
        <v>Gà muối 500g</v>
      </c>
      <c r="N548" s="50" t="str">
        <f t="shared" si="87"/>
        <v>K-C6</v>
      </c>
      <c r="Q548" s="32" t="str">
        <f t="shared" si="85"/>
        <v>Túi</v>
      </c>
      <c r="R548" s="36">
        <v>23</v>
      </c>
      <c r="T548" s="34">
        <f t="shared" si="88"/>
        <v>111058</v>
      </c>
      <c r="U548" s="34">
        <f t="shared" si="89"/>
        <v>2554334</v>
      </c>
      <c r="X548" s="72">
        <f t="shared" si="90"/>
        <v>8</v>
      </c>
      <c r="Y548" s="35"/>
      <c r="Z548" s="34">
        <f t="shared" si="91"/>
        <v>204347</v>
      </c>
      <c r="AA548" s="80">
        <f t="shared" si="92"/>
        <v>2911</v>
      </c>
    </row>
    <row r="549" spans="1:27" ht="25.5" customHeight="1" x14ac:dyDescent="0.25">
      <c r="A549" s="17">
        <v>44886</v>
      </c>
      <c r="B549" s="78" t="str">
        <f t="shared" si="86"/>
        <v>PO2211/02911</v>
      </c>
      <c r="G549" s="24" t="s">
        <v>99</v>
      </c>
      <c r="I549" s="24" t="s">
        <v>2264</v>
      </c>
      <c r="K549" s="24" t="s">
        <v>37</v>
      </c>
      <c r="L549" s="31" t="str">
        <f t="shared" si="84"/>
        <v>Chả cốm 300g</v>
      </c>
      <c r="N549" s="50" t="str">
        <f t="shared" si="87"/>
        <v>K-C6</v>
      </c>
      <c r="Q549" s="32" t="str">
        <f t="shared" si="85"/>
        <v>Túi</v>
      </c>
      <c r="R549" s="36">
        <v>5</v>
      </c>
      <c r="T549" s="34">
        <f t="shared" si="88"/>
        <v>74250</v>
      </c>
      <c r="U549" s="34">
        <f t="shared" si="89"/>
        <v>371250</v>
      </c>
      <c r="X549" s="72">
        <f t="shared" si="90"/>
        <v>8</v>
      </c>
      <c r="Y549" s="35"/>
      <c r="Z549" s="34">
        <f t="shared" si="91"/>
        <v>29700</v>
      </c>
      <c r="AA549" s="80">
        <f t="shared" si="92"/>
        <v>2911</v>
      </c>
    </row>
    <row r="550" spans="1:27" ht="25.5" customHeight="1" x14ac:dyDescent="0.25">
      <c r="A550" s="17">
        <v>44886</v>
      </c>
      <c r="B550" s="78" t="str">
        <f t="shared" si="86"/>
        <v>PO2211/02911</v>
      </c>
      <c r="G550" s="24" t="s">
        <v>99</v>
      </c>
      <c r="I550" s="24" t="s">
        <v>2264</v>
      </c>
      <c r="K550" s="24" t="s">
        <v>43</v>
      </c>
      <c r="L550" s="31" t="str">
        <f t="shared" si="84"/>
        <v>Chân gà sốt cay 400g</v>
      </c>
      <c r="N550" s="50" t="str">
        <f t="shared" si="87"/>
        <v>K-C6</v>
      </c>
      <c r="Q550" s="32" t="str">
        <f t="shared" si="85"/>
        <v>Túi</v>
      </c>
      <c r="R550" s="36">
        <v>5</v>
      </c>
      <c r="T550" s="34">
        <f t="shared" si="88"/>
        <v>90750</v>
      </c>
      <c r="U550" s="34">
        <f t="shared" si="89"/>
        <v>453750</v>
      </c>
      <c r="X550" s="72">
        <f t="shared" si="90"/>
        <v>8</v>
      </c>
      <c r="Y550" s="35"/>
      <c r="Z550" s="34">
        <f t="shared" si="91"/>
        <v>36300</v>
      </c>
      <c r="AA550" s="80">
        <f t="shared" si="92"/>
        <v>2911</v>
      </c>
    </row>
    <row r="551" spans="1:27" ht="25.5" customHeight="1" x14ac:dyDescent="0.25">
      <c r="A551" s="17">
        <v>44886</v>
      </c>
      <c r="B551" s="78" t="str">
        <f t="shared" si="86"/>
        <v>PO2211/02911</v>
      </c>
      <c r="G551" s="24" t="s">
        <v>99</v>
      </c>
      <c r="I551" s="24" t="s">
        <v>2264</v>
      </c>
      <c r="K551" s="24" t="s">
        <v>59</v>
      </c>
      <c r="L551" s="31" t="str">
        <f t="shared" si="84"/>
        <v>Giò Tai Lưỡi Xào 250g</v>
      </c>
      <c r="N551" s="50" t="str">
        <f t="shared" si="87"/>
        <v>K-C6</v>
      </c>
      <c r="Q551" s="32" t="str">
        <f t="shared" si="85"/>
        <v>Túi</v>
      </c>
      <c r="R551" s="36">
        <v>10</v>
      </c>
      <c r="T551" s="34">
        <f t="shared" si="88"/>
        <v>50182</v>
      </c>
      <c r="U551" s="34">
        <f t="shared" si="89"/>
        <v>501820</v>
      </c>
      <c r="X551" s="72">
        <f t="shared" si="90"/>
        <v>8</v>
      </c>
      <c r="Y551" s="35"/>
      <c r="Z551" s="34">
        <f t="shared" si="91"/>
        <v>40146</v>
      </c>
      <c r="AA551" s="80">
        <f t="shared" si="92"/>
        <v>2911</v>
      </c>
    </row>
    <row r="552" spans="1:27" ht="25.5" customHeight="1" x14ac:dyDescent="0.25">
      <c r="A552" s="17">
        <v>44886</v>
      </c>
      <c r="B552" s="78" t="str">
        <f t="shared" si="86"/>
        <v>PO2211/02911</v>
      </c>
      <c r="G552" s="24" t="s">
        <v>99</v>
      </c>
      <c r="I552" s="24" t="s">
        <v>2264</v>
      </c>
      <c r="K552" s="24" t="s">
        <v>65</v>
      </c>
      <c r="L552" s="31" t="str">
        <f t="shared" si="84"/>
        <v>Mọc Nấm Hương 250g</v>
      </c>
      <c r="N552" s="50" t="str">
        <f t="shared" si="87"/>
        <v>K-C6</v>
      </c>
      <c r="Q552" s="32" t="str">
        <f t="shared" si="85"/>
        <v>Túi</v>
      </c>
      <c r="R552" s="36">
        <v>25</v>
      </c>
      <c r="T552" s="34">
        <f t="shared" si="88"/>
        <v>46000</v>
      </c>
      <c r="U552" s="34">
        <f t="shared" si="89"/>
        <v>1150000</v>
      </c>
      <c r="X552" s="72">
        <f t="shared" si="90"/>
        <v>8</v>
      </c>
      <c r="Y552" s="35"/>
      <c r="Z552" s="34">
        <f t="shared" si="91"/>
        <v>92000</v>
      </c>
      <c r="AA552" s="80">
        <f t="shared" si="92"/>
        <v>2911</v>
      </c>
    </row>
    <row r="553" spans="1:27" ht="25.5" customHeight="1" x14ac:dyDescent="0.25">
      <c r="A553" s="17">
        <v>44886</v>
      </c>
      <c r="B553" s="78" t="str">
        <f t="shared" si="86"/>
        <v>PO2211/02912</v>
      </c>
      <c r="G553" s="24" t="s">
        <v>113</v>
      </c>
      <c r="I553" s="24" t="s">
        <v>2265</v>
      </c>
      <c r="K553" s="24" t="s">
        <v>39</v>
      </c>
      <c r="L553" s="31" t="str">
        <f t="shared" si="84"/>
        <v>Chân giò heo muối 300g</v>
      </c>
      <c r="N553" s="50" t="str">
        <f t="shared" si="87"/>
        <v>K-C6</v>
      </c>
      <c r="Q553" s="32" t="str">
        <f t="shared" si="85"/>
        <v>Túi</v>
      </c>
      <c r="R553" s="36">
        <v>5</v>
      </c>
      <c r="T553" s="34">
        <f t="shared" si="88"/>
        <v>73431</v>
      </c>
      <c r="U553" s="34">
        <f t="shared" si="89"/>
        <v>367155</v>
      </c>
      <c r="X553" s="72">
        <f t="shared" si="90"/>
        <v>8</v>
      </c>
      <c r="Y553" s="35"/>
      <c r="Z553" s="34">
        <f t="shared" si="91"/>
        <v>29372</v>
      </c>
      <c r="AA553" s="80">
        <f t="shared" si="92"/>
        <v>2912</v>
      </c>
    </row>
    <row r="554" spans="1:27" ht="25.5" customHeight="1" x14ac:dyDescent="0.25">
      <c r="A554" s="17">
        <v>44886</v>
      </c>
      <c r="B554" s="78" t="str">
        <f t="shared" si="86"/>
        <v>PO2211/02912</v>
      </c>
      <c r="G554" s="24" t="s">
        <v>113</v>
      </c>
      <c r="I554" s="24" t="s">
        <v>2265</v>
      </c>
      <c r="K554" s="24" t="s">
        <v>55</v>
      </c>
      <c r="L554" s="31" t="str">
        <f t="shared" si="84"/>
        <v>Gà muối 500g</v>
      </c>
      <c r="N554" s="50" t="str">
        <f t="shared" si="87"/>
        <v>K-C6</v>
      </c>
      <c r="Q554" s="32" t="str">
        <f t="shared" si="85"/>
        <v>Túi</v>
      </c>
      <c r="R554" s="36">
        <v>5</v>
      </c>
      <c r="T554" s="34">
        <f t="shared" si="88"/>
        <v>111058</v>
      </c>
      <c r="U554" s="34">
        <f t="shared" si="89"/>
        <v>555290</v>
      </c>
      <c r="X554" s="72">
        <f t="shared" si="90"/>
        <v>8</v>
      </c>
      <c r="Y554" s="35"/>
      <c r="Z554" s="34">
        <f t="shared" si="91"/>
        <v>44423</v>
      </c>
      <c r="AA554" s="80">
        <f t="shared" si="92"/>
        <v>2912</v>
      </c>
    </row>
    <row r="555" spans="1:27" ht="25.5" customHeight="1" x14ac:dyDescent="0.25">
      <c r="A555" s="17">
        <v>44886</v>
      </c>
      <c r="B555" s="78" t="str">
        <f t="shared" si="86"/>
        <v>PO2211/02912</v>
      </c>
      <c r="G555" s="24" t="s">
        <v>113</v>
      </c>
      <c r="I555" s="24" t="s">
        <v>2265</v>
      </c>
      <c r="K555" s="24" t="s">
        <v>45</v>
      </c>
      <c r="L555" s="31" t="str">
        <f t="shared" si="84"/>
        <v>Chả nướng 300g</v>
      </c>
      <c r="N555" s="50" t="str">
        <f t="shared" si="87"/>
        <v>K-C6</v>
      </c>
      <c r="Q555" s="32" t="str">
        <f t="shared" si="85"/>
        <v>Túi</v>
      </c>
      <c r="R555" s="36">
        <v>2</v>
      </c>
      <c r="T555" s="34">
        <f t="shared" si="88"/>
        <v>70950</v>
      </c>
      <c r="U555" s="34">
        <f t="shared" si="89"/>
        <v>141900</v>
      </c>
      <c r="X555" s="72">
        <f t="shared" si="90"/>
        <v>8</v>
      </c>
      <c r="Y555" s="35"/>
      <c r="Z555" s="34">
        <f t="shared" si="91"/>
        <v>11352</v>
      </c>
      <c r="AA555" s="80">
        <f t="shared" si="92"/>
        <v>2912</v>
      </c>
    </row>
    <row r="556" spans="1:27" ht="25.5" customHeight="1" x14ac:dyDescent="0.25">
      <c r="A556" s="17">
        <v>44886</v>
      </c>
      <c r="B556" s="78" t="str">
        <f t="shared" si="86"/>
        <v>PO2211/02912</v>
      </c>
      <c r="G556" s="24" t="s">
        <v>113</v>
      </c>
      <c r="I556" s="24" t="s">
        <v>2265</v>
      </c>
      <c r="K556" s="24" t="s">
        <v>37</v>
      </c>
      <c r="L556" s="31" t="str">
        <f t="shared" si="84"/>
        <v>Chả cốm 300g</v>
      </c>
      <c r="N556" s="50" t="str">
        <f t="shared" si="87"/>
        <v>K-C6</v>
      </c>
      <c r="Q556" s="32" t="str">
        <f t="shared" si="85"/>
        <v>Túi</v>
      </c>
      <c r="R556" s="36">
        <v>5</v>
      </c>
      <c r="T556" s="34">
        <f t="shared" si="88"/>
        <v>74250</v>
      </c>
      <c r="U556" s="34">
        <f t="shared" si="89"/>
        <v>371250</v>
      </c>
      <c r="X556" s="72">
        <f t="shared" si="90"/>
        <v>8</v>
      </c>
      <c r="Y556" s="35"/>
      <c r="Z556" s="34">
        <f t="shared" si="91"/>
        <v>29700</v>
      </c>
      <c r="AA556" s="80">
        <f t="shared" si="92"/>
        <v>2912</v>
      </c>
    </row>
    <row r="557" spans="1:27" ht="25.5" customHeight="1" x14ac:dyDescent="0.25">
      <c r="A557" s="17">
        <v>44886</v>
      </c>
      <c r="B557" s="78" t="str">
        <f t="shared" si="86"/>
        <v>PO2211/02912</v>
      </c>
      <c r="G557" s="24" t="s">
        <v>113</v>
      </c>
      <c r="I557" s="24" t="s">
        <v>2265</v>
      </c>
      <c r="K557" s="24" t="s">
        <v>63</v>
      </c>
      <c r="L557" s="31" t="str">
        <f t="shared" si="84"/>
        <v>Giò tai nấm hương 500g</v>
      </c>
      <c r="N557" s="50" t="str">
        <f t="shared" si="87"/>
        <v>K-C6</v>
      </c>
      <c r="Q557" s="32" t="str">
        <f t="shared" si="85"/>
        <v>Túi</v>
      </c>
      <c r="R557" s="36">
        <v>3</v>
      </c>
      <c r="T557" s="34">
        <f t="shared" si="88"/>
        <v>101989</v>
      </c>
      <c r="U557" s="34">
        <f t="shared" si="89"/>
        <v>305967</v>
      </c>
      <c r="X557" s="72">
        <f t="shared" si="90"/>
        <v>8</v>
      </c>
      <c r="Y557" s="35"/>
      <c r="Z557" s="34">
        <f t="shared" si="91"/>
        <v>24477</v>
      </c>
      <c r="AA557" s="80">
        <f t="shared" si="92"/>
        <v>2912</v>
      </c>
    </row>
    <row r="558" spans="1:27" ht="25.5" customHeight="1" x14ac:dyDescent="0.25">
      <c r="A558" s="17">
        <v>44886</v>
      </c>
      <c r="B558" s="78" t="str">
        <f t="shared" si="86"/>
        <v>PO2211/02912</v>
      </c>
      <c r="G558" s="24" t="s">
        <v>113</v>
      </c>
      <c r="I558" s="24" t="s">
        <v>2265</v>
      </c>
      <c r="K558" s="24" t="s">
        <v>59</v>
      </c>
      <c r="L558" s="31" t="str">
        <f t="shared" si="84"/>
        <v>Giò Tai Lưỡi Xào 250g</v>
      </c>
      <c r="N558" s="50" t="str">
        <f t="shared" si="87"/>
        <v>K-C6</v>
      </c>
      <c r="Q558" s="32" t="str">
        <f t="shared" si="85"/>
        <v>Túi</v>
      </c>
      <c r="R558" s="36">
        <v>3</v>
      </c>
      <c r="T558" s="34">
        <f t="shared" si="88"/>
        <v>50182</v>
      </c>
      <c r="U558" s="34">
        <f t="shared" si="89"/>
        <v>150546</v>
      </c>
      <c r="X558" s="72">
        <f t="shared" si="90"/>
        <v>8</v>
      </c>
      <c r="Y558" s="35"/>
      <c r="Z558" s="34">
        <f t="shared" si="91"/>
        <v>12044</v>
      </c>
      <c r="AA558" s="80">
        <f t="shared" si="92"/>
        <v>2912</v>
      </c>
    </row>
    <row r="559" spans="1:27" ht="25.5" customHeight="1" x14ac:dyDescent="0.25">
      <c r="A559" s="17">
        <v>44886</v>
      </c>
      <c r="B559" s="78" t="str">
        <f t="shared" si="86"/>
        <v>PO2211/02912</v>
      </c>
      <c r="G559" s="24" t="s">
        <v>113</v>
      </c>
      <c r="I559" s="24" t="s">
        <v>2265</v>
      </c>
      <c r="K559" s="24" t="s">
        <v>65</v>
      </c>
      <c r="L559" s="31" t="str">
        <f t="shared" si="84"/>
        <v>Mọc Nấm Hương 250g</v>
      </c>
      <c r="N559" s="50" t="str">
        <f t="shared" si="87"/>
        <v>K-C6</v>
      </c>
      <c r="Q559" s="32" t="str">
        <f t="shared" si="85"/>
        <v>Túi</v>
      </c>
      <c r="R559" s="36">
        <v>5</v>
      </c>
      <c r="T559" s="34">
        <f t="shared" si="88"/>
        <v>46000</v>
      </c>
      <c r="U559" s="34">
        <f t="shared" si="89"/>
        <v>230000</v>
      </c>
      <c r="X559" s="72">
        <f t="shared" si="90"/>
        <v>8</v>
      </c>
      <c r="Y559" s="35"/>
      <c r="Z559" s="34">
        <f t="shared" si="91"/>
        <v>18400</v>
      </c>
      <c r="AA559" s="80">
        <f t="shared" si="92"/>
        <v>2912</v>
      </c>
    </row>
    <row r="560" spans="1:27" ht="25.5" customHeight="1" x14ac:dyDescent="0.25">
      <c r="A560" s="17">
        <v>44886</v>
      </c>
      <c r="B560" s="78" t="str">
        <f t="shared" si="86"/>
        <v>PO2211/02913</v>
      </c>
      <c r="G560" s="24" t="s">
        <v>99</v>
      </c>
      <c r="I560" s="24" t="s">
        <v>2266</v>
      </c>
      <c r="K560" s="24" t="s">
        <v>30</v>
      </c>
      <c r="L560" s="31" t="str">
        <f t="shared" si="84"/>
        <v>Bắp bò muối 200g</v>
      </c>
      <c r="N560" s="50" t="str">
        <f t="shared" si="87"/>
        <v>K-C6</v>
      </c>
      <c r="Q560" s="32" t="str">
        <f t="shared" si="85"/>
        <v>Túi</v>
      </c>
      <c r="R560" s="36">
        <v>13</v>
      </c>
      <c r="T560" s="34">
        <f t="shared" si="88"/>
        <v>87787</v>
      </c>
      <c r="U560" s="34">
        <f t="shared" si="89"/>
        <v>1141231</v>
      </c>
      <c r="X560" s="72">
        <f t="shared" si="90"/>
        <v>8</v>
      </c>
      <c r="Y560" s="35"/>
      <c r="Z560" s="34">
        <f t="shared" si="91"/>
        <v>91298</v>
      </c>
      <c r="AA560" s="80">
        <f t="shared" si="92"/>
        <v>2913</v>
      </c>
    </row>
    <row r="561" spans="1:27" ht="25.5" customHeight="1" x14ac:dyDescent="0.25">
      <c r="A561" s="17">
        <v>44886</v>
      </c>
      <c r="B561" s="78" t="str">
        <f t="shared" si="86"/>
        <v>PO2211/02913</v>
      </c>
      <c r="G561" s="24" t="s">
        <v>99</v>
      </c>
      <c r="I561" s="24" t="s">
        <v>2266</v>
      </c>
      <c r="K561" s="24" t="s">
        <v>39</v>
      </c>
      <c r="L561" s="31" t="str">
        <f t="shared" si="84"/>
        <v>Chân giò heo muối 300g</v>
      </c>
      <c r="N561" s="50" t="str">
        <f t="shared" si="87"/>
        <v>K-C6</v>
      </c>
      <c r="Q561" s="32" t="str">
        <f t="shared" si="85"/>
        <v>Túi</v>
      </c>
      <c r="R561" s="36">
        <v>19</v>
      </c>
      <c r="T561" s="34">
        <f t="shared" si="88"/>
        <v>73431</v>
      </c>
      <c r="U561" s="34">
        <f t="shared" si="89"/>
        <v>1395189</v>
      </c>
      <c r="X561" s="72">
        <f t="shared" si="90"/>
        <v>8</v>
      </c>
      <c r="Y561" s="35"/>
      <c r="Z561" s="34">
        <f t="shared" si="91"/>
        <v>111615</v>
      </c>
      <c r="AA561" s="80">
        <f t="shared" si="92"/>
        <v>2913</v>
      </c>
    </row>
    <row r="562" spans="1:27" ht="25.5" customHeight="1" x14ac:dyDescent="0.25">
      <c r="A562" s="17">
        <v>44886</v>
      </c>
      <c r="B562" s="78" t="str">
        <f t="shared" si="86"/>
        <v>PO2211/02913</v>
      </c>
      <c r="G562" s="24" t="s">
        <v>99</v>
      </c>
      <c r="I562" s="24" t="s">
        <v>2266</v>
      </c>
      <c r="K562" s="24" t="s">
        <v>55</v>
      </c>
      <c r="L562" s="31" t="str">
        <f t="shared" si="84"/>
        <v>Gà muối 500g</v>
      </c>
      <c r="N562" s="50" t="str">
        <f t="shared" si="87"/>
        <v>K-C6</v>
      </c>
      <c r="Q562" s="32" t="str">
        <f t="shared" si="85"/>
        <v>Túi</v>
      </c>
      <c r="R562" s="36">
        <v>42</v>
      </c>
      <c r="T562" s="34">
        <f t="shared" si="88"/>
        <v>111058</v>
      </c>
      <c r="U562" s="34">
        <f t="shared" si="89"/>
        <v>4664436</v>
      </c>
      <c r="X562" s="72">
        <f t="shared" si="90"/>
        <v>8</v>
      </c>
      <c r="Y562" s="35"/>
      <c r="Z562" s="34">
        <f t="shared" si="91"/>
        <v>373155</v>
      </c>
      <c r="AA562" s="80">
        <f t="shared" si="92"/>
        <v>2913</v>
      </c>
    </row>
    <row r="563" spans="1:27" ht="25.5" customHeight="1" x14ac:dyDescent="0.25">
      <c r="A563" s="17">
        <v>44886</v>
      </c>
      <c r="B563" s="78" t="str">
        <f t="shared" si="86"/>
        <v>PO2211/02913</v>
      </c>
      <c r="G563" s="24" t="s">
        <v>99</v>
      </c>
      <c r="I563" s="24" t="s">
        <v>2266</v>
      </c>
      <c r="K563" s="24" t="s">
        <v>37</v>
      </c>
      <c r="L563" s="31" t="str">
        <f t="shared" si="84"/>
        <v>Chả cốm 300g</v>
      </c>
      <c r="N563" s="50" t="str">
        <f t="shared" si="87"/>
        <v>K-C6</v>
      </c>
      <c r="Q563" s="32" t="str">
        <f t="shared" si="85"/>
        <v>Túi</v>
      </c>
      <c r="R563" s="36">
        <v>3</v>
      </c>
      <c r="T563" s="34">
        <f t="shared" si="88"/>
        <v>74250</v>
      </c>
      <c r="U563" s="34">
        <f t="shared" si="89"/>
        <v>222750</v>
      </c>
      <c r="X563" s="72">
        <f t="shared" si="90"/>
        <v>8</v>
      </c>
      <c r="Y563" s="35"/>
      <c r="Z563" s="34">
        <f t="shared" si="91"/>
        <v>17820</v>
      </c>
      <c r="AA563" s="80">
        <f t="shared" si="92"/>
        <v>2913</v>
      </c>
    </row>
    <row r="564" spans="1:27" ht="25.5" customHeight="1" x14ac:dyDescent="0.25">
      <c r="A564" s="17">
        <v>44886</v>
      </c>
      <c r="B564" s="78" t="str">
        <f t="shared" si="86"/>
        <v>PO2211/02913</v>
      </c>
      <c r="G564" s="24" t="s">
        <v>99</v>
      </c>
      <c r="I564" s="24" t="s">
        <v>2266</v>
      </c>
      <c r="K564" s="24" t="s">
        <v>43</v>
      </c>
      <c r="L564" s="31" t="str">
        <f t="shared" si="84"/>
        <v>Chân gà sốt cay 400g</v>
      </c>
      <c r="N564" s="50" t="str">
        <f t="shared" si="87"/>
        <v>K-C6</v>
      </c>
      <c r="Q564" s="32" t="str">
        <f t="shared" si="85"/>
        <v>Túi</v>
      </c>
      <c r="R564" s="36">
        <v>3</v>
      </c>
      <c r="T564" s="34">
        <f t="shared" si="88"/>
        <v>90750</v>
      </c>
      <c r="U564" s="34">
        <f t="shared" si="89"/>
        <v>272250</v>
      </c>
      <c r="X564" s="72">
        <f t="shared" si="90"/>
        <v>8</v>
      </c>
      <c r="Y564" s="35"/>
      <c r="Z564" s="34">
        <f t="shared" si="91"/>
        <v>21780</v>
      </c>
      <c r="AA564" s="80">
        <f t="shared" si="92"/>
        <v>2913</v>
      </c>
    </row>
    <row r="565" spans="1:27" ht="25.5" customHeight="1" x14ac:dyDescent="0.25">
      <c r="A565" s="17">
        <v>44886</v>
      </c>
      <c r="B565" s="78" t="str">
        <f t="shared" si="86"/>
        <v>PO2211/02913</v>
      </c>
      <c r="G565" s="24" t="s">
        <v>99</v>
      </c>
      <c r="I565" s="24" t="s">
        <v>2266</v>
      </c>
      <c r="K565" s="24" t="s">
        <v>59</v>
      </c>
      <c r="L565" s="31" t="str">
        <f t="shared" si="84"/>
        <v>Giò Tai Lưỡi Xào 250g</v>
      </c>
      <c r="N565" s="50" t="str">
        <f t="shared" si="87"/>
        <v>K-C6</v>
      </c>
      <c r="Q565" s="32" t="str">
        <f t="shared" si="85"/>
        <v>Túi</v>
      </c>
      <c r="R565" s="36">
        <v>9</v>
      </c>
      <c r="T565" s="34">
        <f t="shared" si="88"/>
        <v>50182</v>
      </c>
      <c r="U565" s="34">
        <f t="shared" si="89"/>
        <v>451638</v>
      </c>
      <c r="X565" s="72">
        <f t="shared" si="90"/>
        <v>8</v>
      </c>
      <c r="Y565" s="35"/>
      <c r="Z565" s="34">
        <f t="shared" si="91"/>
        <v>36131</v>
      </c>
      <c r="AA565" s="80">
        <f t="shared" si="92"/>
        <v>2913</v>
      </c>
    </row>
    <row r="566" spans="1:27" ht="25.5" customHeight="1" x14ac:dyDescent="0.25">
      <c r="A566" s="17">
        <v>44886</v>
      </c>
      <c r="B566" s="78" t="str">
        <f t="shared" si="86"/>
        <v>PO2211/02913</v>
      </c>
      <c r="G566" s="24" t="s">
        <v>99</v>
      </c>
      <c r="I566" s="24" t="s">
        <v>2266</v>
      </c>
      <c r="K566" s="24" t="s">
        <v>65</v>
      </c>
      <c r="L566" s="31" t="str">
        <f t="shared" si="84"/>
        <v>Mọc Nấm Hương 250g</v>
      </c>
      <c r="N566" s="50" t="str">
        <f t="shared" si="87"/>
        <v>K-C6</v>
      </c>
      <c r="Q566" s="32" t="str">
        <f t="shared" si="85"/>
        <v>Túi</v>
      </c>
      <c r="R566" s="36">
        <v>7</v>
      </c>
      <c r="T566" s="34">
        <f t="shared" si="88"/>
        <v>46000</v>
      </c>
      <c r="U566" s="34">
        <f t="shared" si="89"/>
        <v>322000</v>
      </c>
      <c r="X566" s="72">
        <f t="shared" si="90"/>
        <v>8</v>
      </c>
      <c r="Y566" s="35"/>
      <c r="Z566" s="34">
        <f t="shared" si="91"/>
        <v>25760</v>
      </c>
      <c r="AA566" s="80">
        <f t="shared" si="92"/>
        <v>2913</v>
      </c>
    </row>
    <row r="567" spans="1:27" ht="25.5" customHeight="1" x14ac:dyDescent="0.25">
      <c r="A567" s="17">
        <v>44886</v>
      </c>
      <c r="B567" s="78" t="str">
        <f t="shared" si="86"/>
        <v>PO2211/02914</v>
      </c>
      <c r="G567" s="24" t="s">
        <v>99</v>
      </c>
      <c r="I567" s="24" t="s">
        <v>2267</v>
      </c>
      <c r="K567" s="24" t="s">
        <v>30</v>
      </c>
      <c r="L567" s="31" t="str">
        <f t="shared" si="84"/>
        <v>Bắp bò muối 200g</v>
      </c>
      <c r="N567" s="50" t="str">
        <f t="shared" si="87"/>
        <v>K-C6</v>
      </c>
      <c r="Q567" s="32" t="str">
        <f t="shared" si="85"/>
        <v>Túi</v>
      </c>
      <c r="R567" s="36">
        <v>10</v>
      </c>
      <c r="T567" s="34">
        <f t="shared" si="88"/>
        <v>87787</v>
      </c>
      <c r="U567" s="34">
        <f t="shared" si="89"/>
        <v>877870</v>
      </c>
      <c r="X567" s="72">
        <f t="shared" si="90"/>
        <v>8</v>
      </c>
      <c r="Y567" s="35"/>
      <c r="Z567" s="34">
        <f t="shared" si="91"/>
        <v>70230</v>
      </c>
      <c r="AA567" s="80">
        <f t="shared" si="92"/>
        <v>2914</v>
      </c>
    </row>
    <row r="568" spans="1:27" ht="25.5" customHeight="1" x14ac:dyDescent="0.25">
      <c r="A568" s="17">
        <v>44886</v>
      </c>
      <c r="B568" s="78" t="str">
        <f t="shared" si="86"/>
        <v>PO2211/02914</v>
      </c>
      <c r="G568" s="24" t="s">
        <v>99</v>
      </c>
      <c r="I568" s="24" t="s">
        <v>2267</v>
      </c>
      <c r="K568" s="24" t="s">
        <v>39</v>
      </c>
      <c r="L568" s="31" t="str">
        <f t="shared" si="84"/>
        <v>Chân giò heo muối 300g</v>
      </c>
      <c r="N568" s="50" t="str">
        <f t="shared" si="87"/>
        <v>K-C6</v>
      </c>
      <c r="Q568" s="32" t="str">
        <f t="shared" si="85"/>
        <v>Túi</v>
      </c>
      <c r="R568" s="36">
        <v>10</v>
      </c>
      <c r="T568" s="34">
        <f t="shared" si="88"/>
        <v>73431</v>
      </c>
      <c r="U568" s="34">
        <f t="shared" si="89"/>
        <v>734310</v>
      </c>
      <c r="X568" s="72">
        <f t="shared" si="90"/>
        <v>8</v>
      </c>
      <c r="Y568" s="35"/>
      <c r="Z568" s="34">
        <f t="shared" si="91"/>
        <v>58745</v>
      </c>
      <c r="AA568" s="80">
        <f t="shared" si="92"/>
        <v>2914</v>
      </c>
    </row>
    <row r="569" spans="1:27" ht="25.5" customHeight="1" x14ac:dyDescent="0.25">
      <c r="A569" s="17">
        <v>44886</v>
      </c>
      <c r="B569" s="78" t="str">
        <f t="shared" si="86"/>
        <v>PO2211/02914</v>
      </c>
      <c r="G569" s="24" t="s">
        <v>99</v>
      </c>
      <c r="I569" s="24" t="s">
        <v>2267</v>
      </c>
      <c r="K569" s="24" t="s">
        <v>55</v>
      </c>
      <c r="L569" s="31" t="str">
        <f t="shared" si="84"/>
        <v>Gà muối 500g</v>
      </c>
      <c r="N569" s="50" t="str">
        <f t="shared" si="87"/>
        <v>K-C6</v>
      </c>
      <c r="Q569" s="32" t="str">
        <f t="shared" si="85"/>
        <v>Túi</v>
      </c>
      <c r="R569" s="36">
        <v>15</v>
      </c>
      <c r="T569" s="34">
        <f t="shared" si="88"/>
        <v>111058</v>
      </c>
      <c r="U569" s="34">
        <f t="shared" si="89"/>
        <v>1665870</v>
      </c>
      <c r="X569" s="72">
        <f t="shared" si="90"/>
        <v>8</v>
      </c>
      <c r="Y569" s="35"/>
      <c r="Z569" s="34">
        <f t="shared" si="91"/>
        <v>133270</v>
      </c>
      <c r="AA569" s="80">
        <f t="shared" si="92"/>
        <v>2914</v>
      </c>
    </row>
    <row r="570" spans="1:27" ht="25.5" customHeight="1" x14ac:dyDescent="0.25">
      <c r="A570" s="17">
        <v>44886</v>
      </c>
      <c r="B570" s="78" t="str">
        <f t="shared" si="86"/>
        <v>PO2211/02914</v>
      </c>
      <c r="G570" s="24" t="s">
        <v>99</v>
      </c>
      <c r="I570" s="24" t="s">
        <v>2267</v>
      </c>
      <c r="K570" s="24" t="s">
        <v>59</v>
      </c>
      <c r="L570" s="31" t="str">
        <f t="shared" si="84"/>
        <v>Giò Tai Lưỡi Xào 250g</v>
      </c>
      <c r="N570" s="50" t="str">
        <f t="shared" si="87"/>
        <v>K-C6</v>
      </c>
      <c r="Q570" s="32" t="str">
        <f t="shared" si="85"/>
        <v>Túi</v>
      </c>
      <c r="R570" s="36">
        <v>10</v>
      </c>
      <c r="T570" s="34">
        <f t="shared" si="88"/>
        <v>50182</v>
      </c>
      <c r="U570" s="34">
        <f t="shared" si="89"/>
        <v>501820</v>
      </c>
      <c r="X570" s="72">
        <f t="shared" si="90"/>
        <v>8</v>
      </c>
      <c r="Y570" s="35"/>
      <c r="Z570" s="34">
        <f t="shared" si="91"/>
        <v>40146</v>
      </c>
      <c r="AA570" s="80">
        <f t="shared" si="92"/>
        <v>2914</v>
      </c>
    </row>
    <row r="571" spans="1:27" ht="25.5" customHeight="1" x14ac:dyDescent="0.25">
      <c r="A571" s="17">
        <v>44886</v>
      </c>
      <c r="B571" s="78" t="str">
        <f t="shared" si="86"/>
        <v>PO2211/02914</v>
      </c>
      <c r="G571" s="24" t="s">
        <v>99</v>
      </c>
      <c r="I571" s="24" t="s">
        <v>2267</v>
      </c>
      <c r="K571" s="24" t="s">
        <v>65</v>
      </c>
      <c r="L571" s="31" t="str">
        <f t="shared" si="84"/>
        <v>Mọc Nấm Hương 250g</v>
      </c>
      <c r="N571" s="50" t="str">
        <f t="shared" si="87"/>
        <v>K-C6</v>
      </c>
      <c r="Q571" s="32" t="str">
        <f t="shared" si="85"/>
        <v>Túi</v>
      </c>
      <c r="R571" s="36">
        <v>10</v>
      </c>
      <c r="T571" s="34">
        <f t="shared" si="88"/>
        <v>46000</v>
      </c>
      <c r="U571" s="34">
        <f t="shared" si="89"/>
        <v>460000</v>
      </c>
      <c r="X571" s="72">
        <f t="shared" si="90"/>
        <v>8</v>
      </c>
      <c r="Y571" s="35"/>
      <c r="Z571" s="34">
        <f t="shared" si="91"/>
        <v>36800</v>
      </c>
      <c r="AA571" s="80">
        <f t="shared" si="92"/>
        <v>2914</v>
      </c>
    </row>
    <row r="572" spans="1:27" ht="25.5" customHeight="1" x14ac:dyDescent="0.25">
      <c r="A572" s="17">
        <v>44886</v>
      </c>
      <c r="B572" s="78" t="str">
        <f t="shared" si="86"/>
        <v>PO2211/02915</v>
      </c>
      <c r="G572" s="24" t="s">
        <v>134</v>
      </c>
      <c r="I572" s="24" t="s">
        <v>2268</v>
      </c>
      <c r="K572" s="24" t="s">
        <v>39</v>
      </c>
      <c r="L572" s="31" t="str">
        <f t="shared" si="84"/>
        <v>Chân giò heo muối 300g</v>
      </c>
      <c r="N572" s="50" t="str">
        <f t="shared" si="87"/>
        <v>K-C6</v>
      </c>
      <c r="Q572" s="32" t="str">
        <f t="shared" si="85"/>
        <v>Túi</v>
      </c>
      <c r="R572" s="36">
        <v>10</v>
      </c>
      <c r="T572" s="34">
        <f t="shared" si="88"/>
        <v>73431</v>
      </c>
      <c r="U572" s="34">
        <f t="shared" si="89"/>
        <v>734310</v>
      </c>
      <c r="X572" s="72">
        <f t="shared" si="90"/>
        <v>8</v>
      </c>
      <c r="Y572" s="35"/>
      <c r="Z572" s="34">
        <f t="shared" si="91"/>
        <v>58745</v>
      </c>
      <c r="AA572" s="80">
        <f t="shared" si="92"/>
        <v>2915</v>
      </c>
    </row>
    <row r="573" spans="1:27" ht="25.5" customHeight="1" x14ac:dyDescent="0.25">
      <c r="A573" s="17">
        <v>44886</v>
      </c>
      <c r="B573" s="78" t="str">
        <f t="shared" si="86"/>
        <v>PO2211/02915</v>
      </c>
      <c r="G573" s="24" t="s">
        <v>134</v>
      </c>
      <c r="I573" s="24" t="s">
        <v>2268</v>
      </c>
      <c r="K573" s="24" t="s">
        <v>55</v>
      </c>
      <c r="L573" s="31" t="str">
        <f t="shared" si="84"/>
        <v>Gà muối 500g</v>
      </c>
      <c r="N573" s="50" t="str">
        <f t="shared" si="87"/>
        <v>K-C6</v>
      </c>
      <c r="Q573" s="32" t="str">
        <f t="shared" si="85"/>
        <v>Túi</v>
      </c>
      <c r="R573" s="36">
        <v>10</v>
      </c>
      <c r="T573" s="34">
        <f t="shared" si="88"/>
        <v>111058</v>
      </c>
      <c r="U573" s="34">
        <f t="shared" si="89"/>
        <v>1110580</v>
      </c>
      <c r="X573" s="72">
        <f t="shared" si="90"/>
        <v>8</v>
      </c>
      <c r="Y573" s="35"/>
      <c r="Z573" s="34">
        <f t="shared" si="91"/>
        <v>88846</v>
      </c>
      <c r="AA573" s="80">
        <f t="shared" si="92"/>
        <v>2915</v>
      </c>
    </row>
    <row r="574" spans="1:27" ht="25.5" customHeight="1" x14ac:dyDescent="0.25">
      <c r="A574" s="17">
        <v>44886</v>
      </c>
      <c r="B574" s="78" t="str">
        <f t="shared" si="86"/>
        <v>PO2211/02915</v>
      </c>
      <c r="G574" s="24" t="s">
        <v>134</v>
      </c>
      <c r="I574" s="24" t="s">
        <v>2268</v>
      </c>
      <c r="K574" s="24" t="s">
        <v>37</v>
      </c>
      <c r="L574" s="31" t="str">
        <f t="shared" si="84"/>
        <v>Chả cốm 300g</v>
      </c>
      <c r="N574" s="50" t="str">
        <f t="shared" si="87"/>
        <v>K-C6</v>
      </c>
      <c r="Q574" s="32" t="str">
        <f t="shared" si="85"/>
        <v>Túi</v>
      </c>
      <c r="R574" s="36">
        <v>5</v>
      </c>
      <c r="T574" s="34">
        <f t="shared" si="88"/>
        <v>74250</v>
      </c>
      <c r="U574" s="34">
        <f t="shared" si="89"/>
        <v>371250</v>
      </c>
      <c r="X574" s="72">
        <f t="shared" si="90"/>
        <v>8</v>
      </c>
      <c r="Y574" s="35"/>
      <c r="Z574" s="34">
        <f t="shared" si="91"/>
        <v>29700</v>
      </c>
      <c r="AA574" s="80">
        <f t="shared" si="92"/>
        <v>2915</v>
      </c>
    </row>
    <row r="575" spans="1:27" ht="25.5" customHeight="1" x14ac:dyDescent="0.25">
      <c r="A575" s="17">
        <v>44886</v>
      </c>
      <c r="B575" s="78" t="str">
        <f t="shared" si="86"/>
        <v>PO2211/02915</v>
      </c>
      <c r="G575" s="24" t="s">
        <v>134</v>
      </c>
      <c r="I575" s="24" t="s">
        <v>2268</v>
      </c>
      <c r="K575" s="24" t="s">
        <v>47</v>
      </c>
      <c r="L575" s="31" t="str">
        <f t="shared" si="84"/>
        <v>Đùi gà sốt cay 500g</v>
      </c>
      <c r="N575" s="50" t="str">
        <f t="shared" si="87"/>
        <v>K-C6</v>
      </c>
      <c r="Q575" s="32" t="str">
        <f t="shared" si="85"/>
        <v>Túi</v>
      </c>
      <c r="R575" s="36">
        <v>5</v>
      </c>
      <c r="T575" s="34">
        <f t="shared" si="88"/>
        <v>105400</v>
      </c>
      <c r="U575" s="34">
        <f t="shared" si="89"/>
        <v>527000</v>
      </c>
      <c r="X575" s="72">
        <f t="shared" si="90"/>
        <v>8</v>
      </c>
      <c r="Y575" s="35"/>
      <c r="Z575" s="34">
        <f t="shared" si="91"/>
        <v>42160</v>
      </c>
      <c r="AA575" s="80">
        <f t="shared" si="92"/>
        <v>2915</v>
      </c>
    </row>
    <row r="576" spans="1:27" ht="25.5" customHeight="1" x14ac:dyDescent="0.25">
      <c r="A576" s="17">
        <v>44886</v>
      </c>
      <c r="B576" s="78" t="str">
        <f t="shared" si="86"/>
        <v>PO2211/02915</v>
      </c>
      <c r="G576" s="24" t="s">
        <v>134</v>
      </c>
      <c r="I576" s="24" t="s">
        <v>2268</v>
      </c>
      <c r="K576" s="24" t="s">
        <v>43</v>
      </c>
      <c r="L576" s="31" t="str">
        <f t="shared" si="84"/>
        <v>Chân gà sốt cay 400g</v>
      </c>
      <c r="N576" s="50" t="str">
        <f t="shared" si="87"/>
        <v>K-C6</v>
      </c>
      <c r="Q576" s="32" t="str">
        <f t="shared" si="85"/>
        <v>Túi</v>
      </c>
      <c r="R576" s="36">
        <v>5</v>
      </c>
      <c r="T576" s="34">
        <f t="shared" si="88"/>
        <v>90750</v>
      </c>
      <c r="U576" s="34">
        <f t="shared" si="89"/>
        <v>453750</v>
      </c>
      <c r="X576" s="72">
        <f t="shared" si="90"/>
        <v>8</v>
      </c>
      <c r="Y576" s="35"/>
      <c r="Z576" s="34">
        <f t="shared" si="91"/>
        <v>36300</v>
      </c>
      <c r="AA576" s="80">
        <f t="shared" si="92"/>
        <v>2915</v>
      </c>
    </row>
    <row r="577" spans="1:27" ht="25.5" customHeight="1" x14ac:dyDescent="0.25">
      <c r="A577" s="17">
        <v>44886</v>
      </c>
      <c r="B577" s="78" t="str">
        <f t="shared" si="86"/>
        <v>PO2211/02915</v>
      </c>
      <c r="G577" s="24" t="s">
        <v>134</v>
      </c>
      <c r="I577" s="24" t="s">
        <v>2268</v>
      </c>
      <c r="K577" s="24" t="s">
        <v>59</v>
      </c>
      <c r="L577" s="31" t="str">
        <f t="shared" si="84"/>
        <v>Giò Tai Lưỡi Xào 250g</v>
      </c>
      <c r="N577" s="50" t="str">
        <f t="shared" si="87"/>
        <v>K-C6</v>
      </c>
      <c r="Q577" s="32" t="str">
        <f t="shared" si="85"/>
        <v>Túi</v>
      </c>
      <c r="R577" s="36">
        <v>5</v>
      </c>
      <c r="T577" s="34">
        <f t="shared" si="88"/>
        <v>50182</v>
      </c>
      <c r="U577" s="34">
        <f t="shared" si="89"/>
        <v>250910</v>
      </c>
      <c r="X577" s="72">
        <f t="shared" si="90"/>
        <v>8</v>
      </c>
      <c r="Y577" s="35"/>
      <c r="Z577" s="34">
        <f t="shared" si="91"/>
        <v>20073</v>
      </c>
      <c r="AA577" s="80">
        <f t="shared" si="92"/>
        <v>2915</v>
      </c>
    </row>
    <row r="578" spans="1:27" ht="25.5" customHeight="1" x14ac:dyDescent="0.25">
      <c r="A578" s="17">
        <v>44886</v>
      </c>
      <c r="B578" s="78" t="str">
        <f t="shared" si="86"/>
        <v>PO2211/02915</v>
      </c>
      <c r="G578" s="24" t="s">
        <v>134</v>
      </c>
      <c r="I578" s="24" t="s">
        <v>2268</v>
      </c>
      <c r="K578" s="24" t="s">
        <v>65</v>
      </c>
      <c r="L578" s="31" t="str">
        <f t="shared" ref="L578:L641" si="93">IF(K578&lt;&gt;"",VLOOKUP(K578,tenhang,2,0),"")</f>
        <v>Mọc Nấm Hương 250g</v>
      </c>
      <c r="N578" s="50" t="str">
        <f t="shared" si="87"/>
        <v>K-C6</v>
      </c>
      <c r="Q578" s="32" t="str">
        <f t="shared" ref="Q578:Q641" si="94">IF(K578&lt;&gt;"",VLOOKUP(K578,tenhang,3,0),"")</f>
        <v>Túi</v>
      </c>
      <c r="R578" s="36">
        <v>5</v>
      </c>
      <c r="T578" s="34">
        <f t="shared" si="88"/>
        <v>46000</v>
      </c>
      <c r="U578" s="34">
        <f t="shared" si="89"/>
        <v>230000</v>
      </c>
      <c r="X578" s="72">
        <f t="shared" si="90"/>
        <v>8</v>
      </c>
      <c r="Y578" s="35"/>
      <c r="Z578" s="34">
        <f t="shared" si="91"/>
        <v>18400</v>
      </c>
      <c r="AA578" s="80">
        <f t="shared" si="92"/>
        <v>2915</v>
      </c>
    </row>
    <row r="579" spans="1:27" ht="25.5" customHeight="1" x14ac:dyDescent="0.25">
      <c r="A579" s="17">
        <v>44886</v>
      </c>
      <c r="B579" s="78" t="str">
        <f t="shared" ref="B579:B642" si="95">IF(I579&lt;&gt;"",IF(AA579&lt;10,"PO2211/0000"&amp;AA579,IF(AA579&lt;100,"PO2211/000"&amp;AA579,IF(AA579&lt;1000,"PO2211/00"&amp;AA579,IF(AA579&lt;10000,"PO2211/0"&amp;AA579,"PO2211/"&amp;AA579)))),"")</f>
        <v>PO2211/02916</v>
      </c>
      <c r="G579" s="24" t="s">
        <v>153</v>
      </c>
      <c r="I579" s="24" t="s">
        <v>2269</v>
      </c>
      <c r="K579" s="24" t="s">
        <v>55</v>
      </c>
      <c r="L579" s="31" t="str">
        <f t="shared" si="93"/>
        <v>Gà muối 500g</v>
      </c>
      <c r="N579" s="50" t="str">
        <f t="shared" ref="N579:N642" si="96">IF(K579&lt;&gt;"","K-C6","")</f>
        <v>K-C6</v>
      </c>
      <c r="Q579" s="32" t="str">
        <f t="shared" si="94"/>
        <v>Túi</v>
      </c>
      <c r="R579" s="36">
        <v>20</v>
      </c>
      <c r="T579" s="34">
        <f t="shared" ref="T579:T642" si="97">IF(K579&lt;&gt;"",VLOOKUP(K579,tenhang,4,0),0)</f>
        <v>111058</v>
      </c>
      <c r="U579" s="34">
        <f t="shared" ref="U579:U642" si="98">R579*T579</f>
        <v>2221160</v>
      </c>
      <c r="X579" s="72">
        <f t="shared" ref="X579:X642" si="99">IF(K579&lt;&gt;"",8,"")</f>
        <v>8</v>
      </c>
      <c r="Y579" s="35"/>
      <c r="Z579" s="34">
        <f t="shared" ref="Z579:Z642" si="100">IF(K579&lt;&gt;"",ROUND(U579*X579*1%,0),"")</f>
        <v>177693</v>
      </c>
      <c r="AA579" s="80">
        <f t="shared" si="92"/>
        <v>2916</v>
      </c>
    </row>
    <row r="580" spans="1:27" ht="25.5" customHeight="1" x14ac:dyDescent="0.25">
      <c r="A580" s="17">
        <v>44886</v>
      </c>
      <c r="B580" s="78" t="str">
        <f t="shared" si="95"/>
        <v>PO2211/02916</v>
      </c>
      <c r="G580" s="24" t="s">
        <v>153</v>
      </c>
      <c r="I580" s="24" t="s">
        <v>2269</v>
      </c>
      <c r="K580" s="24" t="s">
        <v>65</v>
      </c>
      <c r="L580" s="31" t="str">
        <f t="shared" si="93"/>
        <v>Mọc Nấm Hương 250g</v>
      </c>
      <c r="N580" s="50" t="str">
        <f t="shared" si="96"/>
        <v>K-C6</v>
      </c>
      <c r="Q580" s="32" t="str">
        <f t="shared" si="94"/>
        <v>Túi</v>
      </c>
      <c r="R580" s="36">
        <v>10</v>
      </c>
      <c r="T580" s="34">
        <f t="shared" si="97"/>
        <v>46000</v>
      </c>
      <c r="U580" s="34">
        <f t="shared" si="98"/>
        <v>460000</v>
      </c>
      <c r="X580" s="72">
        <f t="shared" si="99"/>
        <v>8</v>
      </c>
      <c r="Y580" s="35"/>
      <c r="Z580" s="34">
        <f t="shared" si="100"/>
        <v>36800</v>
      </c>
      <c r="AA580" s="80">
        <f t="shared" ref="AA580:AA643" si="101">IF(I580&lt;&gt;"",IF(I580=I579,AA579,AA579+1),"")</f>
        <v>2916</v>
      </c>
    </row>
    <row r="581" spans="1:27" ht="25.5" customHeight="1" x14ac:dyDescent="0.25">
      <c r="A581" s="17">
        <v>44886</v>
      </c>
      <c r="B581" s="78" t="str">
        <f t="shared" si="95"/>
        <v>PO2211/02917</v>
      </c>
      <c r="G581" s="24" t="s">
        <v>98</v>
      </c>
      <c r="I581" s="24" t="s">
        <v>2270</v>
      </c>
      <c r="K581" s="24" t="s">
        <v>39</v>
      </c>
      <c r="L581" s="31" t="str">
        <f t="shared" si="93"/>
        <v>Chân giò heo muối 300g</v>
      </c>
      <c r="N581" s="50" t="str">
        <f t="shared" si="96"/>
        <v>K-C6</v>
      </c>
      <c r="Q581" s="32" t="str">
        <f t="shared" si="94"/>
        <v>Túi</v>
      </c>
      <c r="R581" s="36">
        <v>10</v>
      </c>
      <c r="T581" s="34">
        <f t="shared" si="97"/>
        <v>73431</v>
      </c>
      <c r="U581" s="34">
        <f t="shared" si="98"/>
        <v>734310</v>
      </c>
      <c r="X581" s="72">
        <f t="shared" si="99"/>
        <v>8</v>
      </c>
      <c r="Y581" s="35"/>
      <c r="Z581" s="34">
        <f t="shared" si="100"/>
        <v>58745</v>
      </c>
      <c r="AA581" s="80">
        <f t="shared" si="101"/>
        <v>2917</v>
      </c>
    </row>
    <row r="582" spans="1:27" ht="25.5" customHeight="1" x14ac:dyDescent="0.25">
      <c r="A582" s="17">
        <v>44886</v>
      </c>
      <c r="B582" s="78" t="str">
        <f t="shared" si="95"/>
        <v>PO2211/02917</v>
      </c>
      <c r="G582" s="24" t="s">
        <v>98</v>
      </c>
      <c r="I582" s="24" t="s">
        <v>2270</v>
      </c>
      <c r="K582" s="24" t="s">
        <v>55</v>
      </c>
      <c r="L582" s="31" t="str">
        <f t="shared" si="93"/>
        <v>Gà muối 500g</v>
      </c>
      <c r="N582" s="50" t="str">
        <f t="shared" si="96"/>
        <v>K-C6</v>
      </c>
      <c r="Q582" s="32" t="str">
        <f t="shared" si="94"/>
        <v>Túi</v>
      </c>
      <c r="R582" s="36">
        <v>20</v>
      </c>
      <c r="T582" s="34">
        <f t="shared" si="97"/>
        <v>111058</v>
      </c>
      <c r="U582" s="34">
        <f t="shared" si="98"/>
        <v>2221160</v>
      </c>
      <c r="X582" s="72">
        <f t="shared" si="99"/>
        <v>8</v>
      </c>
      <c r="Y582" s="35"/>
      <c r="Z582" s="34">
        <f t="shared" si="100"/>
        <v>177693</v>
      </c>
      <c r="AA582" s="80">
        <f t="shared" si="101"/>
        <v>2917</v>
      </c>
    </row>
    <row r="583" spans="1:27" ht="25.5" customHeight="1" x14ac:dyDescent="0.25">
      <c r="A583" s="17">
        <v>44886</v>
      </c>
      <c r="B583" s="78" t="str">
        <f t="shared" si="95"/>
        <v>PO2211/02917</v>
      </c>
      <c r="G583" s="24" t="s">
        <v>98</v>
      </c>
      <c r="I583" s="24" t="s">
        <v>2270</v>
      </c>
      <c r="K583" s="24" t="s">
        <v>43</v>
      </c>
      <c r="L583" s="31" t="str">
        <f t="shared" si="93"/>
        <v>Chân gà sốt cay 400g</v>
      </c>
      <c r="N583" s="50" t="str">
        <f t="shared" si="96"/>
        <v>K-C6</v>
      </c>
      <c r="Q583" s="32" t="str">
        <f t="shared" si="94"/>
        <v>Túi</v>
      </c>
      <c r="R583" s="36">
        <v>5</v>
      </c>
      <c r="T583" s="34">
        <f t="shared" si="97"/>
        <v>90750</v>
      </c>
      <c r="U583" s="34">
        <f t="shared" si="98"/>
        <v>453750</v>
      </c>
      <c r="X583" s="72">
        <f t="shared" si="99"/>
        <v>8</v>
      </c>
      <c r="Y583" s="35"/>
      <c r="Z583" s="34">
        <f t="shared" si="100"/>
        <v>36300</v>
      </c>
      <c r="AA583" s="80">
        <f t="shared" si="101"/>
        <v>2917</v>
      </c>
    </row>
    <row r="584" spans="1:27" ht="25.5" customHeight="1" x14ac:dyDescent="0.25">
      <c r="A584" s="17">
        <v>44886</v>
      </c>
      <c r="B584" s="78" t="str">
        <f t="shared" si="95"/>
        <v>PO2211/02917</v>
      </c>
      <c r="G584" s="24" t="s">
        <v>98</v>
      </c>
      <c r="I584" s="24" t="s">
        <v>2270</v>
      </c>
      <c r="K584" s="24" t="s">
        <v>59</v>
      </c>
      <c r="L584" s="31" t="str">
        <f t="shared" si="93"/>
        <v>Giò Tai Lưỡi Xào 250g</v>
      </c>
      <c r="N584" s="50" t="str">
        <f t="shared" si="96"/>
        <v>K-C6</v>
      </c>
      <c r="Q584" s="32" t="str">
        <f t="shared" si="94"/>
        <v>Túi</v>
      </c>
      <c r="R584" s="36">
        <v>5</v>
      </c>
      <c r="T584" s="34">
        <f t="shared" si="97"/>
        <v>50182</v>
      </c>
      <c r="U584" s="34">
        <f t="shared" si="98"/>
        <v>250910</v>
      </c>
      <c r="X584" s="72">
        <f t="shared" si="99"/>
        <v>8</v>
      </c>
      <c r="Y584" s="35"/>
      <c r="Z584" s="34">
        <f t="shared" si="100"/>
        <v>20073</v>
      </c>
      <c r="AA584" s="80">
        <f t="shared" si="101"/>
        <v>2917</v>
      </c>
    </row>
    <row r="585" spans="1:27" ht="25.5" customHeight="1" x14ac:dyDescent="0.25">
      <c r="A585" s="17">
        <v>44886</v>
      </c>
      <c r="B585" s="78" t="str">
        <f t="shared" si="95"/>
        <v>PO2211/02917</v>
      </c>
      <c r="G585" s="24" t="s">
        <v>98</v>
      </c>
      <c r="I585" s="24" t="s">
        <v>2270</v>
      </c>
      <c r="K585" s="24" t="s">
        <v>65</v>
      </c>
      <c r="L585" s="31" t="str">
        <f t="shared" si="93"/>
        <v>Mọc Nấm Hương 250g</v>
      </c>
      <c r="N585" s="50" t="str">
        <f t="shared" si="96"/>
        <v>K-C6</v>
      </c>
      <c r="Q585" s="32" t="str">
        <f t="shared" si="94"/>
        <v>Túi</v>
      </c>
      <c r="R585" s="36">
        <v>5</v>
      </c>
      <c r="T585" s="34">
        <f t="shared" si="97"/>
        <v>46000</v>
      </c>
      <c r="U585" s="34">
        <f t="shared" si="98"/>
        <v>230000</v>
      </c>
      <c r="X585" s="72">
        <f t="shared" si="99"/>
        <v>8</v>
      </c>
      <c r="Y585" s="35"/>
      <c r="Z585" s="34">
        <f t="shared" si="100"/>
        <v>18400</v>
      </c>
      <c r="AA585" s="80">
        <f t="shared" si="101"/>
        <v>2917</v>
      </c>
    </row>
    <row r="586" spans="1:27" ht="25.5" customHeight="1" x14ac:dyDescent="0.25">
      <c r="A586" s="17">
        <v>44886</v>
      </c>
      <c r="B586" s="78" t="str">
        <f t="shared" si="95"/>
        <v>PO2211/02918</v>
      </c>
      <c r="G586" s="24" t="s">
        <v>113</v>
      </c>
      <c r="I586" s="24" t="s">
        <v>2271</v>
      </c>
      <c r="K586" s="24" t="s">
        <v>39</v>
      </c>
      <c r="L586" s="31" t="str">
        <f t="shared" si="93"/>
        <v>Chân giò heo muối 300g</v>
      </c>
      <c r="N586" s="50" t="str">
        <f t="shared" si="96"/>
        <v>K-C6</v>
      </c>
      <c r="Q586" s="32" t="str">
        <f t="shared" si="94"/>
        <v>Túi</v>
      </c>
      <c r="R586" s="36">
        <v>10</v>
      </c>
      <c r="T586" s="34">
        <f t="shared" si="97"/>
        <v>73431</v>
      </c>
      <c r="U586" s="34">
        <f t="shared" si="98"/>
        <v>734310</v>
      </c>
      <c r="X586" s="72">
        <f t="shared" si="99"/>
        <v>8</v>
      </c>
      <c r="Y586" s="35"/>
      <c r="Z586" s="34">
        <f t="shared" si="100"/>
        <v>58745</v>
      </c>
      <c r="AA586" s="80">
        <f t="shared" si="101"/>
        <v>2918</v>
      </c>
    </row>
    <row r="587" spans="1:27" ht="25.5" customHeight="1" x14ac:dyDescent="0.25">
      <c r="A587" s="17">
        <v>44886</v>
      </c>
      <c r="B587" s="78" t="str">
        <f t="shared" si="95"/>
        <v>PO2211/02918</v>
      </c>
      <c r="G587" s="24" t="s">
        <v>113</v>
      </c>
      <c r="I587" s="24" t="s">
        <v>2271</v>
      </c>
      <c r="K587" s="24" t="s">
        <v>55</v>
      </c>
      <c r="L587" s="31" t="str">
        <f t="shared" si="93"/>
        <v>Gà muối 500g</v>
      </c>
      <c r="N587" s="50" t="str">
        <f t="shared" si="96"/>
        <v>K-C6</v>
      </c>
      <c r="Q587" s="32" t="str">
        <f t="shared" si="94"/>
        <v>Túi</v>
      </c>
      <c r="R587" s="36">
        <v>15</v>
      </c>
      <c r="T587" s="34">
        <f t="shared" si="97"/>
        <v>111058</v>
      </c>
      <c r="U587" s="34">
        <f t="shared" si="98"/>
        <v>1665870</v>
      </c>
      <c r="X587" s="72">
        <f t="shared" si="99"/>
        <v>8</v>
      </c>
      <c r="Y587" s="35"/>
      <c r="Z587" s="34">
        <f t="shared" si="100"/>
        <v>133270</v>
      </c>
      <c r="AA587" s="80">
        <f t="shared" si="101"/>
        <v>2918</v>
      </c>
    </row>
    <row r="588" spans="1:27" ht="25.5" customHeight="1" x14ac:dyDescent="0.25">
      <c r="A588" s="17">
        <v>44886</v>
      </c>
      <c r="B588" s="78" t="str">
        <f t="shared" si="95"/>
        <v>PO2211/02918</v>
      </c>
      <c r="G588" s="24" t="s">
        <v>113</v>
      </c>
      <c r="I588" s="24" t="s">
        <v>2271</v>
      </c>
      <c r="K588" s="24" t="s">
        <v>59</v>
      </c>
      <c r="L588" s="31" t="str">
        <f t="shared" si="93"/>
        <v>Giò Tai Lưỡi Xào 250g</v>
      </c>
      <c r="N588" s="50" t="str">
        <f t="shared" si="96"/>
        <v>K-C6</v>
      </c>
      <c r="Q588" s="32" t="str">
        <f t="shared" si="94"/>
        <v>Túi</v>
      </c>
      <c r="R588" s="36">
        <v>10</v>
      </c>
      <c r="T588" s="34">
        <f t="shared" si="97"/>
        <v>50182</v>
      </c>
      <c r="U588" s="34">
        <f t="shared" si="98"/>
        <v>501820</v>
      </c>
      <c r="X588" s="72">
        <f t="shared" si="99"/>
        <v>8</v>
      </c>
      <c r="Y588" s="35"/>
      <c r="Z588" s="34">
        <f t="shared" si="100"/>
        <v>40146</v>
      </c>
      <c r="AA588" s="80">
        <f t="shared" si="101"/>
        <v>2918</v>
      </c>
    </row>
    <row r="589" spans="1:27" ht="25.5" customHeight="1" x14ac:dyDescent="0.25">
      <c r="A589" s="17">
        <v>44886</v>
      </c>
      <c r="B589" s="78" t="str">
        <f t="shared" si="95"/>
        <v>PO2211/02918</v>
      </c>
      <c r="G589" s="24" t="s">
        <v>113</v>
      </c>
      <c r="I589" s="24" t="s">
        <v>2271</v>
      </c>
      <c r="K589" s="24" t="s">
        <v>65</v>
      </c>
      <c r="L589" s="31" t="str">
        <f t="shared" si="93"/>
        <v>Mọc Nấm Hương 250g</v>
      </c>
      <c r="N589" s="50" t="str">
        <f t="shared" si="96"/>
        <v>K-C6</v>
      </c>
      <c r="Q589" s="32" t="str">
        <f t="shared" si="94"/>
        <v>Túi</v>
      </c>
      <c r="R589" s="36">
        <v>10</v>
      </c>
      <c r="T589" s="34">
        <f t="shared" si="97"/>
        <v>46000</v>
      </c>
      <c r="U589" s="34">
        <f t="shared" si="98"/>
        <v>460000</v>
      </c>
      <c r="X589" s="72">
        <f t="shared" si="99"/>
        <v>8</v>
      </c>
      <c r="Y589" s="35"/>
      <c r="Z589" s="34">
        <f t="shared" si="100"/>
        <v>36800</v>
      </c>
      <c r="AA589" s="80">
        <f t="shared" si="101"/>
        <v>2918</v>
      </c>
    </row>
    <row r="590" spans="1:27" ht="25.5" customHeight="1" x14ac:dyDescent="0.25">
      <c r="A590" s="17">
        <v>44886</v>
      </c>
      <c r="B590" s="78" t="str">
        <f t="shared" si="95"/>
        <v>PO2211/02919</v>
      </c>
      <c r="G590" s="24" t="s">
        <v>116</v>
      </c>
      <c r="I590" s="24" t="s">
        <v>2272</v>
      </c>
      <c r="K590" s="24" t="s">
        <v>39</v>
      </c>
      <c r="L590" s="31" t="str">
        <f t="shared" si="93"/>
        <v>Chân giò heo muối 300g</v>
      </c>
      <c r="N590" s="50" t="str">
        <f t="shared" si="96"/>
        <v>K-C6</v>
      </c>
      <c r="Q590" s="32" t="str">
        <f t="shared" si="94"/>
        <v>Túi</v>
      </c>
      <c r="R590" s="36">
        <v>5</v>
      </c>
      <c r="T590" s="34">
        <f t="shared" si="97"/>
        <v>73431</v>
      </c>
      <c r="U590" s="34">
        <f t="shared" si="98"/>
        <v>367155</v>
      </c>
      <c r="X590" s="72">
        <f t="shared" si="99"/>
        <v>8</v>
      </c>
      <c r="Y590" s="35"/>
      <c r="Z590" s="34">
        <f t="shared" si="100"/>
        <v>29372</v>
      </c>
      <c r="AA590" s="80">
        <f t="shared" si="101"/>
        <v>2919</v>
      </c>
    </row>
    <row r="591" spans="1:27" ht="25.5" customHeight="1" x14ac:dyDescent="0.25">
      <c r="A591" s="17">
        <v>44886</v>
      </c>
      <c r="B591" s="78" t="str">
        <f t="shared" si="95"/>
        <v>PO2211/02919</v>
      </c>
      <c r="G591" s="24" t="s">
        <v>116</v>
      </c>
      <c r="I591" s="24" t="s">
        <v>2272</v>
      </c>
      <c r="K591" s="24" t="s">
        <v>55</v>
      </c>
      <c r="L591" s="31" t="str">
        <f t="shared" si="93"/>
        <v>Gà muối 500g</v>
      </c>
      <c r="N591" s="50" t="str">
        <f t="shared" si="96"/>
        <v>K-C6</v>
      </c>
      <c r="Q591" s="32" t="str">
        <f t="shared" si="94"/>
        <v>Túi</v>
      </c>
      <c r="R591" s="36">
        <v>15</v>
      </c>
      <c r="T591" s="34">
        <f t="shared" si="97"/>
        <v>111058</v>
      </c>
      <c r="U591" s="34">
        <f t="shared" si="98"/>
        <v>1665870</v>
      </c>
      <c r="X591" s="72">
        <f t="shared" si="99"/>
        <v>8</v>
      </c>
      <c r="Y591" s="35"/>
      <c r="Z591" s="34">
        <f t="shared" si="100"/>
        <v>133270</v>
      </c>
      <c r="AA591" s="80">
        <f t="shared" si="101"/>
        <v>2919</v>
      </c>
    </row>
    <row r="592" spans="1:27" ht="25.5" customHeight="1" x14ac:dyDescent="0.25">
      <c r="A592" s="17">
        <v>44886</v>
      </c>
      <c r="B592" s="78" t="str">
        <f t="shared" si="95"/>
        <v>PO2211/02919</v>
      </c>
      <c r="G592" s="24" t="s">
        <v>116</v>
      </c>
      <c r="I592" s="24" t="s">
        <v>2272</v>
      </c>
      <c r="K592" s="24" t="s">
        <v>59</v>
      </c>
      <c r="L592" s="31" t="str">
        <f t="shared" si="93"/>
        <v>Giò Tai Lưỡi Xào 250g</v>
      </c>
      <c r="N592" s="50" t="str">
        <f t="shared" si="96"/>
        <v>K-C6</v>
      </c>
      <c r="Q592" s="32" t="str">
        <f t="shared" si="94"/>
        <v>Túi</v>
      </c>
      <c r="R592" s="36">
        <v>15</v>
      </c>
      <c r="T592" s="34">
        <f t="shared" si="97"/>
        <v>50182</v>
      </c>
      <c r="U592" s="34">
        <f t="shared" si="98"/>
        <v>752730</v>
      </c>
      <c r="X592" s="72">
        <f t="shared" si="99"/>
        <v>8</v>
      </c>
      <c r="Y592" s="35"/>
      <c r="Z592" s="34">
        <f t="shared" si="100"/>
        <v>60218</v>
      </c>
      <c r="AA592" s="80">
        <f t="shared" si="101"/>
        <v>2919</v>
      </c>
    </row>
    <row r="593" spans="1:27" ht="25.5" customHeight="1" x14ac:dyDescent="0.25">
      <c r="A593" s="17">
        <v>44886</v>
      </c>
      <c r="B593" s="78" t="str">
        <f t="shared" si="95"/>
        <v>PO2211/02919</v>
      </c>
      <c r="G593" s="24" t="s">
        <v>116</v>
      </c>
      <c r="I593" s="24" t="s">
        <v>2272</v>
      </c>
      <c r="K593" s="24" t="s">
        <v>65</v>
      </c>
      <c r="L593" s="31" t="str">
        <f t="shared" si="93"/>
        <v>Mọc Nấm Hương 250g</v>
      </c>
      <c r="N593" s="50" t="str">
        <f t="shared" si="96"/>
        <v>K-C6</v>
      </c>
      <c r="Q593" s="32" t="str">
        <f t="shared" si="94"/>
        <v>Túi</v>
      </c>
      <c r="R593" s="36">
        <v>10</v>
      </c>
      <c r="T593" s="34">
        <f t="shared" si="97"/>
        <v>46000</v>
      </c>
      <c r="U593" s="34">
        <f t="shared" si="98"/>
        <v>460000</v>
      </c>
      <c r="X593" s="72">
        <f t="shared" si="99"/>
        <v>8</v>
      </c>
      <c r="Y593" s="35"/>
      <c r="Z593" s="34">
        <f t="shared" si="100"/>
        <v>36800</v>
      </c>
      <c r="AA593" s="80">
        <f t="shared" si="101"/>
        <v>2919</v>
      </c>
    </row>
    <row r="594" spans="1:27" ht="25.5" customHeight="1" x14ac:dyDescent="0.25">
      <c r="A594" s="17">
        <v>44886</v>
      </c>
      <c r="B594" s="78" t="str">
        <f t="shared" si="95"/>
        <v>PO2211/02920</v>
      </c>
      <c r="G594" s="24" t="s">
        <v>96</v>
      </c>
      <c r="I594" s="24" t="s">
        <v>2273</v>
      </c>
      <c r="K594" s="24" t="s">
        <v>30</v>
      </c>
      <c r="L594" s="31" t="str">
        <f t="shared" si="93"/>
        <v>Bắp bò muối 200g</v>
      </c>
      <c r="N594" s="50" t="str">
        <f t="shared" si="96"/>
        <v>K-C6</v>
      </c>
      <c r="Q594" s="32" t="str">
        <f t="shared" si="94"/>
        <v>Túi</v>
      </c>
      <c r="R594" s="36">
        <v>4</v>
      </c>
      <c r="T594" s="34">
        <f t="shared" si="97"/>
        <v>87787</v>
      </c>
      <c r="U594" s="34">
        <f t="shared" si="98"/>
        <v>351148</v>
      </c>
      <c r="X594" s="72">
        <f t="shared" si="99"/>
        <v>8</v>
      </c>
      <c r="Y594" s="35"/>
      <c r="Z594" s="34">
        <f t="shared" si="100"/>
        <v>28092</v>
      </c>
      <c r="AA594" s="80">
        <f t="shared" si="101"/>
        <v>2920</v>
      </c>
    </row>
    <row r="595" spans="1:27" ht="25.5" customHeight="1" x14ac:dyDescent="0.25">
      <c r="A595" s="17">
        <v>44886</v>
      </c>
      <c r="B595" s="78" t="str">
        <f t="shared" si="95"/>
        <v>PO2211/02920</v>
      </c>
      <c r="G595" s="24" t="s">
        <v>96</v>
      </c>
      <c r="I595" s="24" t="s">
        <v>2273</v>
      </c>
      <c r="K595" s="24" t="s">
        <v>39</v>
      </c>
      <c r="L595" s="31" t="str">
        <f t="shared" si="93"/>
        <v>Chân giò heo muối 300g</v>
      </c>
      <c r="N595" s="50" t="str">
        <f t="shared" si="96"/>
        <v>K-C6</v>
      </c>
      <c r="Q595" s="32" t="str">
        <f t="shared" si="94"/>
        <v>Túi</v>
      </c>
      <c r="R595" s="36">
        <v>7</v>
      </c>
      <c r="T595" s="34">
        <f t="shared" si="97"/>
        <v>73431</v>
      </c>
      <c r="U595" s="34">
        <f t="shared" si="98"/>
        <v>514017</v>
      </c>
      <c r="X595" s="72">
        <f t="shared" si="99"/>
        <v>8</v>
      </c>
      <c r="Y595" s="35"/>
      <c r="Z595" s="34">
        <f t="shared" si="100"/>
        <v>41121</v>
      </c>
      <c r="AA595" s="80">
        <f t="shared" si="101"/>
        <v>2920</v>
      </c>
    </row>
    <row r="596" spans="1:27" ht="25.5" customHeight="1" x14ac:dyDescent="0.25">
      <c r="A596" s="17">
        <v>44886</v>
      </c>
      <c r="B596" s="78" t="str">
        <f t="shared" si="95"/>
        <v>PO2211/02920</v>
      </c>
      <c r="G596" s="24" t="s">
        <v>96</v>
      </c>
      <c r="I596" s="24" t="s">
        <v>2273</v>
      </c>
      <c r="K596" s="24" t="s">
        <v>55</v>
      </c>
      <c r="L596" s="31" t="str">
        <f t="shared" si="93"/>
        <v>Gà muối 500g</v>
      </c>
      <c r="N596" s="50" t="str">
        <f t="shared" si="96"/>
        <v>K-C6</v>
      </c>
      <c r="Q596" s="32" t="str">
        <f t="shared" si="94"/>
        <v>Túi</v>
      </c>
      <c r="R596" s="36">
        <v>10</v>
      </c>
      <c r="T596" s="34">
        <f t="shared" si="97"/>
        <v>111058</v>
      </c>
      <c r="U596" s="34">
        <f t="shared" si="98"/>
        <v>1110580</v>
      </c>
      <c r="X596" s="72">
        <f t="shared" si="99"/>
        <v>8</v>
      </c>
      <c r="Y596" s="35"/>
      <c r="Z596" s="34">
        <f t="shared" si="100"/>
        <v>88846</v>
      </c>
      <c r="AA596" s="80">
        <f t="shared" si="101"/>
        <v>2920</v>
      </c>
    </row>
    <row r="597" spans="1:27" ht="25.5" customHeight="1" x14ac:dyDescent="0.25">
      <c r="A597" s="17">
        <v>44886</v>
      </c>
      <c r="B597" s="78" t="str">
        <f t="shared" si="95"/>
        <v>PO2211/02920</v>
      </c>
      <c r="G597" s="24" t="s">
        <v>96</v>
      </c>
      <c r="I597" s="24" t="s">
        <v>2273</v>
      </c>
      <c r="K597" s="24" t="s">
        <v>59</v>
      </c>
      <c r="L597" s="31" t="str">
        <f t="shared" si="93"/>
        <v>Giò Tai Lưỡi Xào 250g</v>
      </c>
      <c r="N597" s="50" t="str">
        <f t="shared" si="96"/>
        <v>K-C6</v>
      </c>
      <c r="Q597" s="32" t="str">
        <f t="shared" si="94"/>
        <v>Túi</v>
      </c>
      <c r="R597" s="36">
        <v>10</v>
      </c>
      <c r="T597" s="34">
        <f t="shared" si="97"/>
        <v>50182</v>
      </c>
      <c r="U597" s="34">
        <f t="shared" si="98"/>
        <v>501820</v>
      </c>
      <c r="X597" s="72">
        <f t="shared" si="99"/>
        <v>8</v>
      </c>
      <c r="Y597" s="35"/>
      <c r="Z597" s="34">
        <f t="shared" si="100"/>
        <v>40146</v>
      </c>
      <c r="AA597" s="80">
        <f t="shared" si="101"/>
        <v>2920</v>
      </c>
    </row>
    <row r="598" spans="1:27" ht="25.5" customHeight="1" x14ac:dyDescent="0.25">
      <c r="A598" s="17">
        <v>44886</v>
      </c>
      <c r="B598" s="78" t="str">
        <f t="shared" si="95"/>
        <v>PO2211/02921</v>
      </c>
      <c r="G598" s="24" t="s">
        <v>98</v>
      </c>
      <c r="I598" s="24" t="s">
        <v>2274</v>
      </c>
      <c r="K598" s="24" t="s">
        <v>39</v>
      </c>
      <c r="L598" s="31" t="str">
        <f t="shared" si="93"/>
        <v>Chân giò heo muối 300g</v>
      </c>
      <c r="N598" s="50" t="str">
        <f t="shared" si="96"/>
        <v>K-C6</v>
      </c>
      <c r="Q598" s="32" t="str">
        <f t="shared" si="94"/>
        <v>Túi</v>
      </c>
      <c r="R598" s="36">
        <v>20</v>
      </c>
      <c r="T598" s="34">
        <f t="shared" si="97"/>
        <v>73431</v>
      </c>
      <c r="U598" s="34">
        <f t="shared" si="98"/>
        <v>1468620</v>
      </c>
      <c r="X598" s="72">
        <f t="shared" si="99"/>
        <v>8</v>
      </c>
      <c r="Y598" s="35"/>
      <c r="Z598" s="34">
        <f t="shared" si="100"/>
        <v>117490</v>
      </c>
      <c r="AA598" s="80">
        <f t="shared" si="101"/>
        <v>2921</v>
      </c>
    </row>
    <row r="599" spans="1:27" ht="25.5" customHeight="1" x14ac:dyDescent="0.25">
      <c r="A599" s="17">
        <v>44886</v>
      </c>
      <c r="B599" s="78" t="str">
        <f t="shared" si="95"/>
        <v>PO2211/02921</v>
      </c>
      <c r="G599" s="24" t="s">
        <v>98</v>
      </c>
      <c r="I599" s="24" t="s">
        <v>2274</v>
      </c>
      <c r="K599" s="24" t="s">
        <v>55</v>
      </c>
      <c r="L599" s="31" t="str">
        <f t="shared" si="93"/>
        <v>Gà muối 500g</v>
      </c>
      <c r="N599" s="50" t="str">
        <f t="shared" si="96"/>
        <v>K-C6</v>
      </c>
      <c r="Q599" s="32" t="str">
        <f t="shared" si="94"/>
        <v>Túi</v>
      </c>
      <c r="R599" s="36">
        <v>20</v>
      </c>
      <c r="T599" s="34">
        <f t="shared" si="97"/>
        <v>111058</v>
      </c>
      <c r="U599" s="34">
        <f t="shared" si="98"/>
        <v>2221160</v>
      </c>
      <c r="X599" s="72">
        <f t="shared" si="99"/>
        <v>8</v>
      </c>
      <c r="Y599" s="35"/>
      <c r="Z599" s="34">
        <f t="shared" si="100"/>
        <v>177693</v>
      </c>
      <c r="AA599" s="80">
        <f t="shared" si="101"/>
        <v>2921</v>
      </c>
    </row>
    <row r="600" spans="1:27" ht="25.5" customHeight="1" x14ac:dyDescent="0.25">
      <c r="A600" s="17">
        <v>44886</v>
      </c>
      <c r="B600" s="78" t="str">
        <f t="shared" si="95"/>
        <v>PO2211/02922</v>
      </c>
      <c r="G600" s="24" t="s">
        <v>134</v>
      </c>
      <c r="I600" s="24" t="s">
        <v>2275</v>
      </c>
      <c r="K600" s="24" t="s">
        <v>39</v>
      </c>
      <c r="L600" s="31" t="str">
        <f t="shared" si="93"/>
        <v>Chân giò heo muối 300g</v>
      </c>
      <c r="N600" s="50" t="str">
        <f t="shared" si="96"/>
        <v>K-C6</v>
      </c>
      <c r="Q600" s="32" t="str">
        <f t="shared" si="94"/>
        <v>Túi</v>
      </c>
      <c r="R600" s="36">
        <v>10</v>
      </c>
      <c r="T600" s="34">
        <f t="shared" si="97"/>
        <v>73431</v>
      </c>
      <c r="U600" s="34">
        <f t="shared" si="98"/>
        <v>734310</v>
      </c>
      <c r="X600" s="72">
        <f t="shared" si="99"/>
        <v>8</v>
      </c>
      <c r="Y600" s="35"/>
      <c r="Z600" s="34">
        <f t="shared" si="100"/>
        <v>58745</v>
      </c>
      <c r="AA600" s="80">
        <f t="shared" si="101"/>
        <v>2922</v>
      </c>
    </row>
    <row r="601" spans="1:27" ht="25.5" customHeight="1" x14ac:dyDescent="0.25">
      <c r="A601" s="17">
        <v>44886</v>
      </c>
      <c r="B601" s="78" t="str">
        <f t="shared" si="95"/>
        <v>PO2211/02922</v>
      </c>
      <c r="G601" s="24" t="s">
        <v>134</v>
      </c>
      <c r="I601" s="24" t="s">
        <v>2275</v>
      </c>
      <c r="K601" s="24" t="s">
        <v>55</v>
      </c>
      <c r="L601" s="31" t="str">
        <f t="shared" si="93"/>
        <v>Gà muối 500g</v>
      </c>
      <c r="N601" s="50" t="str">
        <f t="shared" si="96"/>
        <v>K-C6</v>
      </c>
      <c r="Q601" s="32" t="str">
        <f t="shared" si="94"/>
        <v>Túi</v>
      </c>
      <c r="R601" s="36">
        <v>15</v>
      </c>
      <c r="T601" s="34">
        <f t="shared" si="97"/>
        <v>111058</v>
      </c>
      <c r="U601" s="34">
        <f t="shared" si="98"/>
        <v>1665870</v>
      </c>
      <c r="X601" s="72">
        <f t="shared" si="99"/>
        <v>8</v>
      </c>
      <c r="Y601" s="35"/>
      <c r="Z601" s="34">
        <f t="shared" si="100"/>
        <v>133270</v>
      </c>
      <c r="AA601" s="80">
        <f t="shared" si="101"/>
        <v>2922</v>
      </c>
    </row>
    <row r="602" spans="1:27" ht="25.5" customHeight="1" x14ac:dyDescent="0.25">
      <c r="A602" s="17">
        <v>44886</v>
      </c>
      <c r="B602" s="78" t="str">
        <f t="shared" si="95"/>
        <v>PO2211/02922</v>
      </c>
      <c r="G602" s="24" t="s">
        <v>134</v>
      </c>
      <c r="I602" s="24" t="s">
        <v>2275</v>
      </c>
      <c r="K602" s="24" t="s">
        <v>37</v>
      </c>
      <c r="L602" s="31" t="str">
        <f t="shared" si="93"/>
        <v>Chả cốm 300g</v>
      </c>
      <c r="N602" s="50" t="str">
        <f t="shared" si="96"/>
        <v>K-C6</v>
      </c>
      <c r="Q602" s="32" t="str">
        <f t="shared" si="94"/>
        <v>Túi</v>
      </c>
      <c r="R602" s="36">
        <v>5</v>
      </c>
      <c r="T602" s="34">
        <f t="shared" si="97"/>
        <v>74250</v>
      </c>
      <c r="U602" s="34">
        <f t="shared" si="98"/>
        <v>371250</v>
      </c>
      <c r="X602" s="72">
        <f t="shared" si="99"/>
        <v>8</v>
      </c>
      <c r="Y602" s="35"/>
      <c r="Z602" s="34">
        <f t="shared" si="100"/>
        <v>29700</v>
      </c>
      <c r="AA602" s="80">
        <f t="shared" si="101"/>
        <v>2922</v>
      </c>
    </row>
    <row r="603" spans="1:27" ht="25.5" customHeight="1" x14ac:dyDescent="0.25">
      <c r="A603" s="17">
        <v>44886</v>
      </c>
      <c r="B603" s="78" t="str">
        <f t="shared" si="95"/>
        <v>PO2211/02922</v>
      </c>
      <c r="G603" s="24" t="s">
        <v>134</v>
      </c>
      <c r="I603" s="24" t="s">
        <v>2275</v>
      </c>
      <c r="K603" s="24" t="s">
        <v>47</v>
      </c>
      <c r="L603" s="31" t="str">
        <f t="shared" si="93"/>
        <v>Đùi gà sốt cay 500g</v>
      </c>
      <c r="N603" s="50" t="str">
        <f t="shared" si="96"/>
        <v>K-C6</v>
      </c>
      <c r="Q603" s="32" t="str">
        <f t="shared" si="94"/>
        <v>Túi</v>
      </c>
      <c r="R603" s="36">
        <v>5</v>
      </c>
      <c r="T603" s="34">
        <f t="shared" si="97"/>
        <v>105400</v>
      </c>
      <c r="U603" s="34">
        <f t="shared" si="98"/>
        <v>527000</v>
      </c>
      <c r="X603" s="72">
        <f t="shared" si="99"/>
        <v>8</v>
      </c>
      <c r="Y603" s="35"/>
      <c r="Z603" s="34">
        <f t="shared" si="100"/>
        <v>42160</v>
      </c>
      <c r="AA603" s="80">
        <f t="shared" si="101"/>
        <v>2922</v>
      </c>
    </row>
    <row r="604" spans="1:27" ht="25.5" customHeight="1" x14ac:dyDescent="0.25">
      <c r="A604" s="17">
        <v>44886</v>
      </c>
      <c r="B604" s="78" t="str">
        <f t="shared" si="95"/>
        <v>PO2211/02922</v>
      </c>
      <c r="G604" s="24" t="s">
        <v>134</v>
      </c>
      <c r="I604" s="24" t="s">
        <v>2275</v>
      </c>
      <c r="K604" s="24" t="s">
        <v>43</v>
      </c>
      <c r="L604" s="31" t="str">
        <f t="shared" si="93"/>
        <v>Chân gà sốt cay 400g</v>
      </c>
      <c r="N604" s="50" t="str">
        <f t="shared" si="96"/>
        <v>K-C6</v>
      </c>
      <c r="Q604" s="32" t="str">
        <f t="shared" si="94"/>
        <v>Túi</v>
      </c>
      <c r="R604" s="36">
        <v>5</v>
      </c>
      <c r="T604" s="34">
        <f t="shared" si="97"/>
        <v>90750</v>
      </c>
      <c r="U604" s="34">
        <f t="shared" si="98"/>
        <v>453750</v>
      </c>
      <c r="X604" s="72">
        <f t="shared" si="99"/>
        <v>8</v>
      </c>
      <c r="Y604" s="35"/>
      <c r="Z604" s="34">
        <f t="shared" si="100"/>
        <v>36300</v>
      </c>
      <c r="AA604" s="80">
        <f t="shared" si="101"/>
        <v>2922</v>
      </c>
    </row>
    <row r="605" spans="1:27" ht="25.5" customHeight="1" x14ac:dyDescent="0.25">
      <c r="A605" s="17">
        <v>44886</v>
      </c>
      <c r="B605" s="78" t="str">
        <f t="shared" si="95"/>
        <v>PO2211/02922</v>
      </c>
      <c r="G605" s="24" t="s">
        <v>134</v>
      </c>
      <c r="I605" s="24" t="s">
        <v>2275</v>
      </c>
      <c r="K605" s="24" t="s">
        <v>59</v>
      </c>
      <c r="L605" s="31" t="str">
        <f t="shared" si="93"/>
        <v>Giò Tai Lưỡi Xào 250g</v>
      </c>
      <c r="N605" s="50" t="str">
        <f t="shared" si="96"/>
        <v>K-C6</v>
      </c>
      <c r="Q605" s="32" t="str">
        <f t="shared" si="94"/>
        <v>Túi</v>
      </c>
      <c r="R605" s="36">
        <v>10</v>
      </c>
      <c r="T605" s="34">
        <f t="shared" si="97"/>
        <v>50182</v>
      </c>
      <c r="U605" s="34">
        <f t="shared" si="98"/>
        <v>501820</v>
      </c>
      <c r="X605" s="72">
        <f t="shared" si="99"/>
        <v>8</v>
      </c>
      <c r="Y605" s="35"/>
      <c r="Z605" s="34">
        <f t="shared" si="100"/>
        <v>40146</v>
      </c>
      <c r="AA605" s="80">
        <f t="shared" si="101"/>
        <v>2922</v>
      </c>
    </row>
    <row r="606" spans="1:27" ht="25.5" customHeight="1" x14ac:dyDescent="0.25">
      <c r="A606" s="17">
        <v>44886</v>
      </c>
      <c r="B606" s="78" t="str">
        <f t="shared" si="95"/>
        <v>PO2211/02923</v>
      </c>
      <c r="G606" s="24" t="s">
        <v>136</v>
      </c>
      <c r="I606" s="24" t="s">
        <v>2276</v>
      </c>
      <c r="K606" s="24" t="s">
        <v>39</v>
      </c>
      <c r="L606" s="31" t="str">
        <f t="shared" si="93"/>
        <v>Chân giò heo muối 300g</v>
      </c>
      <c r="N606" s="50" t="str">
        <f t="shared" si="96"/>
        <v>K-C6</v>
      </c>
      <c r="Q606" s="32" t="str">
        <f t="shared" si="94"/>
        <v>Túi</v>
      </c>
      <c r="R606" s="36">
        <v>20</v>
      </c>
      <c r="T606" s="34">
        <f t="shared" si="97"/>
        <v>73431</v>
      </c>
      <c r="U606" s="34">
        <f t="shared" si="98"/>
        <v>1468620</v>
      </c>
      <c r="X606" s="72">
        <f t="shared" si="99"/>
        <v>8</v>
      </c>
      <c r="Y606" s="35"/>
      <c r="Z606" s="34">
        <f t="shared" si="100"/>
        <v>117490</v>
      </c>
      <c r="AA606" s="80">
        <f t="shared" si="101"/>
        <v>2923</v>
      </c>
    </row>
    <row r="607" spans="1:27" ht="25.5" customHeight="1" x14ac:dyDescent="0.25">
      <c r="A607" s="17">
        <v>44886</v>
      </c>
      <c r="B607" s="78" t="str">
        <f t="shared" si="95"/>
        <v>PO2211/02923</v>
      </c>
      <c r="G607" s="24" t="s">
        <v>136</v>
      </c>
      <c r="I607" s="24" t="s">
        <v>2276</v>
      </c>
      <c r="K607" s="24" t="s">
        <v>55</v>
      </c>
      <c r="L607" s="31" t="str">
        <f t="shared" si="93"/>
        <v>Gà muối 500g</v>
      </c>
      <c r="N607" s="50" t="str">
        <f t="shared" si="96"/>
        <v>K-C6</v>
      </c>
      <c r="Q607" s="32" t="str">
        <f t="shared" si="94"/>
        <v>Túi</v>
      </c>
      <c r="R607" s="36">
        <v>50</v>
      </c>
      <c r="T607" s="34">
        <f t="shared" si="97"/>
        <v>111058</v>
      </c>
      <c r="U607" s="34">
        <f t="shared" si="98"/>
        <v>5552900</v>
      </c>
      <c r="X607" s="72">
        <f t="shared" si="99"/>
        <v>8</v>
      </c>
      <c r="Y607" s="35"/>
      <c r="Z607" s="34">
        <f t="shared" si="100"/>
        <v>444232</v>
      </c>
      <c r="AA607" s="80">
        <f t="shared" si="101"/>
        <v>2923</v>
      </c>
    </row>
    <row r="608" spans="1:27" ht="25.5" customHeight="1" x14ac:dyDescent="0.25">
      <c r="A608" s="17">
        <v>44886</v>
      </c>
      <c r="B608" s="78" t="str">
        <f t="shared" si="95"/>
        <v>PO2211/02924</v>
      </c>
      <c r="G608" s="24" t="s">
        <v>134</v>
      </c>
      <c r="I608" s="24" t="s">
        <v>2277</v>
      </c>
      <c r="K608" s="24" t="s">
        <v>30</v>
      </c>
      <c r="L608" s="31" t="str">
        <f t="shared" si="93"/>
        <v>Bắp bò muối 200g</v>
      </c>
      <c r="N608" s="50" t="str">
        <f t="shared" si="96"/>
        <v>K-C6</v>
      </c>
      <c r="Q608" s="32" t="str">
        <f t="shared" si="94"/>
        <v>Túi</v>
      </c>
      <c r="R608" s="36">
        <v>5</v>
      </c>
      <c r="T608" s="34">
        <f t="shared" si="97"/>
        <v>87787</v>
      </c>
      <c r="U608" s="34">
        <f t="shared" si="98"/>
        <v>438935</v>
      </c>
      <c r="X608" s="72">
        <f t="shared" si="99"/>
        <v>8</v>
      </c>
      <c r="Y608" s="35"/>
      <c r="Z608" s="34">
        <f t="shared" si="100"/>
        <v>35115</v>
      </c>
      <c r="AA608" s="80">
        <f t="shared" si="101"/>
        <v>2924</v>
      </c>
    </row>
    <row r="609" spans="1:27" ht="25.5" customHeight="1" x14ac:dyDescent="0.25">
      <c r="A609" s="17">
        <v>44886</v>
      </c>
      <c r="B609" s="78" t="str">
        <f t="shared" si="95"/>
        <v>PO2211/02924</v>
      </c>
      <c r="G609" s="24" t="s">
        <v>134</v>
      </c>
      <c r="I609" s="24" t="s">
        <v>2277</v>
      </c>
      <c r="K609" s="24" t="s">
        <v>39</v>
      </c>
      <c r="L609" s="31" t="str">
        <f t="shared" si="93"/>
        <v>Chân giò heo muối 300g</v>
      </c>
      <c r="N609" s="50" t="str">
        <f t="shared" si="96"/>
        <v>K-C6</v>
      </c>
      <c r="Q609" s="32" t="str">
        <f t="shared" si="94"/>
        <v>Túi</v>
      </c>
      <c r="R609" s="36">
        <v>5</v>
      </c>
      <c r="T609" s="34">
        <f t="shared" si="97"/>
        <v>73431</v>
      </c>
      <c r="U609" s="34">
        <f t="shared" si="98"/>
        <v>367155</v>
      </c>
      <c r="X609" s="72">
        <f t="shared" si="99"/>
        <v>8</v>
      </c>
      <c r="Y609" s="35"/>
      <c r="Z609" s="34">
        <f t="shared" si="100"/>
        <v>29372</v>
      </c>
      <c r="AA609" s="80">
        <f t="shared" si="101"/>
        <v>2924</v>
      </c>
    </row>
    <row r="610" spans="1:27" ht="25.5" customHeight="1" x14ac:dyDescent="0.25">
      <c r="A610" s="17">
        <v>44886</v>
      </c>
      <c r="B610" s="78" t="str">
        <f t="shared" si="95"/>
        <v>PO2211/02924</v>
      </c>
      <c r="G610" s="24" t="s">
        <v>134</v>
      </c>
      <c r="I610" s="24" t="s">
        <v>2277</v>
      </c>
      <c r="K610" s="24" t="s">
        <v>55</v>
      </c>
      <c r="L610" s="31" t="str">
        <f t="shared" si="93"/>
        <v>Gà muối 500g</v>
      </c>
      <c r="N610" s="50" t="str">
        <f t="shared" si="96"/>
        <v>K-C6</v>
      </c>
      <c r="Q610" s="32" t="str">
        <f t="shared" si="94"/>
        <v>Túi</v>
      </c>
      <c r="R610" s="36">
        <v>15</v>
      </c>
      <c r="T610" s="34">
        <f t="shared" si="97"/>
        <v>111058</v>
      </c>
      <c r="U610" s="34">
        <f t="shared" si="98"/>
        <v>1665870</v>
      </c>
      <c r="X610" s="72">
        <f t="shared" si="99"/>
        <v>8</v>
      </c>
      <c r="Y610" s="35"/>
      <c r="Z610" s="34">
        <f t="shared" si="100"/>
        <v>133270</v>
      </c>
      <c r="AA610" s="80">
        <f t="shared" si="101"/>
        <v>2924</v>
      </c>
    </row>
    <row r="611" spans="1:27" ht="25.5" customHeight="1" x14ac:dyDescent="0.25">
      <c r="A611" s="17">
        <v>44886</v>
      </c>
      <c r="B611" s="78" t="str">
        <f t="shared" si="95"/>
        <v>PO2211/02924</v>
      </c>
      <c r="G611" s="24" t="s">
        <v>134</v>
      </c>
      <c r="I611" s="24" t="s">
        <v>2277</v>
      </c>
      <c r="K611" s="24" t="s">
        <v>59</v>
      </c>
      <c r="L611" s="31" t="str">
        <f t="shared" si="93"/>
        <v>Giò Tai Lưỡi Xào 250g</v>
      </c>
      <c r="N611" s="50" t="str">
        <f t="shared" si="96"/>
        <v>K-C6</v>
      </c>
      <c r="Q611" s="32" t="str">
        <f t="shared" si="94"/>
        <v>Túi</v>
      </c>
      <c r="R611" s="36">
        <v>5</v>
      </c>
      <c r="T611" s="34">
        <f t="shared" si="97"/>
        <v>50182</v>
      </c>
      <c r="U611" s="34">
        <f t="shared" si="98"/>
        <v>250910</v>
      </c>
      <c r="X611" s="72">
        <f t="shared" si="99"/>
        <v>8</v>
      </c>
      <c r="Y611" s="35"/>
      <c r="Z611" s="34">
        <f t="shared" si="100"/>
        <v>20073</v>
      </c>
      <c r="AA611" s="80">
        <f t="shared" si="101"/>
        <v>2924</v>
      </c>
    </row>
    <row r="612" spans="1:27" ht="25.5" customHeight="1" x14ac:dyDescent="0.25">
      <c r="A612" s="17">
        <v>44886</v>
      </c>
      <c r="B612" s="78" t="str">
        <f t="shared" si="95"/>
        <v>PO2211/02925</v>
      </c>
      <c r="G612" s="24" t="s">
        <v>118</v>
      </c>
      <c r="I612" s="24" t="s">
        <v>2278</v>
      </c>
      <c r="K612" s="24" t="s">
        <v>55</v>
      </c>
      <c r="L612" s="31" t="str">
        <f t="shared" si="93"/>
        <v>Gà muối 500g</v>
      </c>
      <c r="N612" s="50" t="str">
        <f t="shared" si="96"/>
        <v>K-C6</v>
      </c>
      <c r="Q612" s="32" t="str">
        <f t="shared" si="94"/>
        <v>Túi</v>
      </c>
      <c r="R612" s="36">
        <v>15</v>
      </c>
      <c r="T612" s="34">
        <f t="shared" si="97"/>
        <v>111058</v>
      </c>
      <c r="U612" s="34">
        <f t="shared" si="98"/>
        <v>1665870</v>
      </c>
      <c r="X612" s="72">
        <f t="shared" si="99"/>
        <v>8</v>
      </c>
      <c r="Y612" s="35"/>
      <c r="Z612" s="34">
        <f t="shared" si="100"/>
        <v>133270</v>
      </c>
      <c r="AA612" s="80">
        <f t="shared" si="101"/>
        <v>2925</v>
      </c>
    </row>
    <row r="613" spans="1:27" ht="25.5" customHeight="1" x14ac:dyDescent="0.25">
      <c r="A613" s="17">
        <v>44886</v>
      </c>
      <c r="B613" s="78" t="str">
        <f t="shared" si="95"/>
        <v>PO2211/02925</v>
      </c>
      <c r="G613" s="24" t="s">
        <v>118</v>
      </c>
      <c r="I613" s="24" t="s">
        <v>2278</v>
      </c>
      <c r="K613" s="24" t="s">
        <v>59</v>
      </c>
      <c r="L613" s="31" t="str">
        <f t="shared" si="93"/>
        <v>Giò Tai Lưỡi Xào 250g</v>
      </c>
      <c r="N613" s="50" t="str">
        <f t="shared" si="96"/>
        <v>K-C6</v>
      </c>
      <c r="Q613" s="32" t="str">
        <f t="shared" si="94"/>
        <v>Túi</v>
      </c>
      <c r="R613" s="36">
        <v>10</v>
      </c>
      <c r="T613" s="34">
        <f t="shared" si="97"/>
        <v>50182</v>
      </c>
      <c r="U613" s="34">
        <f t="shared" si="98"/>
        <v>501820</v>
      </c>
      <c r="X613" s="72">
        <f t="shared" si="99"/>
        <v>8</v>
      </c>
      <c r="Y613" s="35"/>
      <c r="Z613" s="34">
        <f t="shared" si="100"/>
        <v>40146</v>
      </c>
      <c r="AA613" s="80">
        <f t="shared" si="101"/>
        <v>2925</v>
      </c>
    </row>
    <row r="614" spans="1:27" ht="25.5" customHeight="1" x14ac:dyDescent="0.25">
      <c r="A614" s="17">
        <v>44886</v>
      </c>
      <c r="B614" s="78" t="str">
        <f t="shared" si="95"/>
        <v>PO2211/02926</v>
      </c>
      <c r="G614" s="24" t="s">
        <v>99</v>
      </c>
      <c r="I614" s="24" t="s">
        <v>2279</v>
      </c>
      <c r="K614" s="24" t="s">
        <v>39</v>
      </c>
      <c r="L614" s="31" t="str">
        <f t="shared" si="93"/>
        <v>Chân giò heo muối 300g</v>
      </c>
      <c r="N614" s="50" t="str">
        <f t="shared" si="96"/>
        <v>K-C6</v>
      </c>
      <c r="Q614" s="32" t="str">
        <f t="shared" si="94"/>
        <v>Túi</v>
      </c>
      <c r="R614" s="36">
        <v>20</v>
      </c>
      <c r="T614" s="34">
        <f t="shared" si="97"/>
        <v>73431</v>
      </c>
      <c r="U614" s="34">
        <f t="shared" si="98"/>
        <v>1468620</v>
      </c>
      <c r="X614" s="72">
        <f t="shared" si="99"/>
        <v>8</v>
      </c>
      <c r="Y614" s="35"/>
      <c r="Z614" s="34">
        <f t="shared" si="100"/>
        <v>117490</v>
      </c>
      <c r="AA614" s="80">
        <f t="shared" si="101"/>
        <v>2926</v>
      </c>
    </row>
    <row r="615" spans="1:27" ht="25.5" customHeight="1" x14ac:dyDescent="0.25">
      <c r="A615" s="17">
        <v>44886</v>
      </c>
      <c r="B615" s="78" t="str">
        <f t="shared" si="95"/>
        <v>PO2211/02926</v>
      </c>
      <c r="G615" s="24" t="s">
        <v>99</v>
      </c>
      <c r="I615" s="24" t="s">
        <v>2279</v>
      </c>
      <c r="K615" s="24" t="s">
        <v>55</v>
      </c>
      <c r="L615" s="31" t="str">
        <f t="shared" si="93"/>
        <v>Gà muối 500g</v>
      </c>
      <c r="N615" s="50" t="str">
        <f t="shared" si="96"/>
        <v>K-C6</v>
      </c>
      <c r="Q615" s="32" t="str">
        <f t="shared" si="94"/>
        <v>Túi</v>
      </c>
      <c r="R615" s="36">
        <v>70</v>
      </c>
      <c r="T615" s="34">
        <f t="shared" si="97"/>
        <v>111058</v>
      </c>
      <c r="U615" s="34">
        <f t="shared" si="98"/>
        <v>7774060</v>
      </c>
      <c r="X615" s="72">
        <f t="shared" si="99"/>
        <v>8</v>
      </c>
      <c r="Y615" s="35"/>
      <c r="Z615" s="34">
        <f t="shared" si="100"/>
        <v>621925</v>
      </c>
      <c r="AA615" s="80">
        <f t="shared" si="101"/>
        <v>2926</v>
      </c>
    </row>
    <row r="616" spans="1:27" ht="25.5" customHeight="1" x14ac:dyDescent="0.25">
      <c r="A616" s="17">
        <v>44886</v>
      </c>
      <c r="B616" s="78" t="str">
        <f t="shared" si="95"/>
        <v>PO2211/02926</v>
      </c>
      <c r="G616" s="24" t="s">
        <v>99</v>
      </c>
      <c r="I616" s="24" t="s">
        <v>2279</v>
      </c>
      <c r="K616" s="24" t="s">
        <v>59</v>
      </c>
      <c r="L616" s="31" t="str">
        <f t="shared" si="93"/>
        <v>Giò Tai Lưỡi Xào 250g</v>
      </c>
      <c r="N616" s="50" t="str">
        <f t="shared" si="96"/>
        <v>K-C6</v>
      </c>
      <c r="Q616" s="32" t="str">
        <f t="shared" si="94"/>
        <v>Túi</v>
      </c>
      <c r="R616" s="36">
        <v>15</v>
      </c>
      <c r="T616" s="34">
        <f t="shared" si="97"/>
        <v>50182</v>
      </c>
      <c r="U616" s="34">
        <f t="shared" si="98"/>
        <v>752730</v>
      </c>
      <c r="X616" s="72">
        <f t="shared" si="99"/>
        <v>8</v>
      </c>
      <c r="Y616" s="35"/>
      <c r="Z616" s="34">
        <f t="shared" si="100"/>
        <v>60218</v>
      </c>
      <c r="AA616" s="80">
        <f t="shared" si="101"/>
        <v>2926</v>
      </c>
    </row>
    <row r="617" spans="1:27" ht="25.5" customHeight="1" x14ac:dyDescent="0.25">
      <c r="A617" s="17">
        <v>44886</v>
      </c>
      <c r="B617" s="78" t="str">
        <f t="shared" si="95"/>
        <v>PO2211/02926</v>
      </c>
      <c r="G617" s="24" t="s">
        <v>99</v>
      </c>
      <c r="I617" s="24" t="s">
        <v>2279</v>
      </c>
      <c r="K617" s="24" t="s">
        <v>65</v>
      </c>
      <c r="L617" s="31" t="str">
        <f t="shared" si="93"/>
        <v>Mọc Nấm Hương 250g</v>
      </c>
      <c r="N617" s="50" t="str">
        <f t="shared" si="96"/>
        <v>K-C6</v>
      </c>
      <c r="Q617" s="32" t="str">
        <f t="shared" si="94"/>
        <v>Túi</v>
      </c>
      <c r="R617" s="36">
        <v>5</v>
      </c>
      <c r="T617" s="34">
        <f t="shared" si="97"/>
        <v>46000</v>
      </c>
      <c r="U617" s="34">
        <f t="shared" si="98"/>
        <v>230000</v>
      </c>
      <c r="X617" s="72">
        <f t="shared" si="99"/>
        <v>8</v>
      </c>
      <c r="Y617" s="35"/>
      <c r="Z617" s="34">
        <f t="shared" si="100"/>
        <v>18400</v>
      </c>
      <c r="AA617" s="80">
        <f t="shared" si="101"/>
        <v>2926</v>
      </c>
    </row>
    <row r="618" spans="1:27" ht="25.5" customHeight="1" x14ac:dyDescent="0.25">
      <c r="A618" s="17">
        <v>44886</v>
      </c>
      <c r="B618" s="78" t="str">
        <f t="shared" si="95"/>
        <v>PO2211/02927</v>
      </c>
      <c r="G618" s="24" t="s">
        <v>94</v>
      </c>
      <c r="I618" s="24" t="s">
        <v>2280</v>
      </c>
      <c r="K618" s="24" t="s">
        <v>39</v>
      </c>
      <c r="L618" s="31" t="str">
        <f t="shared" si="93"/>
        <v>Chân giò heo muối 300g</v>
      </c>
      <c r="N618" s="50" t="str">
        <f t="shared" si="96"/>
        <v>K-C6</v>
      </c>
      <c r="Q618" s="32" t="str">
        <f t="shared" si="94"/>
        <v>Túi</v>
      </c>
      <c r="R618" s="36">
        <v>5</v>
      </c>
      <c r="T618" s="34">
        <f t="shared" si="97"/>
        <v>73431</v>
      </c>
      <c r="U618" s="34">
        <f t="shared" si="98"/>
        <v>367155</v>
      </c>
      <c r="X618" s="72">
        <f t="shared" si="99"/>
        <v>8</v>
      </c>
      <c r="Y618" s="35"/>
      <c r="Z618" s="34">
        <f t="shared" si="100"/>
        <v>29372</v>
      </c>
      <c r="AA618" s="80">
        <f t="shared" si="101"/>
        <v>2927</v>
      </c>
    </row>
    <row r="619" spans="1:27" ht="25.5" customHeight="1" x14ac:dyDescent="0.25">
      <c r="A619" s="17">
        <v>44886</v>
      </c>
      <c r="B619" s="78" t="str">
        <f t="shared" si="95"/>
        <v>PO2211/02927</v>
      </c>
      <c r="G619" s="24" t="s">
        <v>94</v>
      </c>
      <c r="I619" s="24" t="s">
        <v>2280</v>
      </c>
      <c r="K619" s="24" t="s">
        <v>55</v>
      </c>
      <c r="L619" s="31" t="str">
        <f t="shared" si="93"/>
        <v>Gà muối 500g</v>
      </c>
      <c r="N619" s="50" t="str">
        <f t="shared" si="96"/>
        <v>K-C6</v>
      </c>
      <c r="Q619" s="32" t="str">
        <f t="shared" si="94"/>
        <v>Túi</v>
      </c>
      <c r="R619" s="36">
        <v>20</v>
      </c>
      <c r="T619" s="34">
        <f t="shared" si="97"/>
        <v>111058</v>
      </c>
      <c r="U619" s="34">
        <f t="shared" si="98"/>
        <v>2221160</v>
      </c>
      <c r="X619" s="72">
        <f t="shared" si="99"/>
        <v>8</v>
      </c>
      <c r="Y619" s="35"/>
      <c r="Z619" s="34">
        <f t="shared" si="100"/>
        <v>177693</v>
      </c>
      <c r="AA619" s="80">
        <f t="shared" si="101"/>
        <v>2927</v>
      </c>
    </row>
    <row r="620" spans="1:27" ht="25.5" customHeight="1" x14ac:dyDescent="0.25">
      <c r="A620" s="17">
        <v>44886</v>
      </c>
      <c r="B620" s="78" t="str">
        <f t="shared" si="95"/>
        <v>PO2211/02927</v>
      </c>
      <c r="G620" s="24" t="s">
        <v>94</v>
      </c>
      <c r="I620" s="24" t="s">
        <v>2280</v>
      </c>
      <c r="K620" s="24" t="s">
        <v>59</v>
      </c>
      <c r="L620" s="31" t="str">
        <f t="shared" si="93"/>
        <v>Giò Tai Lưỡi Xào 250g</v>
      </c>
      <c r="N620" s="50" t="str">
        <f t="shared" si="96"/>
        <v>K-C6</v>
      </c>
      <c r="Q620" s="32" t="str">
        <f t="shared" si="94"/>
        <v>Túi</v>
      </c>
      <c r="R620" s="36">
        <v>10</v>
      </c>
      <c r="T620" s="34">
        <f t="shared" si="97"/>
        <v>50182</v>
      </c>
      <c r="U620" s="34">
        <f t="shared" si="98"/>
        <v>501820</v>
      </c>
      <c r="X620" s="72">
        <f t="shared" si="99"/>
        <v>8</v>
      </c>
      <c r="Y620" s="35"/>
      <c r="Z620" s="34">
        <f t="shared" si="100"/>
        <v>40146</v>
      </c>
      <c r="AA620" s="80">
        <f t="shared" si="101"/>
        <v>2927</v>
      </c>
    </row>
    <row r="621" spans="1:27" ht="25.5" customHeight="1" x14ac:dyDescent="0.25">
      <c r="A621" s="17">
        <v>44886</v>
      </c>
      <c r="B621" s="78" t="str">
        <f t="shared" si="95"/>
        <v>PO2211/02928</v>
      </c>
      <c r="G621" s="24" t="s">
        <v>118</v>
      </c>
      <c r="I621" s="24" t="s">
        <v>2281</v>
      </c>
      <c r="K621" s="24" t="s">
        <v>30</v>
      </c>
      <c r="L621" s="31" t="str">
        <f t="shared" si="93"/>
        <v>Bắp bò muối 200g</v>
      </c>
      <c r="N621" s="50" t="str">
        <f t="shared" si="96"/>
        <v>K-C6</v>
      </c>
      <c r="Q621" s="32" t="str">
        <f t="shared" si="94"/>
        <v>Túi</v>
      </c>
      <c r="R621" s="36">
        <v>10</v>
      </c>
      <c r="T621" s="34">
        <f t="shared" si="97"/>
        <v>87787</v>
      </c>
      <c r="U621" s="34">
        <f t="shared" si="98"/>
        <v>877870</v>
      </c>
      <c r="X621" s="72">
        <f t="shared" si="99"/>
        <v>8</v>
      </c>
      <c r="Y621" s="35"/>
      <c r="Z621" s="34">
        <f t="shared" si="100"/>
        <v>70230</v>
      </c>
      <c r="AA621" s="80">
        <f t="shared" si="101"/>
        <v>2928</v>
      </c>
    </row>
    <row r="622" spans="1:27" ht="25.5" customHeight="1" x14ac:dyDescent="0.25">
      <c r="A622" s="17">
        <v>44886</v>
      </c>
      <c r="B622" s="78" t="str">
        <f t="shared" si="95"/>
        <v>PO2211/02928</v>
      </c>
      <c r="G622" s="24" t="s">
        <v>118</v>
      </c>
      <c r="I622" s="24" t="s">
        <v>2281</v>
      </c>
      <c r="K622" s="24" t="s">
        <v>39</v>
      </c>
      <c r="L622" s="31" t="str">
        <f t="shared" si="93"/>
        <v>Chân giò heo muối 300g</v>
      </c>
      <c r="N622" s="50" t="str">
        <f t="shared" si="96"/>
        <v>K-C6</v>
      </c>
      <c r="Q622" s="32" t="str">
        <f t="shared" si="94"/>
        <v>Túi</v>
      </c>
      <c r="R622" s="36">
        <v>6</v>
      </c>
      <c r="T622" s="34">
        <f t="shared" si="97"/>
        <v>73431</v>
      </c>
      <c r="U622" s="34">
        <f t="shared" si="98"/>
        <v>440586</v>
      </c>
      <c r="X622" s="72">
        <f t="shared" si="99"/>
        <v>8</v>
      </c>
      <c r="Y622" s="35"/>
      <c r="Z622" s="34">
        <f t="shared" si="100"/>
        <v>35247</v>
      </c>
      <c r="AA622" s="80">
        <f t="shared" si="101"/>
        <v>2928</v>
      </c>
    </row>
    <row r="623" spans="1:27" ht="25.5" customHeight="1" x14ac:dyDescent="0.25">
      <c r="A623" s="17">
        <v>44886</v>
      </c>
      <c r="B623" s="78" t="str">
        <f t="shared" si="95"/>
        <v>PO2211/02928</v>
      </c>
      <c r="G623" s="24" t="s">
        <v>118</v>
      </c>
      <c r="I623" s="24" t="s">
        <v>2281</v>
      </c>
      <c r="K623" s="24" t="s">
        <v>55</v>
      </c>
      <c r="L623" s="31" t="str">
        <f t="shared" si="93"/>
        <v>Gà muối 500g</v>
      </c>
      <c r="N623" s="50" t="str">
        <f t="shared" si="96"/>
        <v>K-C6</v>
      </c>
      <c r="Q623" s="32" t="str">
        <f t="shared" si="94"/>
        <v>Túi</v>
      </c>
      <c r="R623" s="36">
        <v>25</v>
      </c>
      <c r="T623" s="34">
        <f t="shared" si="97"/>
        <v>111058</v>
      </c>
      <c r="U623" s="34">
        <f t="shared" si="98"/>
        <v>2776450</v>
      </c>
      <c r="X623" s="72">
        <f t="shared" si="99"/>
        <v>8</v>
      </c>
      <c r="Y623" s="35"/>
      <c r="Z623" s="34">
        <f t="shared" si="100"/>
        <v>222116</v>
      </c>
      <c r="AA623" s="80">
        <f t="shared" si="101"/>
        <v>2928</v>
      </c>
    </row>
    <row r="624" spans="1:27" ht="25.5" customHeight="1" x14ac:dyDescent="0.25">
      <c r="A624" s="17">
        <v>44886</v>
      </c>
      <c r="B624" s="78" t="str">
        <f t="shared" si="95"/>
        <v>PO2211/02928</v>
      </c>
      <c r="G624" s="24" t="s">
        <v>118</v>
      </c>
      <c r="I624" s="24" t="s">
        <v>2281</v>
      </c>
      <c r="K624" s="24" t="s">
        <v>45</v>
      </c>
      <c r="L624" s="31" t="str">
        <f t="shared" si="93"/>
        <v>Chả nướng 300g</v>
      </c>
      <c r="N624" s="50" t="str">
        <f t="shared" si="96"/>
        <v>K-C6</v>
      </c>
      <c r="Q624" s="32" t="str">
        <f t="shared" si="94"/>
        <v>Túi</v>
      </c>
      <c r="R624" s="36">
        <v>8</v>
      </c>
      <c r="T624" s="34">
        <f t="shared" si="97"/>
        <v>70950</v>
      </c>
      <c r="U624" s="34">
        <f t="shared" si="98"/>
        <v>567600</v>
      </c>
      <c r="X624" s="72">
        <f t="shared" si="99"/>
        <v>8</v>
      </c>
      <c r="Y624" s="35"/>
      <c r="Z624" s="34">
        <f t="shared" si="100"/>
        <v>45408</v>
      </c>
      <c r="AA624" s="80">
        <f t="shared" si="101"/>
        <v>2928</v>
      </c>
    </row>
    <row r="625" spans="1:27" ht="25.5" customHeight="1" x14ac:dyDescent="0.25">
      <c r="A625" s="17">
        <v>44886</v>
      </c>
      <c r="B625" s="78" t="str">
        <f t="shared" si="95"/>
        <v>PO2211/02928</v>
      </c>
      <c r="G625" s="24" t="s">
        <v>118</v>
      </c>
      <c r="I625" s="24" t="s">
        <v>2281</v>
      </c>
      <c r="K625" s="24" t="s">
        <v>59</v>
      </c>
      <c r="L625" s="31" t="str">
        <f t="shared" si="93"/>
        <v>Giò Tai Lưỡi Xào 250g</v>
      </c>
      <c r="N625" s="50" t="str">
        <f t="shared" si="96"/>
        <v>K-C6</v>
      </c>
      <c r="Q625" s="32" t="str">
        <f t="shared" si="94"/>
        <v>Túi</v>
      </c>
      <c r="R625" s="36">
        <v>6</v>
      </c>
      <c r="T625" s="34">
        <f t="shared" si="97"/>
        <v>50182</v>
      </c>
      <c r="U625" s="34">
        <f t="shared" si="98"/>
        <v>301092</v>
      </c>
      <c r="X625" s="72">
        <f t="shared" si="99"/>
        <v>8</v>
      </c>
      <c r="Y625" s="35"/>
      <c r="Z625" s="34">
        <f t="shared" si="100"/>
        <v>24087</v>
      </c>
      <c r="AA625" s="80">
        <f t="shared" si="101"/>
        <v>2928</v>
      </c>
    </row>
    <row r="626" spans="1:27" ht="25.5" customHeight="1" x14ac:dyDescent="0.25">
      <c r="A626" s="17">
        <v>44886</v>
      </c>
      <c r="B626" s="78" t="str">
        <f t="shared" si="95"/>
        <v>PO2211/02929</v>
      </c>
      <c r="G626" s="24" t="s">
        <v>99</v>
      </c>
      <c r="I626" s="24" t="s">
        <v>2282</v>
      </c>
      <c r="K626" s="24" t="s">
        <v>30</v>
      </c>
      <c r="L626" s="31" t="str">
        <f t="shared" si="93"/>
        <v>Bắp bò muối 200g</v>
      </c>
      <c r="N626" s="50" t="str">
        <f t="shared" si="96"/>
        <v>K-C6</v>
      </c>
      <c r="Q626" s="32" t="str">
        <f t="shared" si="94"/>
        <v>Túi</v>
      </c>
      <c r="R626" s="36">
        <v>10</v>
      </c>
      <c r="T626" s="34">
        <f t="shared" si="97"/>
        <v>87787</v>
      </c>
      <c r="U626" s="34">
        <f t="shared" si="98"/>
        <v>877870</v>
      </c>
      <c r="X626" s="72">
        <f t="shared" si="99"/>
        <v>8</v>
      </c>
      <c r="Y626" s="35"/>
      <c r="Z626" s="34">
        <f t="shared" si="100"/>
        <v>70230</v>
      </c>
      <c r="AA626" s="80">
        <f t="shared" si="101"/>
        <v>2929</v>
      </c>
    </row>
    <row r="627" spans="1:27" ht="25.5" customHeight="1" x14ac:dyDescent="0.25">
      <c r="A627" s="17">
        <v>44886</v>
      </c>
      <c r="B627" s="78" t="str">
        <f t="shared" si="95"/>
        <v>PO2211/02929</v>
      </c>
      <c r="G627" s="24" t="s">
        <v>99</v>
      </c>
      <c r="I627" s="24" t="s">
        <v>2282</v>
      </c>
      <c r="K627" s="24" t="s">
        <v>55</v>
      </c>
      <c r="L627" s="31" t="str">
        <f t="shared" si="93"/>
        <v>Gà muối 500g</v>
      </c>
      <c r="N627" s="50" t="str">
        <f t="shared" si="96"/>
        <v>K-C6</v>
      </c>
      <c r="Q627" s="32" t="str">
        <f t="shared" si="94"/>
        <v>Túi</v>
      </c>
      <c r="R627" s="36">
        <v>40</v>
      </c>
      <c r="T627" s="34">
        <f t="shared" si="97"/>
        <v>111058</v>
      </c>
      <c r="U627" s="34">
        <f t="shared" si="98"/>
        <v>4442320</v>
      </c>
      <c r="X627" s="72">
        <f t="shared" si="99"/>
        <v>8</v>
      </c>
      <c r="Y627" s="35"/>
      <c r="Z627" s="34">
        <f t="shared" si="100"/>
        <v>355386</v>
      </c>
      <c r="AA627" s="80">
        <f t="shared" si="101"/>
        <v>2929</v>
      </c>
    </row>
    <row r="628" spans="1:27" ht="25.5" customHeight="1" x14ac:dyDescent="0.25">
      <c r="A628" s="17">
        <v>44886</v>
      </c>
      <c r="B628" s="78" t="str">
        <f t="shared" si="95"/>
        <v>PO2211/02930</v>
      </c>
      <c r="G628" s="24" t="s">
        <v>113</v>
      </c>
      <c r="I628" s="24" t="s">
        <v>2283</v>
      </c>
      <c r="K628" s="24" t="s">
        <v>55</v>
      </c>
      <c r="L628" s="31" t="str">
        <f t="shared" si="93"/>
        <v>Gà muối 500g</v>
      </c>
      <c r="N628" s="50" t="str">
        <f t="shared" si="96"/>
        <v>K-C6</v>
      </c>
      <c r="Q628" s="32" t="str">
        <f t="shared" si="94"/>
        <v>Túi</v>
      </c>
      <c r="R628" s="36">
        <v>10</v>
      </c>
      <c r="T628" s="34">
        <f t="shared" si="97"/>
        <v>111058</v>
      </c>
      <c r="U628" s="34">
        <f t="shared" si="98"/>
        <v>1110580</v>
      </c>
      <c r="X628" s="72">
        <f t="shared" si="99"/>
        <v>8</v>
      </c>
      <c r="Y628" s="35"/>
      <c r="Z628" s="34">
        <f t="shared" si="100"/>
        <v>88846</v>
      </c>
      <c r="AA628" s="80">
        <f t="shared" si="101"/>
        <v>2930</v>
      </c>
    </row>
    <row r="629" spans="1:27" ht="25.5" customHeight="1" x14ac:dyDescent="0.25">
      <c r="A629" s="17">
        <v>44886</v>
      </c>
      <c r="B629" s="78" t="str">
        <f t="shared" si="95"/>
        <v>PO2211/02930</v>
      </c>
      <c r="G629" s="24" t="s">
        <v>113</v>
      </c>
      <c r="I629" s="24" t="s">
        <v>2283</v>
      </c>
      <c r="K629" s="24" t="s">
        <v>59</v>
      </c>
      <c r="L629" s="31" t="str">
        <f t="shared" si="93"/>
        <v>Giò Tai Lưỡi Xào 250g</v>
      </c>
      <c r="N629" s="50" t="str">
        <f t="shared" si="96"/>
        <v>K-C6</v>
      </c>
      <c r="Q629" s="32" t="str">
        <f t="shared" si="94"/>
        <v>Túi</v>
      </c>
      <c r="R629" s="36">
        <v>10</v>
      </c>
      <c r="T629" s="34">
        <f t="shared" si="97"/>
        <v>50182</v>
      </c>
      <c r="U629" s="34">
        <f t="shared" si="98"/>
        <v>501820</v>
      </c>
      <c r="X629" s="72">
        <f t="shared" si="99"/>
        <v>8</v>
      </c>
      <c r="Y629" s="35"/>
      <c r="Z629" s="34">
        <f t="shared" si="100"/>
        <v>40146</v>
      </c>
      <c r="AA629" s="80">
        <f t="shared" si="101"/>
        <v>2930</v>
      </c>
    </row>
    <row r="630" spans="1:27" ht="25.5" customHeight="1" x14ac:dyDescent="0.25">
      <c r="A630" s="17">
        <v>44886</v>
      </c>
      <c r="B630" s="78" t="str">
        <f t="shared" si="95"/>
        <v>PO2211/02930</v>
      </c>
      <c r="G630" s="24" t="s">
        <v>113</v>
      </c>
      <c r="I630" s="24" t="s">
        <v>2283</v>
      </c>
      <c r="K630" s="24" t="s">
        <v>65</v>
      </c>
      <c r="L630" s="31" t="str">
        <f t="shared" si="93"/>
        <v>Mọc Nấm Hương 250g</v>
      </c>
      <c r="N630" s="50" t="str">
        <f t="shared" si="96"/>
        <v>K-C6</v>
      </c>
      <c r="Q630" s="32" t="str">
        <f t="shared" si="94"/>
        <v>Túi</v>
      </c>
      <c r="R630" s="36">
        <v>10</v>
      </c>
      <c r="T630" s="34">
        <f t="shared" si="97"/>
        <v>46000</v>
      </c>
      <c r="U630" s="34">
        <f t="shared" si="98"/>
        <v>460000</v>
      </c>
      <c r="X630" s="72">
        <f t="shared" si="99"/>
        <v>8</v>
      </c>
      <c r="Y630" s="35"/>
      <c r="Z630" s="34">
        <f t="shared" si="100"/>
        <v>36800</v>
      </c>
      <c r="AA630" s="80">
        <f t="shared" si="101"/>
        <v>2930</v>
      </c>
    </row>
    <row r="631" spans="1:27" ht="25.5" customHeight="1" x14ac:dyDescent="0.25">
      <c r="A631" s="17">
        <v>44886</v>
      </c>
      <c r="B631" s="78" t="str">
        <f t="shared" si="95"/>
        <v>PO2211/02931</v>
      </c>
      <c r="G631" s="24" t="s">
        <v>136</v>
      </c>
      <c r="I631" s="24" t="s">
        <v>2284</v>
      </c>
      <c r="K631" s="24" t="s">
        <v>39</v>
      </c>
      <c r="L631" s="31" t="str">
        <f t="shared" si="93"/>
        <v>Chân giò heo muối 300g</v>
      </c>
      <c r="N631" s="50" t="str">
        <f t="shared" si="96"/>
        <v>K-C6</v>
      </c>
      <c r="Q631" s="32" t="str">
        <f t="shared" si="94"/>
        <v>Túi</v>
      </c>
      <c r="R631" s="36">
        <v>6</v>
      </c>
      <c r="T631" s="34">
        <f t="shared" si="97"/>
        <v>73431</v>
      </c>
      <c r="U631" s="34">
        <f t="shared" si="98"/>
        <v>440586</v>
      </c>
      <c r="X631" s="72">
        <f t="shared" si="99"/>
        <v>8</v>
      </c>
      <c r="Y631" s="35"/>
      <c r="Z631" s="34">
        <f t="shared" si="100"/>
        <v>35247</v>
      </c>
      <c r="AA631" s="80">
        <f t="shared" si="101"/>
        <v>2931</v>
      </c>
    </row>
    <row r="632" spans="1:27" ht="25.5" customHeight="1" x14ac:dyDescent="0.25">
      <c r="A632" s="17">
        <v>44886</v>
      </c>
      <c r="B632" s="78" t="str">
        <f t="shared" si="95"/>
        <v>PO2211/02931</v>
      </c>
      <c r="G632" s="24" t="s">
        <v>136</v>
      </c>
      <c r="I632" s="24" t="s">
        <v>2284</v>
      </c>
      <c r="K632" s="24" t="s">
        <v>55</v>
      </c>
      <c r="L632" s="31" t="str">
        <f t="shared" si="93"/>
        <v>Gà muối 500g</v>
      </c>
      <c r="N632" s="50" t="str">
        <f t="shared" si="96"/>
        <v>K-C6</v>
      </c>
      <c r="Q632" s="32" t="str">
        <f t="shared" si="94"/>
        <v>Túi</v>
      </c>
      <c r="R632" s="36">
        <v>10</v>
      </c>
      <c r="T632" s="34">
        <f t="shared" si="97"/>
        <v>111058</v>
      </c>
      <c r="U632" s="34">
        <f t="shared" si="98"/>
        <v>1110580</v>
      </c>
      <c r="X632" s="72">
        <f t="shared" si="99"/>
        <v>8</v>
      </c>
      <c r="Y632" s="35"/>
      <c r="Z632" s="34">
        <f t="shared" si="100"/>
        <v>88846</v>
      </c>
      <c r="AA632" s="80">
        <f t="shared" si="101"/>
        <v>2931</v>
      </c>
    </row>
    <row r="633" spans="1:27" ht="25.5" customHeight="1" x14ac:dyDescent="0.25">
      <c r="A633" s="17">
        <v>44886</v>
      </c>
      <c r="B633" s="78" t="str">
        <f t="shared" si="95"/>
        <v>PO2211/02931</v>
      </c>
      <c r="G633" s="24" t="s">
        <v>136</v>
      </c>
      <c r="I633" s="24" t="s">
        <v>2284</v>
      </c>
      <c r="K633" s="24" t="s">
        <v>49</v>
      </c>
      <c r="L633" s="31" t="str">
        <f t="shared" si="93"/>
        <v>Giò lụa cây 250g</v>
      </c>
      <c r="N633" s="50" t="str">
        <f t="shared" si="96"/>
        <v>K-C6</v>
      </c>
      <c r="Q633" s="32" t="str">
        <f t="shared" si="94"/>
        <v>Túi</v>
      </c>
      <c r="R633" s="36">
        <v>10</v>
      </c>
      <c r="T633" s="34">
        <f t="shared" si="97"/>
        <v>59400</v>
      </c>
      <c r="U633" s="34">
        <f t="shared" si="98"/>
        <v>594000</v>
      </c>
      <c r="X633" s="72">
        <f t="shared" si="99"/>
        <v>8</v>
      </c>
      <c r="Y633" s="35"/>
      <c r="Z633" s="34">
        <f t="shared" si="100"/>
        <v>47520</v>
      </c>
      <c r="AA633" s="80">
        <f t="shared" si="101"/>
        <v>2931</v>
      </c>
    </row>
    <row r="634" spans="1:27" ht="25.5" customHeight="1" x14ac:dyDescent="0.25">
      <c r="A634" s="17">
        <v>44886</v>
      </c>
      <c r="B634" s="78" t="str">
        <f t="shared" si="95"/>
        <v>PO2211/02931</v>
      </c>
      <c r="G634" s="24" t="s">
        <v>136</v>
      </c>
      <c r="I634" s="24" t="s">
        <v>2284</v>
      </c>
      <c r="K634" s="24" t="s">
        <v>45</v>
      </c>
      <c r="L634" s="31" t="str">
        <f t="shared" si="93"/>
        <v>Chả nướng 300g</v>
      </c>
      <c r="N634" s="50" t="str">
        <f t="shared" si="96"/>
        <v>K-C6</v>
      </c>
      <c r="Q634" s="32" t="str">
        <f t="shared" si="94"/>
        <v>Túi</v>
      </c>
      <c r="R634" s="36">
        <v>5</v>
      </c>
      <c r="T634" s="34">
        <f t="shared" si="97"/>
        <v>70950</v>
      </c>
      <c r="U634" s="34">
        <f t="shared" si="98"/>
        <v>354750</v>
      </c>
      <c r="X634" s="72">
        <f t="shared" si="99"/>
        <v>8</v>
      </c>
      <c r="Y634" s="35"/>
      <c r="Z634" s="34">
        <f t="shared" si="100"/>
        <v>28380</v>
      </c>
      <c r="AA634" s="80">
        <f t="shared" si="101"/>
        <v>2931</v>
      </c>
    </row>
    <row r="635" spans="1:27" ht="25.5" customHeight="1" x14ac:dyDescent="0.25">
      <c r="A635" s="17">
        <v>44886</v>
      </c>
      <c r="B635" s="78" t="str">
        <f t="shared" si="95"/>
        <v>PO2211/02931</v>
      </c>
      <c r="G635" s="24" t="s">
        <v>136</v>
      </c>
      <c r="I635" s="24" t="s">
        <v>2284</v>
      </c>
      <c r="K635" s="24" t="s">
        <v>37</v>
      </c>
      <c r="L635" s="31" t="str">
        <f t="shared" si="93"/>
        <v>Chả cốm 300g</v>
      </c>
      <c r="N635" s="50" t="str">
        <f t="shared" si="96"/>
        <v>K-C6</v>
      </c>
      <c r="Q635" s="32" t="str">
        <f t="shared" si="94"/>
        <v>Túi</v>
      </c>
      <c r="R635" s="36">
        <v>6</v>
      </c>
      <c r="T635" s="34">
        <f t="shared" si="97"/>
        <v>74250</v>
      </c>
      <c r="U635" s="34">
        <f t="shared" si="98"/>
        <v>445500</v>
      </c>
      <c r="X635" s="72">
        <f t="shared" si="99"/>
        <v>8</v>
      </c>
      <c r="Y635" s="35"/>
      <c r="Z635" s="34">
        <f t="shared" si="100"/>
        <v>35640</v>
      </c>
      <c r="AA635" s="80">
        <f t="shared" si="101"/>
        <v>2931</v>
      </c>
    </row>
    <row r="636" spans="1:27" ht="25.5" customHeight="1" x14ac:dyDescent="0.25">
      <c r="A636" s="17">
        <v>44886</v>
      </c>
      <c r="B636" s="78" t="str">
        <f t="shared" si="95"/>
        <v>PO2211/02931</v>
      </c>
      <c r="G636" s="24" t="s">
        <v>136</v>
      </c>
      <c r="I636" s="24" t="s">
        <v>2284</v>
      </c>
      <c r="K636" s="24" t="s">
        <v>65</v>
      </c>
      <c r="L636" s="31" t="str">
        <f t="shared" si="93"/>
        <v>Mọc Nấm Hương 250g</v>
      </c>
      <c r="N636" s="50" t="str">
        <f t="shared" si="96"/>
        <v>K-C6</v>
      </c>
      <c r="Q636" s="32" t="str">
        <f t="shared" si="94"/>
        <v>Túi</v>
      </c>
      <c r="R636" s="36">
        <v>6</v>
      </c>
      <c r="T636" s="34">
        <f t="shared" si="97"/>
        <v>46000</v>
      </c>
      <c r="U636" s="34">
        <f t="shared" si="98"/>
        <v>276000</v>
      </c>
      <c r="X636" s="72">
        <f t="shared" si="99"/>
        <v>8</v>
      </c>
      <c r="Y636" s="35"/>
      <c r="Z636" s="34">
        <f t="shared" si="100"/>
        <v>22080</v>
      </c>
      <c r="AA636" s="80">
        <f t="shared" si="101"/>
        <v>2931</v>
      </c>
    </row>
    <row r="637" spans="1:27" ht="25.5" customHeight="1" x14ac:dyDescent="0.25">
      <c r="A637" s="17">
        <v>44886</v>
      </c>
      <c r="B637" s="78" t="str">
        <f t="shared" si="95"/>
        <v>PO2211/02932</v>
      </c>
      <c r="G637" s="24" t="s">
        <v>99</v>
      </c>
      <c r="I637" s="24" t="s">
        <v>2285</v>
      </c>
      <c r="K637" s="24" t="s">
        <v>39</v>
      </c>
      <c r="L637" s="31" t="str">
        <f t="shared" si="93"/>
        <v>Chân giò heo muối 300g</v>
      </c>
      <c r="N637" s="50" t="str">
        <f t="shared" si="96"/>
        <v>K-C6</v>
      </c>
      <c r="Q637" s="32" t="str">
        <f t="shared" si="94"/>
        <v>Túi</v>
      </c>
      <c r="R637" s="36">
        <v>48</v>
      </c>
      <c r="T637" s="34">
        <f t="shared" si="97"/>
        <v>73431</v>
      </c>
      <c r="U637" s="34">
        <f t="shared" si="98"/>
        <v>3524688</v>
      </c>
      <c r="X637" s="72">
        <f t="shared" si="99"/>
        <v>8</v>
      </c>
      <c r="Y637" s="35"/>
      <c r="Z637" s="34">
        <f t="shared" si="100"/>
        <v>281975</v>
      </c>
      <c r="AA637" s="80">
        <f t="shared" si="101"/>
        <v>2932</v>
      </c>
    </row>
    <row r="638" spans="1:27" ht="25.5" customHeight="1" x14ac:dyDescent="0.25">
      <c r="A638" s="17">
        <v>44886</v>
      </c>
      <c r="B638" s="78" t="str">
        <f t="shared" si="95"/>
        <v>PO2211/02932</v>
      </c>
      <c r="G638" s="24" t="s">
        <v>99</v>
      </c>
      <c r="I638" s="24" t="s">
        <v>2285</v>
      </c>
      <c r="K638" s="24" t="s">
        <v>55</v>
      </c>
      <c r="L638" s="31" t="str">
        <f t="shared" si="93"/>
        <v>Gà muối 500g</v>
      </c>
      <c r="N638" s="50" t="str">
        <f t="shared" si="96"/>
        <v>K-C6</v>
      </c>
      <c r="Q638" s="32" t="str">
        <f t="shared" si="94"/>
        <v>Túi</v>
      </c>
      <c r="R638" s="36">
        <v>75</v>
      </c>
      <c r="T638" s="34">
        <f t="shared" si="97"/>
        <v>111058</v>
      </c>
      <c r="U638" s="34">
        <f t="shared" si="98"/>
        <v>8329350</v>
      </c>
      <c r="X638" s="72">
        <f t="shared" si="99"/>
        <v>8</v>
      </c>
      <c r="Y638" s="35"/>
      <c r="Z638" s="34">
        <f t="shared" si="100"/>
        <v>666348</v>
      </c>
      <c r="AA638" s="80">
        <f t="shared" si="101"/>
        <v>2932</v>
      </c>
    </row>
    <row r="639" spans="1:27" ht="25.5" customHeight="1" x14ac:dyDescent="0.25">
      <c r="A639" s="17">
        <v>44886</v>
      </c>
      <c r="B639" s="78" t="str">
        <f t="shared" si="95"/>
        <v>PO2211/02932</v>
      </c>
      <c r="G639" s="24" t="s">
        <v>99</v>
      </c>
      <c r="I639" s="24" t="s">
        <v>2285</v>
      </c>
      <c r="K639" s="24" t="s">
        <v>59</v>
      </c>
      <c r="L639" s="31" t="str">
        <f t="shared" si="93"/>
        <v>Giò Tai Lưỡi Xào 250g</v>
      </c>
      <c r="N639" s="50" t="str">
        <f t="shared" si="96"/>
        <v>K-C6</v>
      </c>
      <c r="Q639" s="32" t="str">
        <f t="shared" si="94"/>
        <v>Túi</v>
      </c>
      <c r="R639" s="36">
        <v>23</v>
      </c>
      <c r="T639" s="34">
        <f t="shared" si="97"/>
        <v>50182</v>
      </c>
      <c r="U639" s="34">
        <f t="shared" si="98"/>
        <v>1154186</v>
      </c>
      <c r="X639" s="72">
        <f t="shared" si="99"/>
        <v>8</v>
      </c>
      <c r="Y639" s="35"/>
      <c r="Z639" s="34">
        <f t="shared" si="100"/>
        <v>92335</v>
      </c>
      <c r="AA639" s="80">
        <f t="shared" si="101"/>
        <v>2932</v>
      </c>
    </row>
    <row r="640" spans="1:27" ht="25.5" customHeight="1" x14ac:dyDescent="0.25">
      <c r="A640" s="17">
        <v>44886</v>
      </c>
      <c r="B640" s="78" t="str">
        <f t="shared" si="95"/>
        <v>PO2211/02932</v>
      </c>
      <c r="G640" s="24" t="s">
        <v>99</v>
      </c>
      <c r="I640" s="24" t="s">
        <v>2285</v>
      </c>
      <c r="K640" s="24" t="s">
        <v>65</v>
      </c>
      <c r="L640" s="31" t="str">
        <f t="shared" si="93"/>
        <v>Mọc Nấm Hương 250g</v>
      </c>
      <c r="N640" s="50" t="str">
        <f t="shared" si="96"/>
        <v>K-C6</v>
      </c>
      <c r="Q640" s="32" t="str">
        <f t="shared" si="94"/>
        <v>Túi</v>
      </c>
      <c r="R640" s="36">
        <v>48</v>
      </c>
      <c r="T640" s="34">
        <f t="shared" si="97"/>
        <v>46000</v>
      </c>
      <c r="U640" s="34">
        <f t="shared" si="98"/>
        <v>2208000</v>
      </c>
      <c r="X640" s="72">
        <f t="shared" si="99"/>
        <v>8</v>
      </c>
      <c r="Y640" s="35"/>
      <c r="Z640" s="34">
        <f t="shared" si="100"/>
        <v>176640</v>
      </c>
      <c r="AA640" s="80">
        <f t="shared" si="101"/>
        <v>2932</v>
      </c>
    </row>
    <row r="641" spans="1:27" ht="25.5" customHeight="1" x14ac:dyDescent="0.25">
      <c r="A641" s="17">
        <v>44886</v>
      </c>
      <c r="B641" s="78" t="str">
        <f t="shared" si="95"/>
        <v>PO2211/02933</v>
      </c>
      <c r="G641" s="24" t="s">
        <v>118</v>
      </c>
      <c r="I641" s="24" t="s">
        <v>2286</v>
      </c>
      <c r="K641" s="24" t="s">
        <v>39</v>
      </c>
      <c r="L641" s="31" t="str">
        <f t="shared" si="93"/>
        <v>Chân giò heo muối 300g</v>
      </c>
      <c r="N641" s="50" t="str">
        <f t="shared" si="96"/>
        <v>K-C6</v>
      </c>
      <c r="Q641" s="32" t="str">
        <f t="shared" si="94"/>
        <v>Túi</v>
      </c>
      <c r="R641" s="36">
        <v>6</v>
      </c>
      <c r="T641" s="34">
        <f t="shared" si="97"/>
        <v>73431</v>
      </c>
      <c r="U641" s="34">
        <f t="shared" si="98"/>
        <v>440586</v>
      </c>
      <c r="X641" s="72">
        <f t="shared" si="99"/>
        <v>8</v>
      </c>
      <c r="Y641" s="35"/>
      <c r="Z641" s="34">
        <f t="shared" si="100"/>
        <v>35247</v>
      </c>
      <c r="AA641" s="80">
        <f t="shared" si="101"/>
        <v>2933</v>
      </c>
    </row>
    <row r="642" spans="1:27" ht="25.5" customHeight="1" x14ac:dyDescent="0.25">
      <c r="A642" s="17">
        <v>44886</v>
      </c>
      <c r="B642" s="78" t="str">
        <f t="shared" si="95"/>
        <v>PO2211/02933</v>
      </c>
      <c r="G642" s="24" t="s">
        <v>118</v>
      </c>
      <c r="I642" s="24" t="s">
        <v>2286</v>
      </c>
      <c r="K642" s="24" t="s">
        <v>55</v>
      </c>
      <c r="L642" s="31" t="str">
        <f t="shared" ref="L642:L705" si="102">IF(K642&lt;&gt;"",VLOOKUP(K642,tenhang,2,0),"")</f>
        <v>Gà muối 500g</v>
      </c>
      <c r="N642" s="50" t="str">
        <f t="shared" si="96"/>
        <v>K-C6</v>
      </c>
      <c r="Q642" s="32" t="str">
        <f t="shared" ref="Q642:Q705" si="103">IF(K642&lt;&gt;"",VLOOKUP(K642,tenhang,3,0),"")</f>
        <v>Túi</v>
      </c>
      <c r="R642" s="36">
        <v>20</v>
      </c>
      <c r="T642" s="34">
        <f t="shared" si="97"/>
        <v>111058</v>
      </c>
      <c r="U642" s="34">
        <f t="shared" si="98"/>
        <v>2221160</v>
      </c>
      <c r="X642" s="72">
        <f t="shared" si="99"/>
        <v>8</v>
      </c>
      <c r="Y642" s="35"/>
      <c r="Z642" s="34">
        <f t="shared" si="100"/>
        <v>177693</v>
      </c>
      <c r="AA642" s="80">
        <f t="shared" si="101"/>
        <v>2933</v>
      </c>
    </row>
    <row r="643" spans="1:27" ht="25.5" customHeight="1" x14ac:dyDescent="0.25">
      <c r="A643" s="17">
        <v>44886</v>
      </c>
      <c r="B643" s="78" t="str">
        <f t="shared" ref="B643:B706" si="104">IF(I643&lt;&gt;"",IF(AA643&lt;10,"PO2211/0000"&amp;AA643,IF(AA643&lt;100,"PO2211/000"&amp;AA643,IF(AA643&lt;1000,"PO2211/00"&amp;AA643,IF(AA643&lt;10000,"PO2211/0"&amp;AA643,"PO2211/"&amp;AA643)))),"")</f>
        <v>PO2211/02933</v>
      </c>
      <c r="G643" s="24" t="s">
        <v>118</v>
      </c>
      <c r="I643" s="24" t="s">
        <v>2286</v>
      </c>
      <c r="K643" s="24" t="s">
        <v>59</v>
      </c>
      <c r="L643" s="31" t="str">
        <f t="shared" si="102"/>
        <v>Giò Tai Lưỡi Xào 250g</v>
      </c>
      <c r="N643" s="50" t="str">
        <f t="shared" ref="N643:N706" si="105">IF(K643&lt;&gt;"","K-C6","")</f>
        <v>K-C6</v>
      </c>
      <c r="Q643" s="32" t="str">
        <f t="shared" si="103"/>
        <v>Túi</v>
      </c>
      <c r="R643" s="36">
        <v>6</v>
      </c>
      <c r="T643" s="34">
        <f t="shared" ref="T643:T706" si="106">IF(K643&lt;&gt;"",VLOOKUP(K643,tenhang,4,0),0)</f>
        <v>50182</v>
      </c>
      <c r="U643" s="34">
        <f t="shared" ref="U643:U706" si="107">R643*T643</f>
        <v>301092</v>
      </c>
      <c r="X643" s="72">
        <f t="shared" ref="X643:X706" si="108">IF(K643&lt;&gt;"",8,"")</f>
        <v>8</v>
      </c>
      <c r="Y643" s="35"/>
      <c r="Z643" s="34">
        <f t="shared" ref="Z643:Z706" si="109">IF(K643&lt;&gt;"",ROUND(U643*X643*1%,0),"")</f>
        <v>24087</v>
      </c>
      <c r="AA643" s="80">
        <f t="shared" si="101"/>
        <v>2933</v>
      </c>
    </row>
    <row r="644" spans="1:27" ht="25.5" customHeight="1" x14ac:dyDescent="0.25">
      <c r="A644" s="17">
        <v>44886</v>
      </c>
      <c r="B644" s="78" t="str">
        <f t="shared" si="104"/>
        <v>PO2211/02933</v>
      </c>
      <c r="G644" s="24" t="s">
        <v>118</v>
      </c>
      <c r="I644" s="24" t="s">
        <v>2286</v>
      </c>
      <c r="K644" s="24" t="s">
        <v>65</v>
      </c>
      <c r="L644" s="31" t="str">
        <f t="shared" si="102"/>
        <v>Mọc Nấm Hương 250g</v>
      </c>
      <c r="N644" s="50" t="str">
        <f t="shared" si="105"/>
        <v>K-C6</v>
      </c>
      <c r="Q644" s="32" t="str">
        <f t="shared" si="103"/>
        <v>Túi</v>
      </c>
      <c r="R644" s="36">
        <v>6</v>
      </c>
      <c r="T644" s="34">
        <f t="shared" si="106"/>
        <v>46000</v>
      </c>
      <c r="U644" s="34">
        <f t="shared" si="107"/>
        <v>276000</v>
      </c>
      <c r="X644" s="72">
        <f t="shared" si="108"/>
        <v>8</v>
      </c>
      <c r="Y644" s="35"/>
      <c r="Z644" s="34">
        <f t="shared" si="109"/>
        <v>22080</v>
      </c>
      <c r="AA644" s="80">
        <f t="shared" ref="AA644:AA707" si="110">IF(I644&lt;&gt;"",IF(I644=I643,AA643,AA643+1),"")</f>
        <v>2933</v>
      </c>
    </row>
    <row r="645" spans="1:27" ht="25.5" customHeight="1" x14ac:dyDescent="0.25">
      <c r="A645" s="17">
        <v>44886</v>
      </c>
      <c r="B645" s="78" t="str">
        <f t="shared" si="104"/>
        <v>PO2211/02934</v>
      </c>
      <c r="G645" s="24" t="s">
        <v>143</v>
      </c>
      <c r="I645" s="24" t="s">
        <v>2287</v>
      </c>
      <c r="K645" s="24" t="s">
        <v>30</v>
      </c>
      <c r="L645" s="31" t="str">
        <f t="shared" si="102"/>
        <v>Bắp bò muối 200g</v>
      </c>
      <c r="N645" s="50" t="str">
        <f t="shared" si="105"/>
        <v>K-C6</v>
      </c>
      <c r="Q645" s="32" t="str">
        <f t="shared" si="103"/>
        <v>Túi</v>
      </c>
      <c r="R645" s="36">
        <v>10</v>
      </c>
      <c r="T645" s="34">
        <f t="shared" si="106"/>
        <v>87787</v>
      </c>
      <c r="U645" s="34">
        <f t="shared" si="107"/>
        <v>877870</v>
      </c>
      <c r="X645" s="72">
        <f t="shared" si="108"/>
        <v>8</v>
      </c>
      <c r="Y645" s="35"/>
      <c r="Z645" s="34">
        <f t="shared" si="109"/>
        <v>70230</v>
      </c>
      <c r="AA645" s="80">
        <f t="shared" si="110"/>
        <v>2934</v>
      </c>
    </row>
    <row r="646" spans="1:27" ht="25.5" customHeight="1" x14ac:dyDescent="0.25">
      <c r="A646" s="17">
        <v>44886</v>
      </c>
      <c r="B646" s="78" t="str">
        <f t="shared" si="104"/>
        <v>PO2211/02934</v>
      </c>
      <c r="G646" s="24" t="s">
        <v>143</v>
      </c>
      <c r="I646" s="24" t="s">
        <v>2287</v>
      </c>
      <c r="K646" s="24" t="s">
        <v>39</v>
      </c>
      <c r="L646" s="31" t="str">
        <f t="shared" si="102"/>
        <v>Chân giò heo muối 300g</v>
      </c>
      <c r="N646" s="50" t="str">
        <f t="shared" si="105"/>
        <v>K-C6</v>
      </c>
      <c r="Q646" s="32" t="str">
        <f t="shared" si="103"/>
        <v>Túi</v>
      </c>
      <c r="R646" s="36">
        <v>10</v>
      </c>
      <c r="T646" s="34">
        <f t="shared" si="106"/>
        <v>73431</v>
      </c>
      <c r="U646" s="34">
        <f t="shared" si="107"/>
        <v>734310</v>
      </c>
      <c r="X646" s="72">
        <f t="shared" si="108"/>
        <v>8</v>
      </c>
      <c r="Y646" s="35"/>
      <c r="Z646" s="34">
        <f t="shared" si="109"/>
        <v>58745</v>
      </c>
      <c r="AA646" s="80">
        <f t="shared" si="110"/>
        <v>2934</v>
      </c>
    </row>
    <row r="647" spans="1:27" ht="25.5" customHeight="1" x14ac:dyDescent="0.25">
      <c r="A647" s="17">
        <v>44886</v>
      </c>
      <c r="B647" s="78" t="str">
        <f t="shared" si="104"/>
        <v>PO2211/02934</v>
      </c>
      <c r="G647" s="24" t="s">
        <v>143</v>
      </c>
      <c r="I647" s="24" t="s">
        <v>2287</v>
      </c>
      <c r="K647" s="24" t="s">
        <v>55</v>
      </c>
      <c r="L647" s="31" t="str">
        <f t="shared" si="102"/>
        <v>Gà muối 500g</v>
      </c>
      <c r="N647" s="50" t="str">
        <f t="shared" si="105"/>
        <v>K-C6</v>
      </c>
      <c r="Q647" s="32" t="str">
        <f t="shared" si="103"/>
        <v>Túi</v>
      </c>
      <c r="R647" s="36">
        <v>20</v>
      </c>
      <c r="T647" s="34">
        <f t="shared" si="106"/>
        <v>111058</v>
      </c>
      <c r="U647" s="34">
        <f t="shared" si="107"/>
        <v>2221160</v>
      </c>
      <c r="X647" s="72">
        <f t="shared" si="108"/>
        <v>8</v>
      </c>
      <c r="Y647" s="35"/>
      <c r="Z647" s="34">
        <f t="shared" si="109"/>
        <v>177693</v>
      </c>
      <c r="AA647" s="80">
        <f t="shared" si="110"/>
        <v>2934</v>
      </c>
    </row>
    <row r="648" spans="1:27" ht="25.5" customHeight="1" x14ac:dyDescent="0.25">
      <c r="A648" s="17">
        <v>44886</v>
      </c>
      <c r="B648" s="78" t="str">
        <f t="shared" si="104"/>
        <v>PO2211/02934</v>
      </c>
      <c r="G648" s="24" t="s">
        <v>143</v>
      </c>
      <c r="I648" s="24" t="s">
        <v>2287</v>
      </c>
      <c r="K648" s="24" t="s">
        <v>59</v>
      </c>
      <c r="L648" s="31" t="str">
        <f t="shared" si="102"/>
        <v>Giò Tai Lưỡi Xào 250g</v>
      </c>
      <c r="N648" s="50" t="str">
        <f t="shared" si="105"/>
        <v>K-C6</v>
      </c>
      <c r="Q648" s="32" t="str">
        <f t="shared" si="103"/>
        <v>Túi</v>
      </c>
      <c r="R648" s="36">
        <v>10</v>
      </c>
      <c r="T648" s="34">
        <f t="shared" si="106"/>
        <v>50182</v>
      </c>
      <c r="U648" s="34">
        <f t="shared" si="107"/>
        <v>501820</v>
      </c>
      <c r="X648" s="72">
        <f t="shared" si="108"/>
        <v>8</v>
      </c>
      <c r="Y648" s="35"/>
      <c r="Z648" s="34">
        <f t="shared" si="109"/>
        <v>40146</v>
      </c>
      <c r="AA648" s="80">
        <f t="shared" si="110"/>
        <v>2934</v>
      </c>
    </row>
    <row r="649" spans="1:27" ht="25.5" customHeight="1" x14ac:dyDescent="0.25">
      <c r="A649" s="17">
        <v>44886</v>
      </c>
      <c r="B649" s="78" t="str">
        <f t="shared" si="104"/>
        <v>PO2211/02934</v>
      </c>
      <c r="G649" s="24" t="s">
        <v>143</v>
      </c>
      <c r="I649" s="24" t="s">
        <v>2287</v>
      </c>
      <c r="K649" s="24" t="s">
        <v>65</v>
      </c>
      <c r="L649" s="31" t="str">
        <f t="shared" si="102"/>
        <v>Mọc Nấm Hương 250g</v>
      </c>
      <c r="N649" s="50" t="str">
        <f t="shared" si="105"/>
        <v>K-C6</v>
      </c>
      <c r="Q649" s="32" t="str">
        <f t="shared" si="103"/>
        <v>Túi</v>
      </c>
      <c r="R649" s="36">
        <v>10</v>
      </c>
      <c r="T649" s="34">
        <f t="shared" si="106"/>
        <v>46000</v>
      </c>
      <c r="U649" s="34">
        <f t="shared" si="107"/>
        <v>460000</v>
      </c>
      <c r="X649" s="72">
        <f t="shared" si="108"/>
        <v>8</v>
      </c>
      <c r="Y649" s="35"/>
      <c r="Z649" s="34">
        <f t="shared" si="109"/>
        <v>36800</v>
      </c>
      <c r="AA649" s="80">
        <f t="shared" si="110"/>
        <v>2934</v>
      </c>
    </row>
    <row r="650" spans="1:27" ht="25.5" customHeight="1" x14ac:dyDescent="0.25">
      <c r="A650" s="17">
        <v>44886</v>
      </c>
      <c r="B650" s="78" t="str">
        <f t="shared" si="104"/>
        <v>PO2211/02935</v>
      </c>
      <c r="G650" s="24" t="s">
        <v>98</v>
      </c>
      <c r="I650" s="24" t="s">
        <v>2288</v>
      </c>
      <c r="K650" s="24" t="s">
        <v>55</v>
      </c>
      <c r="L650" s="31" t="str">
        <f t="shared" si="102"/>
        <v>Gà muối 500g</v>
      </c>
      <c r="N650" s="50" t="str">
        <f t="shared" si="105"/>
        <v>K-C6</v>
      </c>
      <c r="Q650" s="32" t="str">
        <f t="shared" si="103"/>
        <v>Túi</v>
      </c>
      <c r="R650" s="36">
        <v>10</v>
      </c>
      <c r="T650" s="34">
        <f t="shared" si="106"/>
        <v>111058</v>
      </c>
      <c r="U650" s="34">
        <f t="shared" si="107"/>
        <v>1110580</v>
      </c>
      <c r="X650" s="72">
        <f t="shared" si="108"/>
        <v>8</v>
      </c>
      <c r="Y650" s="35"/>
      <c r="Z650" s="34">
        <f t="shared" si="109"/>
        <v>88846</v>
      </c>
      <c r="AA650" s="80">
        <f t="shared" si="110"/>
        <v>2935</v>
      </c>
    </row>
    <row r="651" spans="1:27" ht="25.5" customHeight="1" x14ac:dyDescent="0.25">
      <c r="A651" s="17">
        <v>44886</v>
      </c>
      <c r="B651" s="78" t="str">
        <f t="shared" si="104"/>
        <v>PO2211/02936</v>
      </c>
      <c r="G651" s="24" t="s">
        <v>98</v>
      </c>
      <c r="I651" s="24" t="s">
        <v>2289</v>
      </c>
      <c r="K651" s="24" t="s">
        <v>55</v>
      </c>
      <c r="L651" s="31" t="str">
        <f t="shared" si="102"/>
        <v>Gà muối 500g</v>
      </c>
      <c r="N651" s="50" t="str">
        <f t="shared" si="105"/>
        <v>K-C6</v>
      </c>
      <c r="Q651" s="32" t="str">
        <f t="shared" si="103"/>
        <v>Túi</v>
      </c>
      <c r="R651" s="36">
        <v>30</v>
      </c>
      <c r="T651" s="34">
        <f t="shared" si="106"/>
        <v>111058</v>
      </c>
      <c r="U651" s="34">
        <f t="shared" si="107"/>
        <v>3331740</v>
      </c>
      <c r="X651" s="72">
        <f t="shared" si="108"/>
        <v>8</v>
      </c>
      <c r="Y651" s="35"/>
      <c r="Z651" s="34">
        <f t="shared" si="109"/>
        <v>266539</v>
      </c>
      <c r="AA651" s="80">
        <f t="shared" si="110"/>
        <v>2936</v>
      </c>
    </row>
    <row r="652" spans="1:27" ht="25.5" customHeight="1" x14ac:dyDescent="0.25">
      <c r="A652" s="17">
        <v>44886</v>
      </c>
      <c r="B652" s="78" t="str">
        <f t="shared" si="104"/>
        <v>PO2211/02937</v>
      </c>
      <c r="G652" s="24" t="s">
        <v>113</v>
      </c>
      <c r="I652" s="24" t="s">
        <v>2290</v>
      </c>
      <c r="K652" s="24" t="s">
        <v>55</v>
      </c>
      <c r="L652" s="31" t="str">
        <f t="shared" si="102"/>
        <v>Gà muối 500g</v>
      </c>
      <c r="N652" s="50" t="str">
        <f t="shared" si="105"/>
        <v>K-C6</v>
      </c>
      <c r="Q652" s="32" t="str">
        <f t="shared" si="103"/>
        <v>Túi</v>
      </c>
      <c r="R652" s="36">
        <v>20</v>
      </c>
      <c r="T652" s="34">
        <f t="shared" si="106"/>
        <v>111058</v>
      </c>
      <c r="U652" s="34">
        <f t="shared" si="107"/>
        <v>2221160</v>
      </c>
      <c r="X652" s="72">
        <f t="shared" si="108"/>
        <v>8</v>
      </c>
      <c r="Y652" s="35"/>
      <c r="Z652" s="34">
        <f t="shared" si="109"/>
        <v>177693</v>
      </c>
      <c r="AA652" s="80">
        <f t="shared" si="110"/>
        <v>2937</v>
      </c>
    </row>
    <row r="653" spans="1:27" ht="25.5" customHeight="1" x14ac:dyDescent="0.25">
      <c r="A653" s="17">
        <v>44886</v>
      </c>
      <c r="B653" s="78" t="str">
        <f t="shared" si="104"/>
        <v>PO2211/02937</v>
      </c>
      <c r="G653" s="24" t="s">
        <v>113</v>
      </c>
      <c r="I653" s="24" t="s">
        <v>2290</v>
      </c>
      <c r="K653" s="24" t="s">
        <v>65</v>
      </c>
      <c r="L653" s="31" t="str">
        <f t="shared" si="102"/>
        <v>Mọc Nấm Hương 250g</v>
      </c>
      <c r="N653" s="50" t="str">
        <f t="shared" si="105"/>
        <v>K-C6</v>
      </c>
      <c r="Q653" s="32" t="str">
        <f t="shared" si="103"/>
        <v>Túi</v>
      </c>
      <c r="R653" s="36">
        <v>10</v>
      </c>
      <c r="T653" s="34">
        <f t="shared" si="106"/>
        <v>46000</v>
      </c>
      <c r="U653" s="34">
        <f t="shared" si="107"/>
        <v>460000</v>
      </c>
      <c r="X653" s="72">
        <f t="shared" si="108"/>
        <v>8</v>
      </c>
      <c r="Y653" s="35"/>
      <c r="Z653" s="34">
        <f t="shared" si="109"/>
        <v>36800</v>
      </c>
      <c r="AA653" s="80">
        <f t="shared" si="110"/>
        <v>2937</v>
      </c>
    </row>
    <row r="654" spans="1:27" ht="25.5" customHeight="1" x14ac:dyDescent="0.25">
      <c r="A654" s="17">
        <v>44886</v>
      </c>
      <c r="B654" s="78" t="str">
        <f t="shared" si="104"/>
        <v>PO2211/02938</v>
      </c>
      <c r="G654" s="24" t="s">
        <v>98</v>
      </c>
      <c r="I654" s="24" t="s">
        <v>2291</v>
      </c>
      <c r="K654" s="24" t="s">
        <v>65</v>
      </c>
      <c r="L654" s="31" t="str">
        <f t="shared" si="102"/>
        <v>Mọc Nấm Hương 250g</v>
      </c>
      <c r="N654" s="50" t="str">
        <f t="shared" si="105"/>
        <v>K-C6</v>
      </c>
      <c r="Q654" s="32" t="str">
        <f t="shared" si="103"/>
        <v>Túi</v>
      </c>
      <c r="R654" s="36">
        <v>5</v>
      </c>
      <c r="T654" s="34">
        <f t="shared" si="106"/>
        <v>46000</v>
      </c>
      <c r="U654" s="34">
        <f t="shared" si="107"/>
        <v>230000</v>
      </c>
      <c r="X654" s="72">
        <f t="shared" si="108"/>
        <v>8</v>
      </c>
      <c r="Y654" s="35"/>
      <c r="Z654" s="34">
        <f t="shared" si="109"/>
        <v>18400</v>
      </c>
      <c r="AA654" s="80">
        <f t="shared" si="110"/>
        <v>2938</v>
      </c>
    </row>
    <row r="655" spans="1:27" ht="25.5" customHeight="1" x14ac:dyDescent="0.25">
      <c r="A655" s="17">
        <v>44886</v>
      </c>
      <c r="B655" s="78" t="str">
        <f t="shared" si="104"/>
        <v>PO2211/02938</v>
      </c>
      <c r="G655" s="24" t="s">
        <v>98</v>
      </c>
      <c r="I655" s="24" t="s">
        <v>2291</v>
      </c>
      <c r="K655" s="24" t="s">
        <v>59</v>
      </c>
      <c r="L655" s="31" t="str">
        <f t="shared" si="102"/>
        <v>Giò Tai Lưỡi Xào 250g</v>
      </c>
      <c r="N655" s="50" t="str">
        <f t="shared" si="105"/>
        <v>K-C6</v>
      </c>
      <c r="Q655" s="32" t="str">
        <f t="shared" si="103"/>
        <v>Túi</v>
      </c>
      <c r="R655" s="36">
        <v>10</v>
      </c>
      <c r="T655" s="34">
        <f t="shared" si="106"/>
        <v>50182</v>
      </c>
      <c r="U655" s="34">
        <f t="shared" si="107"/>
        <v>501820</v>
      </c>
      <c r="X655" s="72">
        <f t="shared" si="108"/>
        <v>8</v>
      </c>
      <c r="Y655" s="35"/>
      <c r="Z655" s="34">
        <f t="shared" si="109"/>
        <v>40146</v>
      </c>
      <c r="AA655" s="80">
        <f t="shared" si="110"/>
        <v>2938</v>
      </c>
    </row>
    <row r="656" spans="1:27" ht="25.5" customHeight="1" x14ac:dyDescent="0.25">
      <c r="A656" s="17">
        <v>44886</v>
      </c>
      <c r="B656" s="78" t="str">
        <f t="shared" si="104"/>
        <v>PO2211/02938</v>
      </c>
      <c r="G656" s="24" t="s">
        <v>98</v>
      </c>
      <c r="I656" s="24" t="s">
        <v>2291</v>
      </c>
      <c r="K656" s="24" t="s">
        <v>37</v>
      </c>
      <c r="L656" s="31" t="str">
        <f t="shared" si="102"/>
        <v>Chả cốm 300g</v>
      </c>
      <c r="N656" s="50" t="str">
        <f t="shared" si="105"/>
        <v>K-C6</v>
      </c>
      <c r="Q656" s="32" t="str">
        <f t="shared" si="103"/>
        <v>Túi</v>
      </c>
      <c r="R656" s="36">
        <v>5</v>
      </c>
      <c r="T656" s="34">
        <f t="shared" si="106"/>
        <v>74250</v>
      </c>
      <c r="U656" s="34">
        <f t="shared" si="107"/>
        <v>371250</v>
      </c>
      <c r="X656" s="72">
        <f t="shared" si="108"/>
        <v>8</v>
      </c>
      <c r="Y656" s="35"/>
      <c r="Z656" s="34">
        <f t="shared" si="109"/>
        <v>29700</v>
      </c>
      <c r="AA656" s="80">
        <f t="shared" si="110"/>
        <v>2938</v>
      </c>
    </row>
    <row r="657" spans="1:27" ht="25.5" customHeight="1" x14ac:dyDescent="0.25">
      <c r="A657" s="17">
        <v>44886</v>
      </c>
      <c r="B657" s="78" t="str">
        <f t="shared" si="104"/>
        <v>PO2211/02938</v>
      </c>
      <c r="G657" s="24" t="s">
        <v>98</v>
      </c>
      <c r="I657" s="24" t="s">
        <v>2291</v>
      </c>
      <c r="K657" s="24" t="s">
        <v>55</v>
      </c>
      <c r="L657" s="31" t="str">
        <f t="shared" si="102"/>
        <v>Gà muối 500g</v>
      </c>
      <c r="N657" s="50" t="str">
        <f t="shared" si="105"/>
        <v>K-C6</v>
      </c>
      <c r="Q657" s="32" t="str">
        <f t="shared" si="103"/>
        <v>Túi</v>
      </c>
      <c r="R657" s="36">
        <v>10</v>
      </c>
      <c r="T657" s="34">
        <f t="shared" si="106"/>
        <v>111058</v>
      </c>
      <c r="U657" s="34">
        <f t="shared" si="107"/>
        <v>1110580</v>
      </c>
      <c r="X657" s="72">
        <f t="shared" si="108"/>
        <v>8</v>
      </c>
      <c r="Y657" s="35"/>
      <c r="Z657" s="34">
        <f t="shared" si="109"/>
        <v>88846</v>
      </c>
      <c r="AA657" s="80">
        <f t="shared" si="110"/>
        <v>2938</v>
      </c>
    </row>
    <row r="658" spans="1:27" ht="25.5" customHeight="1" x14ac:dyDescent="0.25">
      <c r="A658" s="17">
        <v>44886</v>
      </c>
      <c r="B658" s="78" t="str">
        <f t="shared" si="104"/>
        <v>PO2211/02938</v>
      </c>
      <c r="G658" s="24" t="s">
        <v>98</v>
      </c>
      <c r="I658" s="24" t="s">
        <v>2291</v>
      </c>
      <c r="K658" s="24" t="s">
        <v>39</v>
      </c>
      <c r="L658" s="31" t="str">
        <f t="shared" si="102"/>
        <v>Chân giò heo muối 300g</v>
      </c>
      <c r="N658" s="50" t="str">
        <f t="shared" si="105"/>
        <v>K-C6</v>
      </c>
      <c r="Q658" s="32" t="str">
        <f t="shared" si="103"/>
        <v>Túi</v>
      </c>
      <c r="R658" s="36">
        <v>5</v>
      </c>
      <c r="T658" s="34">
        <f t="shared" si="106"/>
        <v>73431</v>
      </c>
      <c r="U658" s="34">
        <f t="shared" si="107"/>
        <v>367155</v>
      </c>
      <c r="X658" s="72">
        <f t="shared" si="108"/>
        <v>8</v>
      </c>
      <c r="Y658" s="35"/>
      <c r="Z658" s="34">
        <f t="shared" si="109"/>
        <v>29372</v>
      </c>
      <c r="AA658" s="80">
        <f t="shared" si="110"/>
        <v>2938</v>
      </c>
    </row>
    <row r="659" spans="1:27" ht="25.5" customHeight="1" x14ac:dyDescent="0.25">
      <c r="A659" s="17">
        <v>44886</v>
      </c>
      <c r="B659" s="78" t="str">
        <f t="shared" si="104"/>
        <v>PO2211/02939</v>
      </c>
      <c r="G659" s="24" t="s">
        <v>94</v>
      </c>
      <c r="I659" s="24" t="s">
        <v>2292</v>
      </c>
      <c r="K659" s="24" t="s">
        <v>30</v>
      </c>
      <c r="L659" s="31" t="str">
        <f t="shared" si="102"/>
        <v>Bắp bò muối 200g</v>
      </c>
      <c r="N659" s="50" t="str">
        <f t="shared" si="105"/>
        <v>K-C6</v>
      </c>
      <c r="Q659" s="32" t="str">
        <f t="shared" si="103"/>
        <v>Túi</v>
      </c>
      <c r="R659" s="36">
        <v>3</v>
      </c>
      <c r="T659" s="34">
        <f t="shared" si="106"/>
        <v>87787</v>
      </c>
      <c r="U659" s="34">
        <f t="shared" si="107"/>
        <v>263361</v>
      </c>
      <c r="X659" s="72">
        <f t="shared" si="108"/>
        <v>8</v>
      </c>
      <c r="Y659" s="35"/>
      <c r="Z659" s="34">
        <f t="shared" si="109"/>
        <v>21069</v>
      </c>
      <c r="AA659" s="80">
        <f t="shared" si="110"/>
        <v>2939</v>
      </c>
    </row>
    <row r="660" spans="1:27" ht="25.5" customHeight="1" x14ac:dyDescent="0.25">
      <c r="A660" s="17">
        <v>44886</v>
      </c>
      <c r="B660" s="78" t="str">
        <f t="shared" si="104"/>
        <v>PO2211/02939</v>
      </c>
      <c r="G660" s="24" t="s">
        <v>94</v>
      </c>
      <c r="I660" s="24" t="s">
        <v>2292</v>
      </c>
      <c r="K660" s="24" t="s">
        <v>55</v>
      </c>
      <c r="L660" s="31" t="str">
        <f t="shared" si="102"/>
        <v>Gà muối 500g</v>
      </c>
      <c r="N660" s="50" t="str">
        <f t="shared" si="105"/>
        <v>K-C6</v>
      </c>
      <c r="Q660" s="32" t="str">
        <f t="shared" si="103"/>
        <v>Túi</v>
      </c>
      <c r="R660" s="36">
        <v>10</v>
      </c>
      <c r="T660" s="34">
        <f t="shared" si="106"/>
        <v>111058</v>
      </c>
      <c r="U660" s="34">
        <f t="shared" si="107"/>
        <v>1110580</v>
      </c>
      <c r="X660" s="72">
        <f t="shared" si="108"/>
        <v>8</v>
      </c>
      <c r="Y660" s="35"/>
      <c r="Z660" s="34">
        <f t="shared" si="109"/>
        <v>88846</v>
      </c>
      <c r="AA660" s="80">
        <f t="shared" si="110"/>
        <v>2939</v>
      </c>
    </row>
    <row r="661" spans="1:27" ht="25.5" customHeight="1" x14ac:dyDescent="0.25">
      <c r="A661" s="17">
        <v>44886</v>
      </c>
      <c r="B661" s="78" t="str">
        <f t="shared" si="104"/>
        <v>PO2211/02939</v>
      </c>
      <c r="G661" s="24" t="s">
        <v>94</v>
      </c>
      <c r="I661" s="24" t="s">
        <v>2292</v>
      </c>
      <c r="K661" s="24" t="s">
        <v>37</v>
      </c>
      <c r="L661" s="31" t="str">
        <f t="shared" si="102"/>
        <v>Chả cốm 300g</v>
      </c>
      <c r="N661" s="50" t="str">
        <f t="shared" si="105"/>
        <v>K-C6</v>
      </c>
      <c r="Q661" s="32" t="str">
        <f t="shared" si="103"/>
        <v>Túi</v>
      </c>
      <c r="R661" s="36">
        <v>5</v>
      </c>
      <c r="T661" s="34">
        <f t="shared" si="106"/>
        <v>74250</v>
      </c>
      <c r="U661" s="34">
        <f t="shared" si="107"/>
        <v>371250</v>
      </c>
      <c r="X661" s="72">
        <f t="shared" si="108"/>
        <v>8</v>
      </c>
      <c r="Y661" s="35"/>
      <c r="Z661" s="34">
        <f t="shared" si="109"/>
        <v>29700</v>
      </c>
      <c r="AA661" s="80">
        <f t="shared" si="110"/>
        <v>2939</v>
      </c>
    </row>
    <row r="662" spans="1:27" ht="25.5" customHeight="1" x14ac:dyDescent="0.25">
      <c r="A662" s="17">
        <v>44886</v>
      </c>
      <c r="B662" s="78" t="str">
        <f t="shared" si="104"/>
        <v>PO2211/02939</v>
      </c>
      <c r="G662" s="24" t="s">
        <v>94</v>
      </c>
      <c r="I662" s="24" t="s">
        <v>2292</v>
      </c>
      <c r="K662" s="24" t="s">
        <v>47</v>
      </c>
      <c r="L662" s="31" t="str">
        <f t="shared" si="102"/>
        <v>Đùi gà sốt cay 500g</v>
      </c>
      <c r="N662" s="50" t="str">
        <f t="shared" si="105"/>
        <v>K-C6</v>
      </c>
      <c r="Q662" s="32" t="str">
        <f t="shared" si="103"/>
        <v>Túi</v>
      </c>
      <c r="R662" s="36">
        <v>2</v>
      </c>
      <c r="T662" s="34">
        <f t="shared" si="106"/>
        <v>105400</v>
      </c>
      <c r="U662" s="34">
        <f t="shared" si="107"/>
        <v>210800</v>
      </c>
      <c r="X662" s="72">
        <f t="shared" si="108"/>
        <v>8</v>
      </c>
      <c r="Y662" s="35"/>
      <c r="Z662" s="34">
        <f t="shared" si="109"/>
        <v>16864</v>
      </c>
      <c r="AA662" s="80">
        <f t="shared" si="110"/>
        <v>2939</v>
      </c>
    </row>
    <row r="663" spans="1:27" ht="25.5" customHeight="1" x14ac:dyDescent="0.25">
      <c r="A663" s="17">
        <v>44886</v>
      </c>
      <c r="B663" s="78" t="str">
        <f t="shared" si="104"/>
        <v>PO2211/02939</v>
      </c>
      <c r="G663" s="24" t="s">
        <v>94</v>
      </c>
      <c r="I663" s="24" t="s">
        <v>2292</v>
      </c>
      <c r="K663" s="24" t="s">
        <v>43</v>
      </c>
      <c r="L663" s="31" t="str">
        <f t="shared" si="102"/>
        <v>Chân gà sốt cay 400g</v>
      </c>
      <c r="N663" s="50" t="str">
        <f t="shared" si="105"/>
        <v>K-C6</v>
      </c>
      <c r="Q663" s="32" t="str">
        <f t="shared" si="103"/>
        <v>Túi</v>
      </c>
      <c r="R663" s="36">
        <v>2</v>
      </c>
      <c r="T663" s="34">
        <f t="shared" si="106"/>
        <v>90750</v>
      </c>
      <c r="U663" s="34">
        <f t="shared" si="107"/>
        <v>181500</v>
      </c>
      <c r="X663" s="72">
        <f t="shared" si="108"/>
        <v>8</v>
      </c>
      <c r="Y663" s="35"/>
      <c r="Z663" s="34">
        <f t="shared" si="109"/>
        <v>14520</v>
      </c>
      <c r="AA663" s="80">
        <f t="shared" si="110"/>
        <v>2939</v>
      </c>
    </row>
    <row r="664" spans="1:27" ht="25.5" customHeight="1" x14ac:dyDescent="0.25">
      <c r="A664" s="17">
        <v>44886</v>
      </c>
      <c r="B664" s="78" t="str">
        <f t="shared" si="104"/>
        <v>PO2211/02939</v>
      </c>
      <c r="G664" s="24" t="s">
        <v>94</v>
      </c>
      <c r="I664" s="24" t="s">
        <v>2292</v>
      </c>
      <c r="K664" s="24" t="s">
        <v>59</v>
      </c>
      <c r="L664" s="31" t="str">
        <f t="shared" si="102"/>
        <v>Giò Tai Lưỡi Xào 250g</v>
      </c>
      <c r="N664" s="50" t="str">
        <f t="shared" si="105"/>
        <v>K-C6</v>
      </c>
      <c r="Q664" s="32" t="str">
        <f t="shared" si="103"/>
        <v>Túi</v>
      </c>
      <c r="R664" s="36">
        <v>5</v>
      </c>
      <c r="T664" s="34">
        <f t="shared" si="106"/>
        <v>50182</v>
      </c>
      <c r="U664" s="34">
        <f t="shared" si="107"/>
        <v>250910</v>
      </c>
      <c r="X664" s="72">
        <f t="shared" si="108"/>
        <v>8</v>
      </c>
      <c r="Y664" s="35"/>
      <c r="Z664" s="34">
        <f t="shared" si="109"/>
        <v>20073</v>
      </c>
      <c r="AA664" s="80">
        <f t="shared" si="110"/>
        <v>2939</v>
      </c>
    </row>
    <row r="665" spans="1:27" ht="25.5" customHeight="1" x14ac:dyDescent="0.25">
      <c r="A665" s="17">
        <v>44886</v>
      </c>
      <c r="B665" s="78" t="str">
        <f t="shared" si="104"/>
        <v>PO2211/02939</v>
      </c>
      <c r="G665" s="24" t="s">
        <v>94</v>
      </c>
      <c r="I665" s="24" t="s">
        <v>2292</v>
      </c>
      <c r="K665" s="24" t="s">
        <v>65</v>
      </c>
      <c r="L665" s="31" t="str">
        <f t="shared" si="102"/>
        <v>Mọc Nấm Hương 250g</v>
      </c>
      <c r="N665" s="50" t="str">
        <f t="shared" si="105"/>
        <v>K-C6</v>
      </c>
      <c r="Q665" s="32" t="str">
        <f t="shared" si="103"/>
        <v>Túi</v>
      </c>
      <c r="R665" s="36">
        <v>10</v>
      </c>
      <c r="T665" s="34">
        <f t="shared" si="106"/>
        <v>46000</v>
      </c>
      <c r="U665" s="34">
        <f t="shared" si="107"/>
        <v>460000</v>
      </c>
      <c r="X665" s="72">
        <f t="shared" si="108"/>
        <v>8</v>
      </c>
      <c r="Y665" s="35"/>
      <c r="Z665" s="34">
        <f t="shared" si="109"/>
        <v>36800</v>
      </c>
      <c r="AA665" s="80">
        <f t="shared" si="110"/>
        <v>2939</v>
      </c>
    </row>
    <row r="666" spans="1:27" ht="25.5" customHeight="1" x14ac:dyDescent="0.25">
      <c r="A666" s="17">
        <v>44886</v>
      </c>
      <c r="B666" s="78" t="str">
        <f t="shared" si="104"/>
        <v>PO2211/02940</v>
      </c>
      <c r="G666" s="24" t="s">
        <v>134</v>
      </c>
      <c r="I666" s="24" t="s">
        <v>2293</v>
      </c>
      <c r="K666" s="24" t="s">
        <v>55</v>
      </c>
      <c r="L666" s="31" t="str">
        <f t="shared" si="102"/>
        <v>Gà muối 500g</v>
      </c>
      <c r="N666" s="50" t="str">
        <f t="shared" si="105"/>
        <v>K-C6</v>
      </c>
      <c r="Q666" s="32" t="str">
        <f t="shared" si="103"/>
        <v>Túi</v>
      </c>
      <c r="R666" s="36">
        <v>15</v>
      </c>
      <c r="T666" s="34">
        <f t="shared" si="106"/>
        <v>111058</v>
      </c>
      <c r="U666" s="34">
        <f t="shared" si="107"/>
        <v>1665870</v>
      </c>
      <c r="X666" s="72">
        <f t="shared" si="108"/>
        <v>8</v>
      </c>
      <c r="Y666" s="35"/>
      <c r="Z666" s="34">
        <f t="shared" si="109"/>
        <v>133270</v>
      </c>
      <c r="AA666" s="80">
        <f t="shared" si="110"/>
        <v>2940</v>
      </c>
    </row>
    <row r="667" spans="1:27" ht="25.5" customHeight="1" x14ac:dyDescent="0.25">
      <c r="A667" s="17">
        <v>44886</v>
      </c>
      <c r="B667" s="78" t="str">
        <f t="shared" si="104"/>
        <v>PO2211/02940</v>
      </c>
      <c r="G667" s="24" t="s">
        <v>134</v>
      </c>
      <c r="I667" s="24" t="s">
        <v>2293</v>
      </c>
      <c r="K667" s="24" t="s">
        <v>43</v>
      </c>
      <c r="L667" s="31" t="str">
        <f t="shared" si="102"/>
        <v>Chân gà sốt cay 400g</v>
      </c>
      <c r="N667" s="50" t="str">
        <f t="shared" si="105"/>
        <v>K-C6</v>
      </c>
      <c r="Q667" s="32" t="str">
        <f t="shared" si="103"/>
        <v>Túi</v>
      </c>
      <c r="R667" s="36">
        <v>4</v>
      </c>
      <c r="T667" s="34">
        <f t="shared" si="106"/>
        <v>90750</v>
      </c>
      <c r="U667" s="34">
        <f t="shared" si="107"/>
        <v>363000</v>
      </c>
      <c r="X667" s="72">
        <f t="shared" si="108"/>
        <v>8</v>
      </c>
      <c r="Y667" s="35"/>
      <c r="Z667" s="34">
        <f t="shared" si="109"/>
        <v>29040</v>
      </c>
      <c r="AA667" s="80">
        <f t="shared" si="110"/>
        <v>2940</v>
      </c>
    </row>
    <row r="668" spans="1:27" ht="25.5" customHeight="1" x14ac:dyDescent="0.25">
      <c r="A668" s="17">
        <v>44886</v>
      </c>
      <c r="B668" s="78" t="str">
        <f t="shared" si="104"/>
        <v>PO2211/02940</v>
      </c>
      <c r="G668" s="24" t="s">
        <v>134</v>
      </c>
      <c r="I668" s="24" t="s">
        <v>2293</v>
      </c>
      <c r="K668" s="24" t="s">
        <v>59</v>
      </c>
      <c r="L668" s="31" t="str">
        <f t="shared" si="102"/>
        <v>Giò Tai Lưỡi Xào 250g</v>
      </c>
      <c r="N668" s="50" t="str">
        <f t="shared" si="105"/>
        <v>K-C6</v>
      </c>
      <c r="Q668" s="32" t="str">
        <f t="shared" si="103"/>
        <v>Túi</v>
      </c>
      <c r="R668" s="36">
        <v>5</v>
      </c>
      <c r="T668" s="34">
        <f t="shared" si="106"/>
        <v>50182</v>
      </c>
      <c r="U668" s="34">
        <f t="shared" si="107"/>
        <v>250910</v>
      </c>
      <c r="X668" s="72">
        <f t="shared" si="108"/>
        <v>8</v>
      </c>
      <c r="Y668" s="35"/>
      <c r="Z668" s="34">
        <f t="shared" si="109"/>
        <v>20073</v>
      </c>
      <c r="AA668" s="80">
        <f t="shared" si="110"/>
        <v>2940</v>
      </c>
    </row>
    <row r="669" spans="1:27" ht="25.5" customHeight="1" x14ac:dyDescent="0.25">
      <c r="A669" s="17">
        <v>44886</v>
      </c>
      <c r="B669" s="78" t="str">
        <f t="shared" si="104"/>
        <v>PO2211/02940</v>
      </c>
      <c r="G669" s="24" t="s">
        <v>134</v>
      </c>
      <c r="I669" s="24" t="s">
        <v>2293</v>
      </c>
      <c r="K669" s="24" t="s">
        <v>65</v>
      </c>
      <c r="L669" s="31" t="str">
        <f t="shared" si="102"/>
        <v>Mọc Nấm Hương 250g</v>
      </c>
      <c r="N669" s="50" t="str">
        <f t="shared" si="105"/>
        <v>K-C6</v>
      </c>
      <c r="Q669" s="32" t="str">
        <f t="shared" si="103"/>
        <v>Túi</v>
      </c>
      <c r="R669" s="36">
        <v>5</v>
      </c>
      <c r="T669" s="34">
        <f t="shared" si="106"/>
        <v>46000</v>
      </c>
      <c r="U669" s="34">
        <f t="shared" si="107"/>
        <v>230000</v>
      </c>
      <c r="X669" s="72">
        <f t="shared" si="108"/>
        <v>8</v>
      </c>
      <c r="Y669" s="35"/>
      <c r="Z669" s="34">
        <f t="shared" si="109"/>
        <v>18400</v>
      </c>
      <c r="AA669" s="80">
        <f t="shared" si="110"/>
        <v>2940</v>
      </c>
    </row>
    <row r="670" spans="1:27" ht="25.5" customHeight="1" x14ac:dyDescent="0.25">
      <c r="A670" s="17">
        <v>44886</v>
      </c>
      <c r="B670" s="78" t="str">
        <f t="shared" si="104"/>
        <v>PO2211/02941</v>
      </c>
      <c r="G670" s="24" t="s">
        <v>109</v>
      </c>
      <c r="I670" s="24" t="s">
        <v>2294</v>
      </c>
      <c r="K670" s="24" t="s">
        <v>30</v>
      </c>
      <c r="L670" s="31" t="str">
        <f t="shared" si="102"/>
        <v>Bắp bò muối 200g</v>
      </c>
      <c r="N670" s="50" t="str">
        <f t="shared" si="105"/>
        <v>K-C6</v>
      </c>
      <c r="Q670" s="32" t="str">
        <f t="shared" si="103"/>
        <v>Túi</v>
      </c>
      <c r="R670" s="36">
        <v>10</v>
      </c>
      <c r="T670" s="34">
        <f t="shared" si="106"/>
        <v>87787</v>
      </c>
      <c r="U670" s="34">
        <f t="shared" si="107"/>
        <v>877870</v>
      </c>
      <c r="X670" s="72">
        <f t="shared" si="108"/>
        <v>8</v>
      </c>
      <c r="Y670" s="35"/>
      <c r="Z670" s="34">
        <f t="shared" si="109"/>
        <v>70230</v>
      </c>
      <c r="AA670" s="80">
        <f t="shared" si="110"/>
        <v>2941</v>
      </c>
    </row>
    <row r="671" spans="1:27" ht="25.5" customHeight="1" x14ac:dyDescent="0.25">
      <c r="A671" s="17">
        <v>44886</v>
      </c>
      <c r="B671" s="78" t="str">
        <f t="shared" si="104"/>
        <v>PO2211/02941</v>
      </c>
      <c r="G671" s="24" t="s">
        <v>109</v>
      </c>
      <c r="I671" s="24" t="s">
        <v>2294</v>
      </c>
      <c r="K671" s="24" t="s">
        <v>39</v>
      </c>
      <c r="L671" s="31" t="str">
        <f t="shared" si="102"/>
        <v>Chân giò heo muối 300g</v>
      </c>
      <c r="N671" s="50" t="str">
        <f t="shared" si="105"/>
        <v>K-C6</v>
      </c>
      <c r="Q671" s="32" t="str">
        <f t="shared" si="103"/>
        <v>Túi</v>
      </c>
      <c r="R671" s="36">
        <v>10</v>
      </c>
      <c r="T671" s="34">
        <f t="shared" si="106"/>
        <v>73431</v>
      </c>
      <c r="U671" s="34">
        <f t="shared" si="107"/>
        <v>734310</v>
      </c>
      <c r="X671" s="72">
        <f t="shared" si="108"/>
        <v>8</v>
      </c>
      <c r="Y671" s="35"/>
      <c r="Z671" s="34">
        <f t="shared" si="109"/>
        <v>58745</v>
      </c>
      <c r="AA671" s="80">
        <f t="shared" si="110"/>
        <v>2941</v>
      </c>
    </row>
    <row r="672" spans="1:27" ht="25.5" customHeight="1" x14ac:dyDescent="0.25">
      <c r="A672" s="17">
        <v>44886</v>
      </c>
      <c r="B672" s="78" t="str">
        <f t="shared" si="104"/>
        <v>PO2211/02941</v>
      </c>
      <c r="G672" s="24" t="s">
        <v>109</v>
      </c>
      <c r="I672" s="24" t="s">
        <v>2294</v>
      </c>
      <c r="K672" s="24" t="s">
        <v>55</v>
      </c>
      <c r="L672" s="31" t="str">
        <f t="shared" si="102"/>
        <v>Gà muối 500g</v>
      </c>
      <c r="N672" s="50" t="str">
        <f t="shared" si="105"/>
        <v>K-C6</v>
      </c>
      <c r="Q672" s="32" t="str">
        <f t="shared" si="103"/>
        <v>Túi</v>
      </c>
      <c r="R672" s="36">
        <v>20</v>
      </c>
      <c r="T672" s="34">
        <f t="shared" si="106"/>
        <v>111058</v>
      </c>
      <c r="U672" s="34">
        <f t="shared" si="107"/>
        <v>2221160</v>
      </c>
      <c r="X672" s="72">
        <f t="shared" si="108"/>
        <v>8</v>
      </c>
      <c r="Y672" s="35"/>
      <c r="Z672" s="34">
        <f t="shared" si="109"/>
        <v>177693</v>
      </c>
      <c r="AA672" s="80">
        <f t="shared" si="110"/>
        <v>2941</v>
      </c>
    </row>
    <row r="673" spans="1:27" ht="25.5" customHeight="1" x14ac:dyDescent="0.25">
      <c r="A673" s="17">
        <v>44886</v>
      </c>
      <c r="B673" s="78" t="str">
        <f t="shared" si="104"/>
        <v>PO2211/02941</v>
      </c>
      <c r="G673" s="24" t="s">
        <v>109</v>
      </c>
      <c r="I673" s="24" t="s">
        <v>2294</v>
      </c>
      <c r="K673" s="24" t="s">
        <v>37</v>
      </c>
      <c r="L673" s="31" t="str">
        <f t="shared" si="102"/>
        <v>Chả cốm 300g</v>
      </c>
      <c r="N673" s="50" t="str">
        <f t="shared" si="105"/>
        <v>K-C6</v>
      </c>
      <c r="Q673" s="32" t="str">
        <f t="shared" si="103"/>
        <v>Túi</v>
      </c>
      <c r="R673" s="36">
        <v>5</v>
      </c>
      <c r="T673" s="34">
        <f t="shared" si="106"/>
        <v>74250</v>
      </c>
      <c r="U673" s="34">
        <f t="shared" si="107"/>
        <v>371250</v>
      </c>
      <c r="X673" s="72">
        <f t="shared" si="108"/>
        <v>8</v>
      </c>
      <c r="Y673" s="35"/>
      <c r="Z673" s="34">
        <f t="shared" si="109"/>
        <v>29700</v>
      </c>
      <c r="AA673" s="80">
        <f t="shared" si="110"/>
        <v>2941</v>
      </c>
    </row>
    <row r="674" spans="1:27" ht="25.5" customHeight="1" x14ac:dyDescent="0.25">
      <c r="A674" s="17">
        <v>44886</v>
      </c>
      <c r="B674" s="78" t="str">
        <f t="shared" si="104"/>
        <v>PO2211/02941</v>
      </c>
      <c r="G674" s="24" t="s">
        <v>109</v>
      </c>
      <c r="I674" s="24" t="s">
        <v>2294</v>
      </c>
      <c r="K674" s="24" t="s">
        <v>47</v>
      </c>
      <c r="L674" s="31" t="str">
        <f t="shared" si="102"/>
        <v>Đùi gà sốt cay 500g</v>
      </c>
      <c r="N674" s="50" t="str">
        <f t="shared" si="105"/>
        <v>K-C6</v>
      </c>
      <c r="Q674" s="32" t="str">
        <f t="shared" si="103"/>
        <v>Túi</v>
      </c>
      <c r="R674" s="36">
        <v>3</v>
      </c>
      <c r="T674" s="34">
        <f t="shared" si="106"/>
        <v>105400</v>
      </c>
      <c r="U674" s="34">
        <f t="shared" si="107"/>
        <v>316200</v>
      </c>
      <c r="X674" s="72">
        <f t="shared" si="108"/>
        <v>8</v>
      </c>
      <c r="Y674" s="35"/>
      <c r="Z674" s="34">
        <f t="shared" si="109"/>
        <v>25296</v>
      </c>
      <c r="AA674" s="80">
        <f t="shared" si="110"/>
        <v>2941</v>
      </c>
    </row>
    <row r="675" spans="1:27" ht="25.5" customHeight="1" x14ac:dyDescent="0.25">
      <c r="A675" s="17">
        <v>44886</v>
      </c>
      <c r="B675" s="78" t="str">
        <f t="shared" si="104"/>
        <v>PO2211/02941</v>
      </c>
      <c r="G675" s="24" t="s">
        <v>109</v>
      </c>
      <c r="I675" s="24" t="s">
        <v>2294</v>
      </c>
      <c r="K675" s="24" t="s">
        <v>43</v>
      </c>
      <c r="L675" s="31" t="str">
        <f t="shared" si="102"/>
        <v>Chân gà sốt cay 400g</v>
      </c>
      <c r="N675" s="50" t="str">
        <f t="shared" si="105"/>
        <v>K-C6</v>
      </c>
      <c r="Q675" s="32" t="str">
        <f t="shared" si="103"/>
        <v>Túi</v>
      </c>
      <c r="R675" s="36">
        <v>3</v>
      </c>
      <c r="T675" s="34">
        <f t="shared" si="106"/>
        <v>90750</v>
      </c>
      <c r="U675" s="34">
        <f t="shared" si="107"/>
        <v>272250</v>
      </c>
      <c r="X675" s="72">
        <f t="shared" si="108"/>
        <v>8</v>
      </c>
      <c r="Y675" s="35"/>
      <c r="Z675" s="34">
        <f t="shared" si="109"/>
        <v>21780</v>
      </c>
      <c r="AA675" s="80">
        <f t="shared" si="110"/>
        <v>2941</v>
      </c>
    </row>
    <row r="676" spans="1:27" ht="25.5" customHeight="1" x14ac:dyDescent="0.25">
      <c r="A676" s="17">
        <v>44886</v>
      </c>
      <c r="B676" s="78" t="str">
        <f t="shared" si="104"/>
        <v>PO2211/02941</v>
      </c>
      <c r="G676" s="24" t="s">
        <v>109</v>
      </c>
      <c r="I676" s="24" t="s">
        <v>2294</v>
      </c>
      <c r="K676" s="24" t="s">
        <v>65</v>
      </c>
      <c r="L676" s="31" t="str">
        <f t="shared" si="102"/>
        <v>Mọc Nấm Hương 250g</v>
      </c>
      <c r="N676" s="50" t="str">
        <f t="shared" si="105"/>
        <v>K-C6</v>
      </c>
      <c r="Q676" s="32" t="str">
        <f t="shared" si="103"/>
        <v>Túi</v>
      </c>
      <c r="R676" s="36">
        <v>10</v>
      </c>
      <c r="T676" s="34">
        <f t="shared" si="106"/>
        <v>46000</v>
      </c>
      <c r="U676" s="34">
        <f t="shared" si="107"/>
        <v>460000</v>
      </c>
      <c r="X676" s="72">
        <f t="shared" si="108"/>
        <v>8</v>
      </c>
      <c r="Y676" s="35"/>
      <c r="Z676" s="34">
        <f t="shared" si="109"/>
        <v>36800</v>
      </c>
      <c r="AA676" s="80">
        <f t="shared" si="110"/>
        <v>2941</v>
      </c>
    </row>
    <row r="677" spans="1:27" ht="25.5" customHeight="1" x14ac:dyDescent="0.25">
      <c r="A677" s="17">
        <v>44886</v>
      </c>
      <c r="B677" s="78" t="str">
        <f t="shared" si="104"/>
        <v>PO2211/02942</v>
      </c>
      <c r="G677" s="24" t="s">
        <v>149</v>
      </c>
      <c r="I677" s="24" t="s">
        <v>2295</v>
      </c>
      <c r="K677" s="24" t="s">
        <v>39</v>
      </c>
      <c r="L677" s="31" t="str">
        <f t="shared" si="102"/>
        <v>Chân giò heo muối 300g</v>
      </c>
      <c r="N677" s="50" t="str">
        <f t="shared" si="105"/>
        <v>K-C6</v>
      </c>
      <c r="Q677" s="32" t="str">
        <f t="shared" si="103"/>
        <v>Túi</v>
      </c>
      <c r="R677" s="36">
        <v>5</v>
      </c>
      <c r="T677" s="34">
        <f t="shared" si="106"/>
        <v>73431</v>
      </c>
      <c r="U677" s="34">
        <f t="shared" si="107"/>
        <v>367155</v>
      </c>
      <c r="X677" s="72">
        <f t="shared" si="108"/>
        <v>8</v>
      </c>
      <c r="Y677" s="35"/>
      <c r="Z677" s="34">
        <f t="shared" si="109"/>
        <v>29372</v>
      </c>
      <c r="AA677" s="80">
        <f t="shared" si="110"/>
        <v>2942</v>
      </c>
    </row>
    <row r="678" spans="1:27" ht="25.5" customHeight="1" x14ac:dyDescent="0.25">
      <c r="A678" s="17">
        <v>44886</v>
      </c>
      <c r="B678" s="78" t="str">
        <f t="shared" si="104"/>
        <v>PO2211/02942</v>
      </c>
      <c r="G678" s="24" t="s">
        <v>149</v>
      </c>
      <c r="I678" s="24" t="s">
        <v>2295</v>
      </c>
      <c r="K678" s="24" t="s">
        <v>45</v>
      </c>
      <c r="L678" s="31" t="str">
        <f t="shared" si="102"/>
        <v>Chả nướng 300g</v>
      </c>
      <c r="N678" s="50" t="str">
        <f t="shared" si="105"/>
        <v>K-C6</v>
      </c>
      <c r="Q678" s="32" t="str">
        <f t="shared" si="103"/>
        <v>Túi</v>
      </c>
      <c r="R678" s="36">
        <v>5</v>
      </c>
      <c r="T678" s="34">
        <f t="shared" si="106"/>
        <v>70950</v>
      </c>
      <c r="U678" s="34">
        <f t="shared" si="107"/>
        <v>354750</v>
      </c>
      <c r="X678" s="72">
        <f t="shared" si="108"/>
        <v>8</v>
      </c>
      <c r="Y678" s="35"/>
      <c r="Z678" s="34">
        <f t="shared" si="109"/>
        <v>28380</v>
      </c>
      <c r="AA678" s="80">
        <f t="shared" si="110"/>
        <v>2942</v>
      </c>
    </row>
    <row r="679" spans="1:27" ht="25.5" customHeight="1" x14ac:dyDescent="0.25">
      <c r="A679" s="17">
        <v>44886</v>
      </c>
      <c r="B679" s="78" t="str">
        <f t="shared" si="104"/>
        <v>PO2211/02942</v>
      </c>
      <c r="G679" s="24" t="s">
        <v>149</v>
      </c>
      <c r="I679" s="24" t="s">
        <v>2295</v>
      </c>
      <c r="K679" s="24" t="s">
        <v>47</v>
      </c>
      <c r="L679" s="31" t="str">
        <f t="shared" si="102"/>
        <v>Đùi gà sốt cay 500g</v>
      </c>
      <c r="N679" s="50" t="str">
        <f t="shared" si="105"/>
        <v>K-C6</v>
      </c>
      <c r="Q679" s="32" t="str">
        <f t="shared" si="103"/>
        <v>Túi</v>
      </c>
      <c r="R679" s="36">
        <v>5</v>
      </c>
      <c r="T679" s="34">
        <f t="shared" si="106"/>
        <v>105400</v>
      </c>
      <c r="U679" s="34">
        <f t="shared" si="107"/>
        <v>527000</v>
      </c>
      <c r="X679" s="72">
        <f t="shared" si="108"/>
        <v>8</v>
      </c>
      <c r="Y679" s="35"/>
      <c r="Z679" s="34">
        <f t="shared" si="109"/>
        <v>42160</v>
      </c>
      <c r="AA679" s="80">
        <f t="shared" si="110"/>
        <v>2942</v>
      </c>
    </row>
    <row r="680" spans="1:27" ht="25.5" customHeight="1" x14ac:dyDescent="0.25">
      <c r="A680" s="17">
        <v>44886</v>
      </c>
      <c r="B680" s="78" t="str">
        <f t="shared" si="104"/>
        <v>PO2211/02942</v>
      </c>
      <c r="G680" s="24" t="s">
        <v>149</v>
      </c>
      <c r="I680" s="24" t="s">
        <v>2295</v>
      </c>
      <c r="K680" s="24" t="s">
        <v>43</v>
      </c>
      <c r="L680" s="31" t="str">
        <f t="shared" si="102"/>
        <v>Chân gà sốt cay 400g</v>
      </c>
      <c r="N680" s="50" t="str">
        <f t="shared" si="105"/>
        <v>K-C6</v>
      </c>
      <c r="Q680" s="32" t="str">
        <f t="shared" si="103"/>
        <v>Túi</v>
      </c>
      <c r="R680" s="36">
        <v>5</v>
      </c>
      <c r="T680" s="34">
        <f t="shared" si="106"/>
        <v>90750</v>
      </c>
      <c r="U680" s="34">
        <f t="shared" si="107"/>
        <v>453750</v>
      </c>
      <c r="X680" s="72">
        <f t="shared" si="108"/>
        <v>8</v>
      </c>
      <c r="Y680" s="35"/>
      <c r="Z680" s="34">
        <f t="shared" si="109"/>
        <v>36300</v>
      </c>
      <c r="AA680" s="80">
        <f t="shared" si="110"/>
        <v>2942</v>
      </c>
    </row>
    <row r="681" spans="1:27" ht="25.5" customHeight="1" x14ac:dyDescent="0.25">
      <c r="A681" s="17">
        <v>44886</v>
      </c>
      <c r="B681" s="78" t="str">
        <f t="shared" si="104"/>
        <v>PO2211/02942</v>
      </c>
      <c r="G681" s="24" t="s">
        <v>149</v>
      </c>
      <c r="I681" s="24" t="s">
        <v>2295</v>
      </c>
      <c r="K681" s="24" t="s">
        <v>59</v>
      </c>
      <c r="L681" s="31" t="str">
        <f t="shared" si="102"/>
        <v>Giò Tai Lưỡi Xào 250g</v>
      </c>
      <c r="N681" s="50" t="str">
        <f t="shared" si="105"/>
        <v>K-C6</v>
      </c>
      <c r="Q681" s="32" t="str">
        <f t="shared" si="103"/>
        <v>Túi</v>
      </c>
      <c r="R681" s="36">
        <v>10</v>
      </c>
      <c r="T681" s="34">
        <f t="shared" si="106"/>
        <v>50182</v>
      </c>
      <c r="U681" s="34">
        <f t="shared" si="107"/>
        <v>501820</v>
      </c>
      <c r="X681" s="72">
        <f t="shared" si="108"/>
        <v>8</v>
      </c>
      <c r="Y681" s="35"/>
      <c r="Z681" s="34">
        <f t="shared" si="109"/>
        <v>40146</v>
      </c>
      <c r="AA681" s="80">
        <f t="shared" si="110"/>
        <v>2942</v>
      </c>
    </row>
    <row r="682" spans="1:27" ht="25.5" customHeight="1" x14ac:dyDescent="0.25">
      <c r="A682" s="17">
        <v>44886</v>
      </c>
      <c r="B682" s="78" t="str">
        <f t="shared" si="104"/>
        <v>PO2211/02942</v>
      </c>
      <c r="G682" s="24" t="s">
        <v>149</v>
      </c>
      <c r="I682" s="24" t="s">
        <v>2295</v>
      </c>
      <c r="K682" s="24" t="s">
        <v>65</v>
      </c>
      <c r="L682" s="31" t="str">
        <f t="shared" si="102"/>
        <v>Mọc Nấm Hương 250g</v>
      </c>
      <c r="N682" s="50" t="str">
        <f t="shared" si="105"/>
        <v>K-C6</v>
      </c>
      <c r="Q682" s="32" t="str">
        <f t="shared" si="103"/>
        <v>Túi</v>
      </c>
      <c r="R682" s="36">
        <v>10</v>
      </c>
      <c r="T682" s="34">
        <f t="shared" si="106"/>
        <v>46000</v>
      </c>
      <c r="U682" s="34">
        <f t="shared" si="107"/>
        <v>460000</v>
      </c>
      <c r="X682" s="72">
        <f t="shared" si="108"/>
        <v>8</v>
      </c>
      <c r="Y682" s="35"/>
      <c r="Z682" s="34">
        <f t="shared" si="109"/>
        <v>36800</v>
      </c>
      <c r="AA682" s="80">
        <f t="shared" si="110"/>
        <v>2942</v>
      </c>
    </row>
    <row r="683" spans="1:27" ht="25.5" customHeight="1" x14ac:dyDescent="0.25">
      <c r="A683" s="17">
        <v>44886</v>
      </c>
      <c r="B683" s="78" t="str">
        <f t="shared" si="104"/>
        <v>PO2211/02942</v>
      </c>
      <c r="G683" s="24" t="s">
        <v>149</v>
      </c>
      <c r="I683" s="24" t="s">
        <v>2295</v>
      </c>
      <c r="K683" s="24" t="s">
        <v>37</v>
      </c>
      <c r="L683" s="31" t="str">
        <f t="shared" si="102"/>
        <v>Chả cốm 300g</v>
      </c>
      <c r="N683" s="50" t="str">
        <f t="shared" si="105"/>
        <v>K-C6</v>
      </c>
      <c r="Q683" s="32" t="str">
        <f t="shared" si="103"/>
        <v>Túi</v>
      </c>
      <c r="R683" s="36">
        <v>5</v>
      </c>
      <c r="T683" s="34">
        <f t="shared" si="106"/>
        <v>74250</v>
      </c>
      <c r="U683" s="34">
        <f t="shared" si="107"/>
        <v>371250</v>
      </c>
      <c r="X683" s="72">
        <f t="shared" si="108"/>
        <v>8</v>
      </c>
      <c r="Y683" s="35"/>
      <c r="Z683" s="34">
        <f t="shared" si="109"/>
        <v>29700</v>
      </c>
      <c r="AA683" s="80">
        <f t="shared" si="110"/>
        <v>2942</v>
      </c>
    </row>
    <row r="684" spans="1:27" ht="25.5" customHeight="1" x14ac:dyDescent="0.25">
      <c r="B684" s="78" t="str">
        <f t="shared" si="104"/>
        <v/>
      </c>
      <c r="L684" s="31" t="str">
        <f t="shared" si="102"/>
        <v/>
      </c>
      <c r="N684" s="50" t="str">
        <f t="shared" si="105"/>
        <v/>
      </c>
      <c r="Q684" s="32" t="str">
        <f t="shared" si="103"/>
        <v/>
      </c>
      <c r="T684" s="34">
        <f t="shared" si="106"/>
        <v>0</v>
      </c>
      <c r="U684" s="34">
        <f t="shared" si="107"/>
        <v>0</v>
      </c>
      <c r="X684" s="72" t="str">
        <f t="shared" si="108"/>
        <v/>
      </c>
      <c r="Y684" s="35"/>
      <c r="Z684" s="34" t="str">
        <f t="shared" si="109"/>
        <v/>
      </c>
      <c r="AA684" s="80" t="str">
        <f t="shared" si="110"/>
        <v/>
      </c>
    </row>
    <row r="685" spans="1:27" ht="25.5" customHeight="1" x14ac:dyDescent="0.25">
      <c r="B685" s="78" t="str">
        <f t="shared" si="104"/>
        <v/>
      </c>
      <c r="L685" s="31" t="str">
        <f t="shared" si="102"/>
        <v/>
      </c>
      <c r="N685" s="50" t="str">
        <f t="shared" si="105"/>
        <v/>
      </c>
      <c r="Q685" s="32" t="str">
        <f t="shared" si="103"/>
        <v/>
      </c>
      <c r="T685" s="34">
        <f t="shared" si="106"/>
        <v>0</v>
      </c>
      <c r="U685" s="34">
        <f t="shared" si="107"/>
        <v>0</v>
      </c>
      <c r="X685" s="72" t="str">
        <f t="shared" si="108"/>
        <v/>
      </c>
      <c r="Y685" s="35"/>
      <c r="Z685" s="34" t="str">
        <f t="shared" si="109"/>
        <v/>
      </c>
      <c r="AA685" s="80" t="str">
        <f t="shared" si="110"/>
        <v/>
      </c>
    </row>
    <row r="686" spans="1:27" ht="25.5" customHeight="1" x14ac:dyDescent="0.25">
      <c r="B686" s="78" t="str">
        <f t="shared" si="104"/>
        <v/>
      </c>
      <c r="L686" s="31" t="str">
        <f t="shared" si="102"/>
        <v/>
      </c>
      <c r="N686" s="50" t="str">
        <f t="shared" si="105"/>
        <v/>
      </c>
      <c r="Q686" s="32" t="str">
        <f t="shared" si="103"/>
        <v/>
      </c>
      <c r="T686" s="34">
        <f t="shared" si="106"/>
        <v>0</v>
      </c>
      <c r="U686" s="34">
        <f t="shared" si="107"/>
        <v>0</v>
      </c>
      <c r="X686" s="72" t="str">
        <f t="shared" si="108"/>
        <v/>
      </c>
      <c r="Y686" s="35"/>
      <c r="Z686" s="34" t="str">
        <f t="shared" si="109"/>
        <v/>
      </c>
      <c r="AA686" s="80" t="str">
        <f t="shared" si="110"/>
        <v/>
      </c>
    </row>
    <row r="687" spans="1:27" ht="25.5" customHeight="1" x14ac:dyDescent="0.25">
      <c r="B687" s="78" t="str">
        <f t="shared" si="104"/>
        <v/>
      </c>
      <c r="L687" s="31" t="str">
        <f t="shared" si="102"/>
        <v/>
      </c>
      <c r="N687" s="50" t="str">
        <f t="shared" si="105"/>
        <v/>
      </c>
      <c r="Q687" s="32" t="str">
        <f t="shared" si="103"/>
        <v/>
      </c>
      <c r="T687" s="34">
        <f t="shared" si="106"/>
        <v>0</v>
      </c>
      <c r="U687" s="34">
        <f t="shared" si="107"/>
        <v>0</v>
      </c>
      <c r="X687" s="72" t="str">
        <f t="shared" si="108"/>
        <v/>
      </c>
      <c r="Y687" s="35"/>
      <c r="Z687" s="34" t="str">
        <f t="shared" si="109"/>
        <v/>
      </c>
      <c r="AA687" s="80" t="str">
        <f t="shared" si="110"/>
        <v/>
      </c>
    </row>
    <row r="688" spans="1:27" ht="25.5" customHeight="1" x14ac:dyDescent="0.25">
      <c r="B688" s="78" t="str">
        <f t="shared" si="104"/>
        <v/>
      </c>
      <c r="L688" s="31" t="str">
        <f t="shared" si="102"/>
        <v/>
      </c>
      <c r="N688" s="50" t="str">
        <f t="shared" si="105"/>
        <v/>
      </c>
      <c r="Q688" s="32" t="str">
        <f t="shared" si="103"/>
        <v/>
      </c>
      <c r="T688" s="34">
        <f t="shared" si="106"/>
        <v>0</v>
      </c>
      <c r="U688" s="34">
        <f t="shared" si="107"/>
        <v>0</v>
      </c>
      <c r="X688" s="72" t="str">
        <f t="shared" si="108"/>
        <v/>
      </c>
      <c r="Y688" s="35"/>
      <c r="Z688" s="34" t="str">
        <f t="shared" si="109"/>
        <v/>
      </c>
      <c r="AA688" s="80" t="str">
        <f t="shared" si="110"/>
        <v/>
      </c>
    </row>
    <row r="689" spans="2:27" ht="25.5" customHeight="1" x14ac:dyDescent="0.25">
      <c r="B689" s="78" t="str">
        <f t="shared" si="104"/>
        <v/>
      </c>
      <c r="L689" s="31" t="str">
        <f t="shared" si="102"/>
        <v/>
      </c>
      <c r="N689" s="50" t="str">
        <f t="shared" si="105"/>
        <v/>
      </c>
      <c r="Q689" s="32" t="str">
        <f t="shared" si="103"/>
        <v/>
      </c>
      <c r="T689" s="34">
        <f t="shared" si="106"/>
        <v>0</v>
      </c>
      <c r="U689" s="34">
        <f t="shared" si="107"/>
        <v>0</v>
      </c>
      <c r="X689" s="72" t="str">
        <f t="shared" si="108"/>
        <v/>
      </c>
      <c r="Y689" s="35"/>
      <c r="Z689" s="34" t="str">
        <f t="shared" si="109"/>
        <v/>
      </c>
      <c r="AA689" s="80" t="str">
        <f t="shared" si="110"/>
        <v/>
      </c>
    </row>
    <row r="690" spans="2:27" ht="25.5" customHeight="1" x14ac:dyDescent="0.25">
      <c r="B690" s="78" t="str">
        <f t="shared" si="104"/>
        <v/>
      </c>
      <c r="L690" s="31" t="str">
        <f t="shared" si="102"/>
        <v/>
      </c>
      <c r="N690" s="50" t="str">
        <f t="shared" si="105"/>
        <v/>
      </c>
      <c r="Q690" s="32" t="str">
        <f t="shared" si="103"/>
        <v/>
      </c>
      <c r="T690" s="34">
        <f t="shared" si="106"/>
        <v>0</v>
      </c>
      <c r="U690" s="34">
        <f t="shared" si="107"/>
        <v>0</v>
      </c>
      <c r="X690" s="72" t="str">
        <f t="shared" si="108"/>
        <v/>
      </c>
      <c r="Y690" s="35"/>
      <c r="Z690" s="34" t="str">
        <f t="shared" si="109"/>
        <v/>
      </c>
      <c r="AA690" s="80" t="str">
        <f t="shared" si="110"/>
        <v/>
      </c>
    </row>
    <row r="691" spans="2:27" ht="25.5" customHeight="1" x14ac:dyDescent="0.25">
      <c r="B691" s="78" t="str">
        <f t="shared" si="104"/>
        <v/>
      </c>
      <c r="L691" s="31" t="str">
        <f t="shared" si="102"/>
        <v/>
      </c>
      <c r="N691" s="50" t="str">
        <f t="shared" si="105"/>
        <v/>
      </c>
      <c r="Q691" s="32" t="str">
        <f t="shared" si="103"/>
        <v/>
      </c>
      <c r="T691" s="34">
        <f t="shared" si="106"/>
        <v>0</v>
      </c>
      <c r="U691" s="34">
        <f t="shared" si="107"/>
        <v>0</v>
      </c>
      <c r="X691" s="72" t="str">
        <f t="shared" si="108"/>
        <v/>
      </c>
      <c r="Y691" s="35"/>
      <c r="Z691" s="34" t="str">
        <f t="shared" si="109"/>
        <v/>
      </c>
      <c r="AA691" s="80" t="str">
        <f t="shared" si="110"/>
        <v/>
      </c>
    </row>
    <row r="692" spans="2:27" ht="25.5" customHeight="1" x14ac:dyDescent="0.25">
      <c r="B692" s="78" t="str">
        <f t="shared" si="104"/>
        <v/>
      </c>
      <c r="L692" s="31" t="str">
        <f t="shared" si="102"/>
        <v/>
      </c>
      <c r="N692" s="50" t="str">
        <f t="shared" si="105"/>
        <v/>
      </c>
      <c r="Q692" s="32" t="str">
        <f t="shared" si="103"/>
        <v/>
      </c>
      <c r="T692" s="34">
        <f t="shared" si="106"/>
        <v>0</v>
      </c>
      <c r="U692" s="34">
        <f t="shared" si="107"/>
        <v>0</v>
      </c>
      <c r="X692" s="72" t="str">
        <f t="shared" si="108"/>
        <v/>
      </c>
      <c r="Y692" s="35"/>
      <c r="Z692" s="34" t="str">
        <f t="shared" si="109"/>
        <v/>
      </c>
      <c r="AA692" s="80" t="str">
        <f t="shared" si="110"/>
        <v/>
      </c>
    </row>
    <row r="693" spans="2:27" ht="25.5" customHeight="1" x14ac:dyDescent="0.25">
      <c r="B693" s="78" t="str">
        <f t="shared" si="104"/>
        <v/>
      </c>
      <c r="L693" s="31" t="str">
        <f t="shared" si="102"/>
        <v/>
      </c>
      <c r="N693" s="50" t="str">
        <f t="shared" si="105"/>
        <v/>
      </c>
      <c r="Q693" s="32" t="str">
        <f t="shared" si="103"/>
        <v/>
      </c>
      <c r="T693" s="34">
        <f t="shared" si="106"/>
        <v>0</v>
      </c>
      <c r="U693" s="34">
        <f t="shared" si="107"/>
        <v>0</v>
      </c>
      <c r="X693" s="72" t="str">
        <f t="shared" si="108"/>
        <v/>
      </c>
      <c r="Y693" s="35"/>
      <c r="Z693" s="34" t="str">
        <f t="shared" si="109"/>
        <v/>
      </c>
      <c r="AA693" s="80" t="str">
        <f t="shared" si="110"/>
        <v/>
      </c>
    </row>
    <row r="694" spans="2:27" ht="25.5" customHeight="1" x14ac:dyDescent="0.25">
      <c r="B694" s="78" t="str">
        <f t="shared" si="104"/>
        <v/>
      </c>
      <c r="L694" s="31" t="str">
        <f t="shared" si="102"/>
        <v/>
      </c>
      <c r="N694" s="50" t="str">
        <f t="shared" si="105"/>
        <v/>
      </c>
      <c r="Q694" s="32" t="str">
        <f t="shared" si="103"/>
        <v/>
      </c>
      <c r="T694" s="34">
        <f t="shared" si="106"/>
        <v>0</v>
      </c>
      <c r="U694" s="34">
        <f t="shared" si="107"/>
        <v>0</v>
      </c>
      <c r="X694" s="72" t="str">
        <f t="shared" si="108"/>
        <v/>
      </c>
      <c r="Y694" s="35"/>
      <c r="Z694" s="34" t="str">
        <f t="shared" si="109"/>
        <v/>
      </c>
      <c r="AA694" s="80" t="str">
        <f t="shared" si="110"/>
        <v/>
      </c>
    </row>
    <row r="695" spans="2:27" ht="25.5" customHeight="1" x14ac:dyDescent="0.25">
      <c r="B695" s="78" t="str">
        <f t="shared" si="104"/>
        <v/>
      </c>
      <c r="L695" s="31" t="str">
        <f t="shared" si="102"/>
        <v/>
      </c>
      <c r="N695" s="50" t="str">
        <f t="shared" si="105"/>
        <v/>
      </c>
      <c r="Q695" s="32" t="str">
        <f t="shared" si="103"/>
        <v/>
      </c>
      <c r="T695" s="34">
        <f t="shared" si="106"/>
        <v>0</v>
      </c>
      <c r="U695" s="34">
        <f t="shared" si="107"/>
        <v>0</v>
      </c>
      <c r="X695" s="72" t="str">
        <f t="shared" si="108"/>
        <v/>
      </c>
      <c r="Y695" s="35"/>
      <c r="Z695" s="34" t="str">
        <f t="shared" si="109"/>
        <v/>
      </c>
      <c r="AA695" s="80" t="str">
        <f t="shared" si="110"/>
        <v/>
      </c>
    </row>
    <row r="696" spans="2:27" ht="25.5" customHeight="1" x14ac:dyDescent="0.25">
      <c r="B696" s="78" t="str">
        <f t="shared" si="104"/>
        <v/>
      </c>
      <c r="L696" s="31" t="str">
        <f t="shared" si="102"/>
        <v/>
      </c>
      <c r="N696" s="50" t="str">
        <f t="shared" si="105"/>
        <v/>
      </c>
      <c r="Q696" s="32" t="str">
        <f t="shared" si="103"/>
        <v/>
      </c>
      <c r="T696" s="34">
        <f t="shared" si="106"/>
        <v>0</v>
      </c>
      <c r="U696" s="34">
        <f t="shared" si="107"/>
        <v>0</v>
      </c>
      <c r="X696" s="72" t="str">
        <f t="shared" si="108"/>
        <v/>
      </c>
      <c r="Y696" s="35"/>
      <c r="Z696" s="34" t="str">
        <f t="shared" si="109"/>
        <v/>
      </c>
      <c r="AA696" s="80" t="str">
        <f t="shared" si="110"/>
        <v/>
      </c>
    </row>
    <row r="697" spans="2:27" ht="25.5" customHeight="1" x14ac:dyDescent="0.25">
      <c r="B697" s="78" t="str">
        <f t="shared" si="104"/>
        <v/>
      </c>
      <c r="L697" s="31" t="str">
        <f t="shared" si="102"/>
        <v/>
      </c>
      <c r="N697" s="50" t="str">
        <f t="shared" si="105"/>
        <v/>
      </c>
      <c r="Q697" s="32" t="str">
        <f t="shared" si="103"/>
        <v/>
      </c>
      <c r="T697" s="34">
        <f t="shared" si="106"/>
        <v>0</v>
      </c>
      <c r="U697" s="34">
        <f t="shared" si="107"/>
        <v>0</v>
      </c>
      <c r="X697" s="72" t="str">
        <f t="shared" si="108"/>
        <v/>
      </c>
      <c r="Y697" s="35"/>
      <c r="Z697" s="34" t="str">
        <f t="shared" si="109"/>
        <v/>
      </c>
      <c r="AA697" s="80" t="str">
        <f t="shared" si="110"/>
        <v/>
      </c>
    </row>
    <row r="698" spans="2:27" ht="25.5" customHeight="1" x14ac:dyDescent="0.25">
      <c r="B698" s="78" t="str">
        <f t="shared" si="104"/>
        <v/>
      </c>
      <c r="L698" s="31" t="str">
        <f t="shared" si="102"/>
        <v/>
      </c>
      <c r="N698" s="50" t="str">
        <f t="shared" si="105"/>
        <v/>
      </c>
      <c r="Q698" s="32" t="str">
        <f t="shared" si="103"/>
        <v/>
      </c>
      <c r="T698" s="34">
        <f t="shared" si="106"/>
        <v>0</v>
      </c>
      <c r="U698" s="34">
        <f t="shared" si="107"/>
        <v>0</v>
      </c>
      <c r="X698" s="72" t="str">
        <f t="shared" si="108"/>
        <v/>
      </c>
      <c r="Y698" s="35"/>
      <c r="Z698" s="34" t="str">
        <f t="shared" si="109"/>
        <v/>
      </c>
      <c r="AA698" s="80" t="str">
        <f t="shared" si="110"/>
        <v/>
      </c>
    </row>
    <row r="699" spans="2:27" ht="25.5" customHeight="1" x14ac:dyDescent="0.25">
      <c r="B699" s="78" t="str">
        <f t="shared" si="104"/>
        <v/>
      </c>
      <c r="L699" s="31" t="str">
        <f t="shared" si="102"/>
        <v/>
      </c>
      <c r="N699" s="50" t="str">
        <f t="shared" si="105"/>
        <v/>
      </c>
      <c r="Q699" s="32" t="str">
        <f t="shared" si="103"/>
        <v/>
      </c>
      <c r="T699" s="34">
        <f t="shared" si="106"/>
        <v>0</v>
      </c>
      <c r="U699" s="34">
        <f t="shared" si="107"/>
        <v>0</v>
      </c>
      <c r="X699" s="72" t="str">
        <f t="shared" si="108"/>
        <v/>
      </c>
      <c r="Y699" s="35"/>
      <c r="Z699" s="34" t="str">
        <f t="shared" si="109"/>
        <v/>
      </c>
      <c r="AA699" s="80" t="str">
        <f t="shared" si="110"/>
        <v/>
      </c>
    </row>
    <row r="700" spans="2:27" ht="25.5" customHeight="1" x14ac:dyDescent="0.25">
      <c r="B700" s="78" t="str">
        <f t="shared" si="104"/>
        <v/>
      </c>
      <c r="L700" s="31" t="str">
        <f t="shared" si="102"/>
        <v/>
      </c>
      <c r="N700" s="50" t="str">
        <f t="shared" si="105"/>
        <v/>
      </c>
      <c r="Q700" s="32" t="str">
        <f t="shared" si="103"/>
        <v/>
      </c>
      <c r="T700" s="34">
        <f t="shared" si="106"/>
        <v>0</v>
      </c>
      <c r="U700" s="34">
        <f t="shared" si="107"/>
        <v>0</v>
      </c>
      <c r="X700" s="72" t="str">
        <f t="shared" si="108"/>
        <v/>
      </c>
      <c r="Y700" s="35"/>
      <c r="Z700" s="34" t="str">
        <f t="shared" si="109"/>
        <v/>
      </c>
      <c r="AA700" s="80" t="str">
        <f t="shared" si="110"/>
        <v/>
      </c>
    </row>
    <row r="701" spans="2:27" ht="25.5" customHeight="1" x14ac:dyDescent="0.25">
      <c r="B701" s="78" t="str">
        <f t="shared" si="104"/>
        <v/>
      </c>
      <c r="L701" s="31" t="str">
        <f t="shared" si="102"/>
        <v/>
      </c>
      <c r="N701" s="50" t="str">
        <f t="shared" si="105"/>
        <v/>
      </c>
      <c r="Q701" s="32" t="str">
        <f t="shared" si="103"/>
        <v/>
      </c>
      <c r="T701" s="34">
        <f t="shared" si="106"/>
        <v>0</v>
      </c>
      <c r="U701" s="34">
        <f t="shared" si="107"/>
        <v>0</v>
      </c>
      <c r="X701" s="72" t="str">
        <f t="shared" si="108"/>
        <v/>
      </c>
      <c r="Y701" s="35"/>
      <c r="Z701" s="34" t="str">
        <f t="shared" si="109"/>
        <v/>
      </c>
      <c r="AA701" s="80" t="str">
        <f t="shared" si="110"/>
        <v/>
      </c>
    </row>
    <row r="702" spans="2:27" ht="25.5" customHeight="1" x14ac:dyDescent="0.25">
      <c r="B702" s="78" t="str">
        <f t="shared" si="104"/>
        <v/>
      </c>
      <c r="L702" s="31" t="str">
        <f t="shared" si="102"/>
        <v/>
      </c>
      <c r="N702" s="50" t="str">
        <f t="shared" si="105"/>
        <v/>
      </c>
      <c r="Q702" s="32" t="str">
        <f t="shared" si="103"/>
        <v/>
      </c>
      <c r="T702" s="34">
        <f t="shared" si="106"/>
        <v>0</v>
      </c>
      <c r="U702" s="34">
        <f t="shared" si="107"/>
        <v>0</v>
      </c>
      <c r="X702" s="72" t="str">
        <f t="shared" si="108"/>
        <v/>
      </c>
      <c r="Y702" s="35"/>
      <c r="Z702" s="34" t="str">
        <f t="shared" si="109"/>
        <v/>
      </c>
      <c r="AA702" s="80" t="str">
        <f t="shared" si="110"/>
        <v/>
      </c>
    </row>
    <row r="703" spans="2:27" ht="25.5" customHeight="1" x14ac:dyDescent="0.25">
      <c r="B703" s="78" t="str">
        <f t="shared" si="104"/>
        <v/>
      </c>
      <c r="L703" s="31" t="str">
        <f t="shared" si="102"/>
        <v/>
      </c>
      <c r="N703" s="50" t="str">
        <f t="shared" si="105"/>
        <v/>
      </c>
      <c r="Q703" s="32" t="str">
        <f t="shared" si="103"/>
        <v/>
      </c>
      <c r="T703" s="34">
        <f t="shared" si="106"/>
        <v>0</v>
      </c>
      <c r="U703" s="34">
        <f t="shared" si="107"/>
        <v>0</v>
      </c>
      <c r="X703" s="72" t="str">
        <f t="shared" si="108"/>
        <v/>
      </c>
      <c r="Y703" s="35"/>
      <c r="Z703" s="34" t="str">
        <f t="shared" si="109"/>
        <v/>
      </c>
      <c r="AA703" s="80" t="str">
        <f t="shared" si="110"/>
        <v/>
      </c>
    </row>
    <row r="704" spans="2:27" ht="25.5" customHeight="1" x14ac:dyDescent="0.25">
      <c r="B704" s="78" t="str">
        <f t="shared" si="104"/>
        <v/>
      </c>
      <c r="L704" s="31" t="str">
        <f t="shared" si="102"/>
        <v/>
      </c>
      <c r="N704" s="50" t="str">
        <f t="shared" si="105"/>
        <v/>
      </c>
      <c r="Q704" s="32" t="str">
        <f t="shared" si="103"/>
        <v/>
      </c>
      <c r="T704" s="34">
        <f t="shared" si="106"/>
        <v>0</v>
      </c>
      <c r="U704" s="34">
        <f t="shared" si="107"/>
        <v>0</v>
      </c>
      <c r="X704" s="72" t="str">
        <f t="shared" si="108"/>
        <v/>
      </c>
      <c r="Y704" s="35"/>
      <c r="Z704" s="34" t="str">
        <f t="shared" si="109"/>
        <v/>
      </c>
      <c r="AA704" s="80" t="str">
        <f t="shared" si="110"/>
        <v/>
      </c>
    </row>
    <row r="705" spans="2:27" ht="25.5" customHeight="1" x14ac:dyDescent="0.25">
      <c r="B705" s="78" t="str">
        <f t="shared" si="104"/>
        <v/>
      </c>
      <c r="L705" s="31" t="str">
        <f t="shared" si="102"/>
        <v/>
      </c>
      <c r="N705" s="50" t="str">
        <f t="shared" si="105"/>
        <v/>
      </c>
      <c r="Q705" s="32" t="str">
        <f t="shared" si="103"/>
        <v/>
      </c>
      <c r="T705" s="34">
        <f t="shared" si="106"/>
        <v>0</v>
      </c>
      <c r="U705" s="34">
        <f t="shared" si="107"/>
        <v>0</v>
      </c>
      <c r="X705" s="72" t="str">
        <f t="shared" si="108"/>
        <v/>
      </c>
      <c r="Y705" s="35"/>
      <c r="Z705" s="34" t="str">
        <f t="shared" si="109"/>
        <v/>
      </c>
      <c r="AA705" s="80" t="str">
        <f t="shared" si="110"/>
        <v/>
      </c>
    </row>
    <row r="706" spans="2:27" ht="25.5" customHeight="1" x14ac:dyDescent="0.25">
      <c r="B706" s="78" t="str">
        <f t="shared" si="104"/>
        <v/>
      </c>
      <c r="L706" s="31" t="str">
        <f t="shared" ref="L706:L769" si="111">IF(K706&lt;&gt;"",VLOOKUP(K706,tenhang,2,0),"")</f>
        <v/>
      </c>
      <c r="N706" s="50" t="str">
        <f t="shared" si="105"/>
        <v/>
      </c>
      <c r="Q706" s="32" t="str">
        <f t="shared" ref="Q706:Q769" si="112">IF(K706&lt;&gt;"",VLOOKUP(K706,tenhang,3,0),"")</f>
        <v/>
      </c>
      <c r="T706" s="34">
        <f t="shared" si="106"/>
        <v>0</v>
      </c>
      <c r="U706" s="34">
        <f t="shared" si="107"/>
        <v>0</v>
      </c>
      <c r="X706" s="72" t="str">
        <f t="shared" si="108"/>
        <v/>
      </c>
      <c r="Y706" s="35"/>
      <c r="Z706" s="34" t="str">
        <f t="shared" si="109"/>
        <v/>
      </c>
      <c r="AA706" s="80" t="str">
        <f t="shared" si="110"/>
        <v/>
      </c>
    </row>
    <row r="707" spans="2:27" ht="25.5" customHeight="1" x14ac:dyDescent="0.25">
      <c r="B707" s="78" t="str">
        <f t="shared" ref="B707:B770" si="113">IF(I707&lt;&gt;"",IF(AA707&lt;10,"PO2211/0000"&amp;AA707,IF(AA707&lt;100,"PO2211/000"&amp;AA707,IF(AA707&lt;1000,"PO2211/00"&amp;AA707,IF(AA707&lt;10000,"PO2211/0"&amp;AA707,"PO2211/"&amp;AA707)))),"")</f>
        <v/>
      </c>
      <c r="L707" s="31" t="str">
        <f t="shared" si="111"/>
        <v/>
      </c>
      <c r="N707" s="50" t="str">
        <f t="shared" ref="N707:N770" si="114">IF(K707&lt;&gt;"","K-C6","")</f>
        <v/>
      </c>
      <c r="Q707" s="32" t="str">
        <f t="shared" si="112"/>
        <v/>
      </c>
      <c r="T707" s="34">
        <f t="shared" ref="T707:T770" si="115">IF(K707&lt;&gt;"",VLOOKUP(K707,tenhang,4,0),0)</f>
        <v>0</v>
      </c>
      <c r="U707" s="34">
        <f t="shared" ref="U707:U770" si="116">R707*T707</f>
        <v>0</v>
      </c>
      <c r="X707" s="72" t="str">
        <f t="shared" ref="X707:X770" si="117">IF(K707&lt;&gt;"",8,"")</f>
        <v/>
      </c>
      <c r="Y707" s="35"/>
      <c r="Z707" s="34" t="str">
        <f t="shared" ref="Z707:Z770" si="118">IF(K707&lt;&gt;"",ROUND(U707*X707*1%,0),"")</f>
        <v/>
      </c>
      <c r="AA707" s="80" t="str">
        <f t="shared" si="110"/>
        <v/>
      </c>
    </row>
    <row r="708" spans="2:27" ht="25.5" customHeight="1" x14ac:dyDescent="0.25">
      <c r="B708" s="78" t="str">
        <f t="shared" si="113"/>
        <v/>
      </c>
      <c r="L708" s="31" t="str">
        <f t="shared" si="111"/>
        <v/>
      </c>
      <c r="N708" s="50" t="str">
        <f t="shared" si="114"/>
        <v/>
      </c>
      <c r="Q708" s="32" t="str">
        <f t="shared" si="112"/>
        <v/>
      </c>
      <c r="T708" s="34">
        <f t="shared" si="115"/>
        <v>0</v>
      </c>
      <c r="U708" s="34">
        <f t="shared" si="116"/>
        <v>0</v>
      </c>
      <c r="X708" s="72" t="str">
        <f t="shared" si="117"/>
        <v/>
      </c>
      <c r="Y708" s="35"/>
      <c r="Z708" s="34" t="str">
        <f t="shared" si="118"/>
        <v/>
      </c>
      <c r="AA708" s="80" t="str">
        <f t="shared" ref="AA708:AA771" si="119">IF(I708&lt;&gt;"",IF(I708=I707,AA707,AA707+1),"")</f>
        <v/>
      </c>
    </row>
    <row r="709" spans="2:27" ht="25.5" customHeight="1" x14ac:dyDescent="0.25">
      <c r="B709" s="78" t="str">
        <f t="shared" si="113"/>
        <v/>
      </c>
      <c r="L709" s="31" t="str">
        <f t="shared" si="111"/>
        <v/>
      </c>
      <c r="N709" s="50" t="str">
        <f t="shared" si="114"/>
        <v/>
      </c>
      <c r="Q709" s="32" t="str">
        <f t="shared" si="112"/>
        <v/>
      </c>
      <c r="T709" s="34">
        <f t="shared" si="115"/>
        <v>0</v>
      </c>
      <c r="U709" s="34">
        <f t="shared" si="116"/>
        <v>0</v>
      </c>
      <c r="X709" s="72" t="str">
        <f t="shared" si="117"/>
        <v/>
      </c>
      <c r="Y709" s="35"/>
      <c r="Z709" s="34" t="str">
        <f t="shared" si="118"/>
        <v/>
      </c>
      <c r="AA709" s="80" t="str">
        <f t="shared" si="119"/>
        <v/>
      </c>
    </row>
    <row r="710" spans="2:27" ht="25.5" customHeight="1" x14ac:dyDescent="0.25">
      <c r="B710" s="78" t="str">
        <f t="shared" si="113"/>
        <v/>
      </c>
      <c r="L710" s="31" t="str">
        <f t="shared" si="111"/>
        <v/>
      </c>
      <c r="N710" s="50" t="str">
        <f t="shared" si="114"/>
        <v/>
      </c>
      <c r="Q710" s="32" t="str">
        <f t="shared" si="112"/>
        <v/>
      </c>
      <c r="T710" s="34">
        <f t="shared" si="115"/>
        <v>0</v>
      </c>
      <c r="U710" s="34">
        <f t="shared" si="116"/>
        <v>0</v>
      </c>
      <c r="X710" s="72" t="str">
        <f t="shared" si="117"/>
        <v/>
      </c>
      <c r="Y710" s="35"/>
      <c r="Z710" s="34" t="str">
        <f t="shared" si="118"/>
        <v/>
      </c>
      <c r="AA710" s="80" t="str">
        <f t="shared" si="119"/>
        <v/>
      </c>
    </row>
    <row r="711" spans="2:27" ht="25.5" customHeight="1" x14ac:dyDescent="0.25">
      <c r="B711" s="78" t="str">
        <f t="shared" si="113"/>
        <v/>
      </c>
      <c r="L711" s="31" t="str">
        <f t="shared" si="111"/>
        <v/>
      </c>
      <c r="N711" s="50" t="str">
        <f t="shared" si="114"/>
        <v/>
      </c>
      <c r="Q711" s="32" t="str">
        <f t="shared" si="112"/>
        <v/>
      </c>
      <c r="T711" s="34">
        <f t="shared" si="115"/>
        <v>0</v>
      </c>
      <c r="U711" s="34">
        <f t="shared" si="116"/>
        <v>0</v>
      </c>
      <c r="X711" s="72" t="str">
        <f t="shared" si="117"/>
        <v/>
      </c>
      <c r="Y711" s="35"/>
      <c r="Z711" s="34" t="str">
        <f t="shared" si="118"/>
        <v/>
      </c>
      <c r="AA711" s="80" t="str">
        <f t="shared" si="119"/>
        <v/>
      </c>
    </row>
    <row r="712" spans="2:27" ht="25.5" customHeight="1" x14ac:dyDescent="0.25">
      <c r="B712" s="78" t="str">
        <f t="shared" si="113"/>
        <v/>
      </c>
      <c r="L712" s="31" t="str">
        <f t="shared" si="111"/>
        <v/>
      </c>
      <c r="N712" s="50" t="str">
        <f t="shared" si="114"/>
        <v/>
      </c>
      <c r="Q712" s="32" t="str">
        <f t="shared" si="112"/>
        <v/>
      </c>
      <c r="T712" s="34">
        <f t="shared" si="115"/>
        <v>0</v>
      </c>
      <c r="U712" s="34">
        <f t="shared" si="116"/>
        <v>0</v>
      </c>
      <c r="X712" s="72" t="str">
        <f t="shared" si="117"/>
        <v/>
      </c>
      <c r="Y712" s="35"/>
      <c r="Z712" s="34" t="str">
        <f t="shared" si="118"/>
        <v/>
      </c>
      <c r="AA712" s="80" t="str">
        <f t="shared" si="119"/>
        <v/>
      </c>
    </row>
    <row r="713" spans="2:27" ht="25.5" customHeight="1" x14ac:dyDescent="0.25">
      <c r="B713" s="78" t="str">
        <f t="shared" si="113"/>
        <v/>
      </c>
      <c r="L713" s="31" t="str">
        <f t="shared" si="111"/>
        <v/>
      </c>
      <c r="N713" s="50" t="str">
        <f t="shared" si="114"/>
        <v/>
      </c>
      <c r="Q713" s="32" t="str">
        <f t="shared" si="112"/>
        <v/>
      </c>
      <c r="T713" s="34">
        <f t="shared" si="115"/>
        <v>0</v>
      </c>
      <c r="U713" s="34">
        <f t="shared" si="116"/>
        <v>0</v>
      </c>
      <c r="X713" s="72" t="str">
        <f t="shared" si="117"/>
        <v/>
      </c>
      <c r="Y713" s="35"/>
      <c r="Z713" s="34" t="str">
        <f t="shared" si="118"/>
        <v/>
      </c>
      <c r="AA713" s="80" t="str">
        <f t="shared" si="119"/>
        <v/>
      </c>
    </row>
    <row r="714" spans="2:27" ht="25.5" customHeight="1" x14ac:dyDescent="0.25">
      <c r="B714" s="78" t="str">
        <f t="shared" si="113"/>
        <v/>
      </c>
      <c r="L714" s="31" t="str">
        <f t="shared" si="111"/>
        <v/>
      </c>
      <c r="N714" s="50" t="str">
        <f t="shared" si="114"/>
        <v/>
      </c>
      <c r="Q714" s="32" t="str">
        <f t="shared" si="112"/>
        <v/>
      </c>
      <c r="T714" s="34">
        <f t="shared" si="115"/>
        <v>0</v>
      </c>
      <c r="U714" s="34">
        <f t="shared" si="116"/>
        <v>0</v>
      </c>
      <c r="X714" s="72" t="str">
        <f t="shared" si="117"/>
        <v/>
      </c>
      <c r="Y714" s="35"/>
      <c r="Z714" s="34" t="str">
        <f t="shared" si="118"/>
        <v/>
      </c>
      <c r="AA714" s="80" t="str">
        <f t="shared" si="119"/>
        <v/>
      </c>
    </row>
    <row r="715" spans="2:27" ht="25.5" customHeight="1" x14ac:dyDescent="0.25">
      <c r="B715" s="78" t="str">
        <f t="shared" si="113"/>
        <v/>
      </c>
      <c r="L715" s="31" t="str">
        <f t="shared" si="111"/>
        <v/>
      </c>
      <c r="N715" s="50" t="str">
        <f t="shared" si="114"/>
        <v/>
      </c>
      <c r="Q715" s="32" t="str">
        <f t="shared" si="112"/>
        <v/>
      </c>
      <c r="T715" s="34">
        <f t="shared" si="115"/>
        <v>0</v>
      </c>
      <c r="U715" s="34">
        <f t="shared" si="116"/>
        <v>0</v>
      </c>
      <c r="X715" s="72" t="str">
        <f t="shared" si="117"/>
        <v/>
      </c>
      <c r="Y715" s="35"/>
      <c r="Z715" s="34" t="str">
        <f t="shared" si="118"/>
        <v/>
      </c>
      <c r="AA715" s="80" t="str">
        <f t="shared" si="119"/>
        <v/>
      </c>
    </row>
    <row r="716" spans="2:27" ht="25.5" customHeight="1" x14ac:dyDescent="0.25">
      <c r="B716" s="78" t="str">
        <f t="shared" si="113"/>
        <v/>
      </c>
      <c r="L716" s="31" t="str">
        <f t="shared" si="111"/>
        <v/>
      </c>
      <c r="N716" s="50" t="str">
        <f t="shared" si="114"/>
        <v/>
      </c>
      <c r="Q716" s="32" t="str">
        <f t="shared" si="112"/>
        <v/>
      </c>
      <c r="T716" s="34">
        <f t="shared" si="115"/>
        <v>0</v>
      </c>
      <c r="U716" s="34">
        <f t="shared" si="116"/>
        <v>0</v>
      </c>
      <c r="X716" s="72" t="str">
        <f t="shared" si="117"/>
        <v/>
      </c>
      <c r="Y716" s="35"/>
      <c r="Z716" s="34" t="str">
        <f t="shared" si="118"/>
        <v/>
      </c>
      <c r="AA716" s="80" t="str">
        <f t="shared" si="119"/>
        <v/>
      </c>
    </row>
    <row r="717" spans="2:27" ht="25.5" customHeight="1" x14ac:dyDescent="0.25">
      <c r="B717" s="78" t="str">
        <f t="shared" si="113"/>
        <v/>
      </c>
      <c r="L717" s="31" t="str">
        <f t="shared" si="111"/>
        <v/>
      </c>
      <c r="N717" s="50" t="str">
        <f t="shared" si="114"/>
        <v/>
      </c>
      <c r="Q717" s="32" t="str">
        <f t="shared" si="112"/>
        <v/>
      </c>
      <c r="T717" s="34">
        <f t="shared" si="115"/>
        <v>0</v>
      </c>
      <c r="U717" s="34">
        <f t="shared" si="116"/>
        <v>0</v>
      </c>
      <c r="X717" s="72" t="str">
        <f t="shared" si="117"/>
        <v/>
      </c>
      <c r="Y717" s="35"/>
      <c r="Z717" s="34" t="str">
        <f t="shared" si="118"/>
        <v/>
      </c>
      <c r="AA717" s="80" t="str">
        <f t="shared" si="119"/>
        <v/>
      </c>
    </row>
    <row r="718" spans="2:27" ht="25.5" customHeight="1" x14ac:dyDescent="0.25">
      <c r="B718" s="78" t="str">
        <f t="shared" si="113"/>
        <v/>
      </c>
      <c r="L718" s="31" t="str">
        <f t="shared" si="111"/>
        <v/>
      </c>
      <c r="N718" s="50" t="str">
        <f t="shared" si="114"/>
        <v/>
      </c>
      <c r="Q718" s="32" t="str">
        <f t="shared" si="112"/>
        <v/>
      </c>
      <c r="T718" s="34">
        <f t="shared" si="115"/>
        <v>0</v>
      </c>
      <c r="U718" s="34">
        <f t="shared" si="116"/>
        <v>0</v>
      </c>
      <c r="X718" s="72" t="str">
        <f t="shared" si="117"/>
        <v/>
      </c>
      <c r="Y718" s="35"/>
      <c r="Z718" s="34" t="str">
        <f t="shared" si="118"/>
        <v/>
      </c>
      <c r="AA718" s="80" t="str">
        <f t="shared" si="119"/>
        <v/>
      </c>
    </row>
    <row r="719" spans="2:27" ht="25.5" customHeight="1" x14ac:dyDescent="0.25">
      <c r="B719" s="78" t="str">
        <f t="shared" si="113"/>
        <v/>
      </c>
      <c r="L719" s="31" t="str">
        <f t="shared" si="111"/>
        <v/>
      </c>
      <c r="N719" s="50" t="str">
        <f t="shared" si="114"/>
        <v/>
      </c>
      <c r="Q719" s="32" t="str">
        <f t="shared" si="112"/>
        <v/>
      </c>
      <c r="T719" s="34">
        <f t="shared" si="115"/>
        <v>0</v>
      </c>
      <c r="U719" s="34">
        <f t="shared" si="116"/>
        <v>0</v>
      </c>
      <c r="X719" s="72" t="str">
        <f t="shared" si="117"/>
        <v/>
      </c>
      <c r="Y719" s="35"/>
      <c r="Z719" s="34" t="str">
        <f t="shared" si="118"/>
        <v/>
      </c>
      <c r="AA719" s="80" t="str">
        <f t="shared" si="119"/>
        <v/>
      </c>
    </row>
    <row r="720" spans="2:27" ht="25.5" customHeight="1" x14ac:dyDescent="0.25">
      <c r="B720" s="78" t="str">
        <f t="shared" si="113"/>
        <v/>
      </c>
      <c r="L720" s="31" t="str">
        <f t="shared" si="111"/>
        <v/>
      </c>
      <c r="N720" s="50" t="str">
        <f t="shared" si="114"/>
        <v/>
      </c>
      <c r="Q720" s="32" t="str">
        <f t="shared" si="112"/>
        <v/>
      </c>
      <c r="T720" s="34">
        <f t="shared" si="115"/>
        <v>0</v>
      </c>
      <c r="U720" s="34">
        <f t="shared" si="116"/>
        <v>0</v>
      </c>
      <c r="X720" s="72" t="str">
        <f t="shared" si="117"/>
        <v/>
      </c>
      <c r="Y720" s="35"/>
      <c r="Z720" s="34" t="str">
        <f t="shared" si="118"/>
        <v/>
      </c>
      <c r="AA720" s="80" t="str">
        <f t="shared" si="119"/>
        <v/>
      </c>
    </row>
    <row r="721" spans="2:27" ht="25.5" customHeight="1" x14ac:dyDescent="0.25">
      <c r="B721" s="78" t="str">
        <f t="shared" si="113"/>
        <v/>
      </c>
      <c r="L721" s="31" t="str">
        <f t="shared" si="111"/>
        <v/>
      </c>
      <c r="N721" s="50" t="str">
        <f t="shared" si="114"/>
        <v/>
      </c>
      <c r="Q721" s="32" t="str">
        <f t="shared" si="112"/>
        <v/>
      </c>
      <c r="T721" s="34">
        <f t="shared" si="115"/>
        <v>0</v>
      </c>
      <c r="U721" s="34">
        <f t="shared" si="116"/>
        <v>0</v>
      </c>
      <c r="X721" s="72" t="str">
        <f t="shared" si="117"/>
        <v/>
      </c>
      <c r="Y721" s="35"/>
      <c r="Z721" s="34" t="str">
        <f t="shared" si="118"/>
        <v/>
      </c>
      <c r="AA721" s="80" t="str">
        <f t="shared" si="119"/>
        <v/>
      </c>
    </row>
    <row r="722" spans="2:27" ht="25.5" customHeight="1" x14ac:dyDescent="0.25">
      <c r="B722" s="78" t="str">
        <f t="shared" si="113"/>
        <v/>
      </c>
      <c r="L722" s="31" t="str">
        <f t="shared" si="111"/>
        <v/>
      </c>
      <c r="N722" s="50" t="str">
        <f t="shared" si="114"/>
        <v/>
      </c>
      <c r="Q722" s="32" t="str">
        <f t="shared" si="112"/>
        <v/>
      </c>
      <c r="T722" s="34">
        <f t="shared" si="115"/>
        <v>0</v>
      </c>
      <c r="U722" s="34">
        <f t="shared" si="116"/>
        <v>0</v>
      </c>
      <c r="X722" s="72" t="str">
        <f t="shared" si="117"/>
        <v/>
      </c>
      <c r="Y722" s="35"/>
      <c r="Z722" s="34" t="str">
        <f t="shared" si="118"/>
        <v/>
      </c>
      <c r="AA722" s="80" t="str">
        <f t="shared" si="119"/>
        <v/>
      </c>
    </row>
    <row r="723" spans="2:27" ht="25.5" customHeight="1" x14ac:dyDescent="0.25">
      <c r="B723" s="78" t="str">
        <f t="shared" si="113"/>
        <v/>
      </c>
      <c r="L723" s="31" t="str">
        <f t="shared" si="111"/>
        <v/>
      </c>
      <c r="N723" s="50" t="str">
        <f t="shared" si="114"/>
        <v/>
      </c>
      <c r="Q723" s="32" t="str">
        <f t="shared" si="112"/>
        <v/>
      </c>
      <c r="T723" s="34">
        <f t="shared" si="115"/>
        <v>0</v>
      </c>
      <c r="U723" s="34">
        <f t="shared" si="116"/>
        <v>0</v>
      </c>
      <c r="X723" s="72" t="str">
        <f t="shared" si="117"/>
        <v/>
      </c>
      <c r="Y723" s="35"/>
      <c r="Z723" s="34" t="str">
        <f t="shared" si="118"/>
        <v/>
      </c>
      <c r="AA723" s="80" t="str">
        <f t="shared" si="119"/>
        <v/>
      </c>
    </row>
    <row r="724" spans="2:27" ht="25.5" customHeight="1" x14ac:dyDescent="0.25">
      <c r="B724" s="78" t="str">
        <f t="shared" si="113"/>
        <v/>
      </c>
      <c r="L724" s="31" t="str">
        <f t="shared" si="111"/>
        <v/>
      </c>
      <c r="N724" s="50" t="str">
        <f t="shared" si="114"/>
        <v/>
      </c>
      <c r="Q724" s="32" t="str">
        <f t="shared" si="112"/>
        <v/>
      </c>
      <c r="T724" s="34">
        <f t="shared" si="115"/>
        <v>0</v>
      </c>
      <c r="U724" s="34">
        <f t="shared" si="116"/>
        <v>0</v>
      </c>
      <c r="X724" s="72" t="str">
        <f t="shared" si="117"/>
        <v/>
      </c>
      <c r="Y724" s="35"/>
      <c r="Z724" s="34" t="str">
        <f t="shared" si="118"/>
        <v/>
      </c>
      <c r="AA724" s="80" t="str">
        <f t="shared" si="119"/>
        <v/>
      </c>
    </row>
    <row r="725" spans="2:27" ht="25.5" customHeight="1" x14ac:dyDescent="0.25">
      <c r="B725" s="78" t="str">
        <f t="shared" si="113"/>
        <v/>
      </c>
      <c r="L725" s="31" t="str">
        <f t="shared" si="111"/>
        <v/>
      </c>
      <c r="N725" s="50" t="str">
        <f t="shared" si="114"/>
        <v/>
      </c>
      <c r="Q725" s="32" t="str">
        <f t="shared" si="112"/>
        <v/>
      </c>
      <c r="T725" s="34">
        <f t="shared" si="115"/>
        <v>0</v>
      </c>
      <c r="U725" s="34">
        <f t="shared" si="116"/>
        <v>0</v>
      </c>
      <c r="X725" s="72" t="str">
        <f t="shared" si="117"/>
        <v/>
      </c>
      <c r="Y725" s="35"/>
      <c r="Z725" s="34" t="str">
        <f t="shared" si="118"/>
        <v/>
      </c>
      <c r="AA725" s="80" t="str">
        <f t="shared" si="119"/>
        <v/>
      </c>
    </row>
    <row r="726" spans="2:27" ht="25.5" customHeight="1" x14ac:dyDescent="0.25">
      <c r="B726" s="78" t="str">
        <f t="shared" si="113"/>
        <v/>
      </c>
      <c r="L726" s="31" t="str">
        <f t="shared" si="111"/>
        <v/>
      </c>
      <c r="N726" s="50" t="str">
        <f t="shared" si="114"/>
        <v/>
      </c>
      <c r="Q726" s="32" t="str">
        <f t="shared" si="112"/>
        <v/>
      </c>
      <c r="T726" s="34">
        <f t="shared" si="115"/>
        <v>0</v>
      </c>
      <c r="U726" s="34">
        <f t="shared" si="116"/>
        <v>0</v>
      </c>
      <c r="X726" s="72" t="str">
        <f t="shared" si="117"/>
        <v/>
      </c>
      <c r="Y726" s="35"/>
      <c r="Z726" s="34" t="str">
        <f t="shared" si="118"/>
        <v/>
      </c>
      <c r="AA726" s="80" t="str">
        <f t="shared" si="119"/>
        <v/>
      </c>
    </row>
    <row r="727" spans="2:27" ht="25.5" customHeight="1" x14ac:dyDescent="0.25">
      <c r="B727" s="78" t="str">
        <f t="shared" si="113"/>
        <v/>
      </c>
      <c r="L727" s="31" t="str">
        <f t="shared" si="111"/>
        <v/>
      </c>
      <c r="N727" s="50" t="str">
        <f t="shared" si="114"/>
        <v/>
      </c>
      <c r="Q727" s="32" t="str">
        <f t="shared" si="112"/>
        <v/>
      </c>
      <c r="T727" s="34">
        <f t="shared" si="115"/>
        <v>0</v>
      </c>
      <c r="U727" s="34">
        <f t="shared" si="116"/>
        <v>0</v>
      </c>
      <c r="X727" s="72" t="str">
        <f t="shared" si="117"/>
        <v/>
      </c>
      <c r="Y727" s="35"/>
      <c r="Z727" s="34" t="str">
        <f t="shared" si="118"/>
        <v/>
      </c>
      <c r="AA727" s="80" t="str">
        <f t="shared" si="119"/>
        <v/>
      </c>
    </row>
    <row r="728" spans="2:27" ht="25.5" customHeight="1" x14ac:dyDescent="0.25">
      <c r="B728" s="78" t="str">
        <f t="shared" si="113"/>
        <v/>
      </c>
      <c r="L728" s="31" t="str">
        <f t="shared" si="111"/>
        <v/>
      </c>
      <c r="N728" s="50" t="str">
        <f t="shared" si="114"/>
        <v/>
      </c>
      <c r="Q728" s="32" t="str">
        <f t="shared" si="112"/>
        <v/>
      </c>
      <c r="T728" s="34">
        <f t="shared" si="115"/>
        <v>0</v>
      </c>
      <c r="U728" s="34">
        <f t="shared" si="116"/>
        <v>0</v>
      </c>
      <c r="X728" s="72" t="str">
        <f t="shared" si="117"/>
        <v/>
      </c>
      <c r="Y728" s="35"/>
      <c r="Z728" s="34" t="str">
        <f t="shared" si="118"/>
        <v/>
      </c>
      <c r="AA728" s="80" t="str">
        <f t="shared" si="119"/>
        <v/>
      </c>
    </row>
    <row r="729" spans="2:27" ht="25.5" customHeight="1" x14ac:dyDescent="0.25">
      <c r="B729" s="78" t="str">
        <f t="shared" si="113"/>
        <v/>
      </c>
      <c r="L729" s="31" t="str">
        <f t="shared" si="111"/>
        <v/>
      </c>
      <c r="N729" s="50" t="str">
        <f t="shared" si="114"/>
        <v/>
      </c>
      <c r="Q729" s="32" t="str">
        <f t="shared" si="112"/>
        <v/>
      </c>
      <c r="T729" s="34">
        <f t="shared" si="115"/>
        <v>0</v>
      </c>
      <c r="U729" s="34">
        <f t="shared" si="116"/>
        <v>0</v>
      </c>
      <c r="X729" s="72" t="str">
        <f t="shared" si="117"/>
        <v/>
      </c>
      <c r="Y729" s="35"/>
      <c r="Z729" s="34" t="str">
        <f t="shared" si="118"/>
        <v/>
      </c>
      <c r="AA729" s="80" t="str">
        <f t="shared" si="119"/>
        <v/>
      </c>
    </row>
    <row r="730" spans="2:27" ht="25.5" customHeight="1" x14ac:dyDescent="0.25">
      <c r="B730" s="78" t="str">
        <f t="shared" si="113"/>
        <v/>
      </c>
      <c r="L730" s="31" t="str">
        <f t="shared" si="111"/>
        <v/>
      </c>
      <c r="N730" s="50" t="str">
        <f t="shared" si="114"/>
        <v/>
      </c>
      <c r="Q730" s="32" t="str">
        <f t="shared" si="112"/>
        <v/>
      </c>
      <c r="T730" s="34">
        <f t="shared" si="115"/>
        <v>0</v>
      </c>
      <c r="U730" s="34">
        <f t="shared" si="116"/>
        <v>0</v>
      </c>
      <c r="X730" s="72" t="str">
        <f t="shared" si="117"/>
        <v/>
      </c>
      <c r="Y730" s="35"/>
      <c r="Z730" s="34" t="str">
        <f t="shared" si="118"/>
        <v/>
      </c>
      <c r="AA730" s="80" t="str">
        <f t="shared" si="119"/>
        <v/>
      </c>
    </row>
    <row r="731" spans="2:27" ht="25.5" customHeight="1" x14ac:dyDescent="0.25">
      <c r="B731" s="78" t="str">
        <f t="shared" si="113"/>
        <v/>
      </c>
      <c r="L731" s="31" t="str">
        <f t="shared" si="111"/>
        <v/>
      </c>
      <c r="N731" s="50" t="str">
        <f t="shared" si="114"/>
        <v/>
      </c>
      <c r="Q731" s="32" t="str">
        <f t="shared" si="112"/>
        <v/>
      </c>
      <c r="T731" s="34">
        <f t="shared" si="115"/>
        <v>0</v>
      </c>
      <c r="U731" s="34">
        <f t="shared" si="116"/>
        <v>0</v>
      </c>
      <c r="X731" s="72" t="str">
        <f t="shared" si="117"/>
        <v/>
      </c>
      <c r="Y731" s="35"/>
      <c r="Z731" s="34" t="str">
        <f t="shared" si="118"/>
        <v/>
      </c>
      <c r="AA731" s="80" t="str">
        <f t="shared" si="119"/>
        <v/>
      </c>
    </row>
    <row r="732" spans="2:27" ht="25.5" customHeight="1" x14ac:dyDescent="0.25">
      <c r="B732" s="78" t="str">
        <f t="shared" si="113"/>
        <v/>
      </c>
      <c r="L732" s="31" t="str">
        <f t="shared" si="111"/>
        <v/>
      </c>
      <c r="N732" s="50" t="str">
        <f t="shared" si="114"/>
        <v/>
      </c>
      <c r="Q732" s="32" t="str">
        <f t="shared" si="112"/>
        <v/>
      </c>
      <c r="T732" s="34">
        <f t="shared" si="115"/>
        <v>0</v>
      </c>
      <c r="U732" s="34">
        <f t="shared" si="116"/>
        <v>0</v>
      </c>
      <c r="X732" s="72" t="str">
        <f t="shared" si="117"/>
        <v/>
      </c>
      <c r="Y732" s="35"/>
      <c r="Z732" s="34" t="str">
        <f t="shared" si="118"/>
        <v/>
      </c>
      <c r="AA732" s="80" t="str">
        <f t="shared" si="119"/>
        <v/>
      </c>
    </row>
    <row r="733" spans="2:27" ht="25.5" customHeight="1" x14ac:dyDescent="0.25">
      <c r="B733" s="78" t="str">
        <f t="shared" si="113"/>
        <v/>
      </c>
      <c r="L733" s="31" t="str">
        <f t="shared" si="111"/>
        <v/>
      </c>
      <c r="N733" s="50" t="str">
        <f t="shared" si="114"/>
        <v/>
      </c>
      <c r="Q733" s="32" t="str">
        <f t="shared" si="112"/>
        <v/>
      </c>
      <c r="T733" s="34">
        <f t="shared" si="115"/>
        <v>0</v>
      </c>
      <c r="U733" s="34">
        <f t="shared" si="116"/>
        <v>0</v>
      </c>
      <c r="X733" s="72" t="str">
        <f t="shared" si="117"/>
        <v/>
      </c>
      <c r="Y733" s="35"/>
      <c r="Z733" s="34" t="str">
        <f t="shared" si="118"/>
        <v/>
      </c>
      <c r="AA733" s="80" t="str">
        <f t="shared" si="119"/>
        <v/>
      </c>
    </row>
    <row r="734" spans="2:27" ht="25.5" customHeight="1" x14ac:dyDescent="0.25">
      <c r="B734" s="78" t="str">
        <f t="shared" si="113"/>
        <v/>
      </c>
      <c r="L734" s="31" t="str">
        <f t="shared" si="111"/>
        <v/>
      </c>
      <c r="N734" s="50" t="str">
        <f t="shared" si="114"/>
        <v/>
      </c>
      <c r="Q734" s="32" t="str">
        <f t="shared" si="112"/>
        <v/>
      </c>
      <c r="T734" s="34">
        <f t="shared" si="115"/>
        <v>0</v>
      </c>
      <c r="U734" s="34">
        <f t="shared" si="116"/>
        <v>0</v>
      </c>
      <c r="X734" s="72" t="str">
        <f t="shared" si="117"/>
        <v/>
      </c>
      <c r="Y734" s="35"/>
      <c r="Z734" s="34" t="str">
        <f t="shared" si="118"/>
        <v/>
      </c>
      <c r="AA734" s="80" t="str">
        <f t="shared" si="119"/>
        <v/>
      </c>
    </row>
    <row r="735" spans="2:27" ht="25.5" customHeight="1" x14ac:dyDescent="0.25">
      <c r="B735" s="78" t="str">
        <f t="shared" si="113"/>
        <v/>
      </c>
      <c r="L735" s="31" t="str">
        <f t="shared" si="111"/>
        <v/>
      </c>
      <c r="N735" s="50" t="str">
        <f t="shared" si="114"/>
        <v/>
      </c>
      <c r="Q735" s="32" t="str">
        <f t="shared" si="112"/>
        <v/>
      </c>
      <c r="T735" s="34">
        <f t="shared" si="115"/>
        <v>0</v>
      </c>
      <c r="U735" s="34">
        <f t="shared" si="116"/>
        <v>0</v>
      </c>
      <c r="X735" s="72" t="str">
        <f t="shared" si="117"/>
        <v/>
      </c>
      <c r="Y735" s="35"/>
      <c r="Z735" s="34" t="str">
        <f t="shared" si="118"/>
        <v/>
      </c>
      <c r="AA735" s="80" t="str">
        <f t="shared" si="119"/>
        <v/>
      </c>
    </row>
    <row r="736" spans="2:27" ht="25.5" customHeight="1" x14ac:dyDescent="0.25">
      <c r="B736" s="78" t="str">
        <f t="shared" si="113"/>
        <v/>
      </c>
      <c r="L736" s="31" t="str">
        <f t="shared" si="111"/>
        <v/>
      </c>
      <c r="N736" s="50" t="str">
        <f t="shared" si="114"/>
        <v/>
      </c>
      <c r="Q736" s="32" t="str">
        <f t="shared" si="112"/>
        <v/>
      </c>
      <c r="T736" s="34">
        <f t="shared" si="115"/>
        <v>0</v>
      </c>
      <c r="U736" s="34">
        <f t="shared" si="116"/>
        <v>0</v>
      </c>
      <c r="X736" s="72" t="str">
        <f t="shared" si="117"/>
        <v/>
      </c>
      <c r="Y736" s="35"/>
      <c r="Z736" s="34" t="str">
        <f t="shared" si="118"/>
        <v/>
      </c>
      <c r="AA736" s="80" t="str">
        <f t="shared" si="119"/>
        <v/>
      </c>
    </row>
    <row r="737" spans="2:27" ht="25.5" customHeight="1" x14ac:dyDescent="0.25">
      <c r="B737" s="78" t="str">
        <f t="shared" si="113"/>
        <v/>
      </c>
      <c r="L737" s="31" t="str">
        <f t="shared" si="111"/>
        <v/>
      </c>
      <c r="N737" s="50" t="str">
        <f t="shared" si="114"/>
        <v/>
      </c>
      <c r="Q737" s="32" t="str">
        <f t="shared" si="112"/>
        <v/>
      </c>
      <c r="T737" s="34">
        <f t="shared" si="115"/>
        <v>0</v>
      </c>
      <c r="U737" s="34">
        <f t="shared" si="116"/>
        <v>0</v>
      </c>
      <c r="X737" s="72" t="str">
        <f t="shared" si="117"/>
        <v/>
      </c>
      <c r="Y737" s="35"/>
      <c r="Z737" s="34" t="str">
        <f t="shared" si="118"/>
        <v/>
      </c>
      <c r="AA737" s="80" t="str">
        <f t="shared" si="119"/>
        <v/>
      </c>
    </row>
    <row r="738" spans="2:27" ht="25.5" customHeight="1" x14ac:dyDescent="0.25">
      <c r="B738" s="78" t="str">
        <f t="shared" si="113"/>
        <v/>
      </c>
      <c r="L738" s="31" t="str">
        <f t="shared" si="111"/>
        <v/>
      </c>
      <c r="N738" s="50" t="str">
        <f t="shared" si="114"/>
        <v/>
      </c>
      <c r="Q738" s="32" t="str">
        <f t="shared" si="112"/>
        <v/>
      </c>
      <c r="T738" s="34">
        <f t="shared" si="115"/>
        <v>0</v>
      </c>
      <c r="U738" s="34">
        <f t="shared" si="116"/>
        <v>0</v>
      </c>
      <c r="X738" s="72" t="str">
        <f t="shared" si="117"/>
        <v/>
      </c>
      <c r="Y738" s="35"/>
      <c r="Z738" s="34" t="str">
        <f t="shared" si="118"/>
        <v/>
      </c>
      <c r="AA738" s="80" t="str">
        <f t="shared" si="119"/>
        <v/>
      </c>
    </row>
    <row r="739" spans="2:27" ht="25.5" customHeight="1" x14ac:dyDescent="0.25">
      <c r="B739" s="78" t="str">
        <f t="shared" si="113"/>
        <v/>
      </c>
      <c r="L739" s="31" t="str">
        <f t="shared" si="111"/>
        <v/>
      </c>
      <c r="N739" s="50" t="str">
        <f t="shared" si="114"/>
        <v/>
      </c>
      <c r="Q739" s="32" t="str">
        <f t="shared" si="112"/>
        <v/>
      </c>
      <c r="T739" s="34">
        <f t="shared" si="115"/>
        <v>0</v>
      </c>
      <c r="U739" s="34">
        <f t="shared" si="116"/>
        <v>0</v>
      </c>
      <c r="X739" s="72" t="str">
        <f t="shared" si="117"/>
        <v/>
      </c>
      <c r="Y739" s="35"/>
      <c r="Z739" s="34" t="str">
        <f t="shared" si="118"/>
        <v/>
      </c>
      <c r="AA739" s="80" t="str">
        <f t="shared" si="119"/>
        <v/>
      </c>
    </row>
    <row r="740" spans="2:27" ht="25.5" customHeight="1" x14ac:dyDescent="0.25">
      <c r="B740" s="78" t="str">
        <f t="shared" si="113"/>
        <v/>
      </c>
      <c r="L740" s="31" t="str">
        <f t="shared" si="111"/>
        <v/>
      </c>
      <c r="N740" s="50" t="str">
        <f t="shared" si="114"/>
        <v/>
      </c>
      <c r="Q740" s="32" t="str">
        <f t="shared" si="112"/>
        <v/>
      </c>
      <c r="T740" s="34">
        <f t="shared" si="115"/>
        <v>0</v>
      </c>
      <c r="U740" s="34">
        <f t="shared" si="116"/>
        <v>0</v>
      </c>
      <c r="X740" s="72" t="str">
        <f t="shared" si="117"/>
        <v/>
      </c>
      <c r="Y740" s="35"/>
      <c r="Z740" s="34" t="str">
        <f t="shared" si="118"/>
        <v/>
      </c>
      <c r="AA740" s="80" t="str">
        <f t="shared" si="119"/>
        <v/>
      </c>
    </row>
    <row r="741" spans="2:27" ht="25.5" customHeight="1" x14ac:dyDescent="0.25">
      <c r="B741" s="78" t="str">
        <f t="shared" si="113"/>
        <v/>
      </c>
      <c r="L741" s="31" t="str">
        <f t="shared" si="111"/>
        <v/>
      </c>
      <c r="N741" s="50" t="str">
        <f t="shared" si="114"/>
        <v/>
      </c>
      <c r="Q741" s="32" t="str">
        <f t="shared" si="112"/>
        <v/>
      </c>
      <c r="T741" s="34">
        <f t="shared" si="115"/>
        <v>0</v>
      </c>
      <c r="U741" s="34">
        <f t="shared" si="116"/>
        <v>0</v>
      </c>
      <c r="X741" s="72" t="str">
        <f t="shared" si="117"/>
        <v/>
      </c>
      <c r="Y741" s="35"/>
      <c r="Z741" s="34" t="str">
        <f t="shared" si="118"/>
        <v/>
      </c>
      <c r="AA741" s="80" t="str">
        <f t="shared" si="119"/>
        <v/>
      </c>
    </row>
    <row r="742" spans="2:27" ht="25.5" customHeight="1" x14ac:dyDescent="0.25">
      <c r="B742" s="78" t="str">
        <f t="shared" si="113"/>
        <v/>
      </c>
      <c r="L742" s="31" t="str">
        <f t="shared" si="111"/>
        <v/>
      </c>
      <c r="N742" s="50" t="str">
        <f t="shared" si="114"/>
        <v/>
      </c>
      <c r="Q742" s="32" t="str">
        <f t="shared" si="112"/>
        <v/>
      </c>
      <c r="T742" s="34">
        <f t="shared" si="115"/>
        <v>0</v>
      </c>
      <c r="U742" s="34">
        <f t="shared" si="116"/>
        <v>0</v>
      </c>
      <c r="X742" s="72" t="str">
        <f t="shared" si="117"/>
        <v/>
      </c>
      <c r="Y742" s="35"/>
      <c r="Z742" s="34" t="str">
        <f t="shared" si="118"/>
        <v/>
      </c>
      <c r="AA742" s="80" t="str">
        <f t="shared" si="119"/>
        <v/>
      </c>
    </row>
    <row r="743" spans="2:27" ht="25.5" customHeight="1" x14ac:dyDescent="0.25">
      <c r="B743" s="78" t="str">
        <f t="shared" si="113"/>
        <v/>
      </c>
      <c r="L743" s="31" t="str">
        <f t="shared" si="111"/>
        <v/>
      </c>
      <c r="N743" s="50" t="str">
        <f t="shared" si="114"/>
        <v/>
      </c>
      <c r="Q743" s="32" t="str">
        <f t="shared" si="112"/>
        <v/>
      </c>
      <c r="T743" s="34">
        <f t="shared" si="115"/>
        <v>0</v>
      </c>
      <c r="U743" s="34">
        <f t="shared" si="116"/>
        <v>0</v>
      </c>
      <c r="X743" s="72" t="str">
        <f t="shared" si="117"/>
        <v/>
      </c>
      <c r="Y743" s="35"/>
      <c r="Z743" s="34" t="str">
        <f t="shared" si="118"/>
        <v/>
      </c>
      <c r="AA743" s="80" t="str">
        <f t="shared" si="119"/>
        <v/>
      </c>
    </row>
    <row r="744" spans="2:27" ht="25.5" customHeight="1" x14ac:dyDescent="0.25">
      <c r="B744" s="78" t="str">
        <f t="shared" si="113"/>
        <v/>
      </c>
      <c r="L744" s="31" t="str">
        <f t="shared" si="111"/>
        <v/>
      </c>
      <c r="N744" s="50" t="str">
        <f t="shared" si="114"/>
        <v/>
      </c>
      <c r="Q744" s="32" t="str">
        <f t="shared" si="112"/>
        <v/>
      </c>
      <c r="T744" s="34">
        <f t="shared" si="115"/>
        <v>0</v>
      </c>
      <c r="U744" s="34">
        <f t="shared" si="116"/>
        <v>0</v>
      </c>
      <c r="X744" s="72" t="str">
        <f t="shared" si="117"/>
        <v/>
      </c>
      <c r="Y744" s="35"/>
      <c r="Z744" s="34" t="str">
        <f t="shared" si="118"/>
        <v/>
      </c>
      <c r="AA744" s="80" t="str">
        <f t="shared" si="119"/>
        <v/>
      </c>
    </row>
    <row r="745" spans="2:27" ht="25.5" customHeight="1" x14ac:dyDescent="0.25">
      <c r="B745" s="78" t="str">
        <f t="shared" si="113"/>
        <v/>
      </c>
      <c r="L745" s="31" t="str">
        <f t="shared" si="111"/>
        <v/>
      </c>
      <c r="N745" s="50" t="str">
        <f t="shared" si="114"/>
        <v/>
      </c>
      <c r="Q745" s="32" t="str">
        <f t="shared" si="112"/>
        <v/>
      </c>
      <c r="T745" s="34">
        <f t="shared" si="115"/>
        <v>0</v>
      </c>
      <c r="U745" s="34">
        <f t="shared" si="116"/>
        <v>0</v>
      </c>
      <c r="X745" s="72" t="str">
        <f t="shared" si="117"/>
        <v/>
      </c>
      <c r="Y745" s="35"/>
      <c r="Z745" s="34" t="str">
        <f t="shared" si="118"/>
        <v/>
      </c>
      <c r="AA745" s="80" t="str">
        <f t="shared" si="119"/>
        <v/>
      </c>
    </row>
    <row r="746" spans="2:27" ht="25.5" customHeight="1" x14ac:dyDescent="0.25">
      <c r="B746" s="78" t="str">
        <f t="shared" si="113"/>
        <v/>
      </c>
      <c r="L746" s="31" t="str">
        <f t="shared" si="111"/>
        <v/>
      </c>
      <c r="N746" s="50" t="str">
        <f t="shared" si="114"/>
        <v/>
      </c>
      <c r="Q746" s="32" t="str">
        <f t="shared" si="112"/>
        <v/>
      </c>
      <c r="T746" s="34">
        <f t="shared" si="115"/>
        <v>0</v>
      </c>
      <c r="U746" s="34">
        <f t="shared" si="116"/>
        <v>0</v>
      </c>
      <c r="X746" s="72" t="str">
        <f t="shared" si="117"/>
        <v/>
      </c>
      <c r="Y746" s="35"/>
      <c r="Z746" s="34" t="str">
        <f t="shared" si="118"/>
        <v/>
      </c>
      <c r="AA746" s="80" t="str">
        <f t="shared" si="119"/>
        <v/>
      </c>
    </row>
    <row r="747" spans="2:27" ht="25.5" customHeight="1" x14ac:dyDescent="0.25">
      <c r="B747" s="78" t="str">
        <f t="shared" si="113"/>
        <v/>
      </c>
      <c r="L747" s="31" t="str">
        <f t="shared" si="111"/>
        <v/>
      </c>
      <c r="N747" s="50" t="str">
        <f t="shared" si="114"/>
        <v/>
      </c>
      <c r="Q747" s="32" t="str">
        <f t="shared" si="112"/>
        <v/>
      </c>
      <c r="T747" s="34">
        <f t="shared" si="115"/>
        <v>0</v>
      </c>
      <c r="U747" s="34">
        <f t="shared" si="116"/>
        <v>0</v>
      </c>
      <c r="X747" s="72" t="str">
        <f t="shared" si="117"/>
        <v/>
      </c>
      <c r="Y747" s="35"/>
      <c r="Z747" s="34" t="str">
        <f t="shared" si="118"/>
        <v/>
      </c>
      <c r="AA747" s="80" t="str">
        <f t="shared" si="119"/>
        <v/>
      </c>
    </row>
    <row r="748" spans="2:27" ht="25.5" customHeight="1" x14ac:dyDescent="0.25">
      <c r="B748" s="78" t="str">
        <f t="shared" si="113"/>
        <v/>
      </c>
      <c r="L748" s="31" t="str">
        <f t="shared" si="111"/>
        <v/>
      </c>
      <c r="N748" s="50" t="str">
        <f t="shared" si="114"/>
        <v/>
      </c>
      <c r="Q748" s="32" t="str">
        <f t="shared" si="112"/>
        <v/>
      </c>
      <c r="T748" s="34">
        <f t="shared" si="115"/>
        <v>0</v>
      </c>
      <c r="U748" s="34">
        <f t="shared" si="116"/>
        <v>0</v>
      </c>
      <c r="X748" s="72" t="str">
        <f t="shared" si="117"/>
        <v/>
      </c>
      <c r="Y748" s="35"/>
      <c r="Z748" s="34" t="str">
        <f t="shared" si="118"/>
        <v/>
      </c>
      <c r="AA748" s="80" t="str">
        <f t="shared" si="119"/>
        <v/>
      </c>
    </row>
    <row r="749" spans="2:27" ht="25.5" customHeight="1" x14ac:dyDescent="0.25">
      <c r="B749" s="78" t="str">
        <f t="shared" si="113"/>
        <v/>
      </c>
      <c r="L749" s="31" t="str">
        <f t="shared" si="111"/>
        <v/>
      </c>
      <c r="N749" s="50" t="str">
        <f t="shared" si="114"/>
        <v/>
      </c>
      <c r="Q749" s="32" t="str">
        <f t="shared" si="112"/>
        <v/>
      </c>
      <c r="T749" s="34">
        <f t="shared" si="115"/>
        <v>0</v>
      </c>
      <c r="U749" s="34">
        <f t="shared" si="116"/>
        <v>0</v>
      </c>
      <c r="X749" s="72" t="str">
        <f t="shared" si="117"/>
        <v/>
      </c>
      <c r="Y749" s="35"/>
      <c r="Z749" s="34" t="str">
        <f t="shared" si="118"/>
        <v/>
      </c>
      <c r="AA749" s="80" t="str">
        <f t="shared" si="119"/>
        <v/>
      </c>
    </row>
    <row r="750" spans="2:27" ht="25.5" customHeight="1" x14ac:dyDescent="0.25">
      <c r="B750" s="78" t="str">
        <f t="shared" si="113"/>
        <v/>
      </c>
      <c r="L750" s="31" t="str">
        <f t="shared" si="111"/>
        <v/>
      </c>
      <c r="N750" s="50" t="str">
        <f t="shared" si="114"/>
        <v/>
      </c>
      <c r="Q750" s="32" t="str">
        <f t="shared" si="112"/>
        <v/>
      </c>
      <c r="T750" s="34">
        <f t="shared" si="115"/>
        <v>0</v>
      </c>
      <c r="U750" s="34">
        <f t="shared" si="116"/>
        <v>0</v>
      </c>
      <c r="X750" s="72" t="str">
        <f t="shared" si="117"/>
        <v/>
      </c>
      <c r="Y750" s="35"/>
      <c r="Z750" s="34" t="str">
        <f t="shared" si="118"/>
        <v/>
      </c>
      <c r="AA750" s="80" t="str">
        <f t="shared" si="119"/>
        <v/>
      </c>
    </row>
    <row r="751" spans="2:27" ht="25.5" customHeight="1" x14ac:dyDescent="0.25">
      <c r="B751" s="78" t="str">
        <f t="shared" si="113"/>
        <v/>
      </c>
      <c r="L751" s="31" t="str">
        <f t="shared" si="111"/>
        <v/>
      </c>
      <c r="N751" s="50" t="str">
        <f t="shared" si="114"/>
        <v/>
      </c>
      <c r="Q751" s="32" t="str">
        <f t="shared" si="112"/>
        <v/>
      </c>
      <c r="T751" s="34">
        <f t="shared" si="115"/>
        <v>0</v>
      </c>
      <c r="U751" s="34">
        <f t="shared" si="116"/>
        <v>0</v>
      </c>
      <c r="X751" s="72" t="str">
        <f t="shared" si="117"/>
        <v/>
      </c>
      <c r="Y751" s="35"/>
      <c r="Z751" s="34" t="str">
        <f t="shared" si="118"/>
        <v/>
      </c>
      <c r="AA751" s="80" t="str">
        <f t="shared" si="119"/>
        <v/>
      </c>
    </row>
    <row r="752" spans="2:27" ht="25.5" customHeight="1" x14ac:dyDescent="0.25">
      <c r="B752" s="78" t="str">
        <f t="shared" si="113"/>
        <v/>
      </c>
      <c r="L752" s="31" t="str">
        <f t="shared" si="111"/>
        <v/>
      </c>
      <c r="N752" s="50" t="str">
        <f t="shared" si="114"/>
        <v/>
      </c>
      <c r="Q752" s="32" t="str">
        <f t="shared" si="112"/>
        <v/>
      </c>
      <c r="T752" s="34">
        <f t="shared" si="115"/>
        <v>0</v>
      </c>
      <c r="U752" s="34">
        <f t="shared" si="116"/>
        <v>0</v>
      </c>
      <c r="X752" s="72" t="str">
        <f t="shared" si="117"/>
        <v/>
      </c>
      <c r="Y752" s="35"/>
      <c r="Z752" s="34" t="str">
        <f t="shared" si="118"/>
        <v/>
      </c>
      <c r="AA752" s="80" t="str">
        <f t="shared" si="119"/>
        <v/>
      </c>
    </row>
    <row r="753" spans="2:27" ht="25.5" customHeight="1" x14ac:dyDescent="0.25">
      <c r="B753" s="78" t="str">
        <f t="shared" si="113"/>
        <v/>
      </c>
      <c r="L753" s="31" t="str">
        <f t="shared" si="111"/>
        <v/>
      </c>
      <c r="N753" s="50" t="str">
        <f t="shared" si="114"/>
        <v/>
      </c>
      <c r="Q753" s="32" t="str">
        <f t="shared" si="112"/>
        <v/>
      </c>
      <c r="T753" s="34">
        <f t="shared" si="115"/>
        <v>0</v>
      </c>
      <c r="U753" s="34">
        <f t="shared" si="116"/>
        <v>0</v>
      </c>
      <c r="X753" s="72" t="str">
        <f t="shared" si="117"/>
        <v/>
      </c>
      <c r="Y753" s="35"/>
      <c r="Z753" s="34" t="str">
        <f t="shared" si="118"/>
        <v/>
      </c>
      <c r="AA753" s="80" t="str">
        <f t="shared" si="119"/>
        <v/>
      </c>
    </row>
    <row r="754" spans="2:27" ht="25.5" customHeight="1" x14ac:dyDescent="0.25">
      <c r="B754" s="78" t="str">
        <f t="shared" si="113"/>
        <v/>
      </c>
      <c r="L754" s="31" t="str">
        <f t="shared" si="111"/>
        <v/>
      </c>
      <c r="N754" s="50" t="str">
        <f t="shared" si="114"/>
        <v/>
      </c>
      <c r="Q754" s="32" t="str">
        <f t="shared" si="112"/>
        <v/>
      </c>
      <c r="T754" s="34">
        <f t="shared" si="115"/>
        <v>0</v>
      </c>
      <c r="U754" s="34">
        <f t="shared" si="116"/>
        <v>0</v>
      </c>
      <c r="X754" s="72" t="str">
        <f t="shared" si="117"/>
        <v/>
      </c>
      <c r="Y754" s="35"/>
      <c r="Z754" s="34" t="str">
        <f t="shared" si="118"/>
        <v/>
      </c>
      <c r="AA754" s="80" t="str">
        <f t="shared" si="119"/>
        <v/>
      </c>
    </row>
    <row r="755" spans="2:27" ht="25.5" customHeight="1" x14ac:dyDescent="0.25">
      <c r="B755" s="78" t="str">
        <f t="shared" si="113"/>
        <v/>
      </c>
      <c r="L755" s="31" t="str">
        <f t="shared" si="111"/>
        <v/>
      </c>
      <c r="N755" s="50" t="str">
        <f t="shared" si="114"/>
        <v/>
      </c>
      <c r="Q755" s="32" t="str">
        <f t="shared" si="112"/>
        <v/>
      </c>
      <c r="T755" s="34">
        <f t="shared" si="115"/>
        <v>0</v>
      </c>
      <c r="U755" s="34">
        <f t="shared" si="116"/>
        <v>0</v>
      </c>
      <c r="X755" s="72" t="str">
        <f t="shared" si="117"/>
        <v/>
      </c>
      <c r="Y755" s="35"/>
      <c r="Z755" s="34" t="str">
        <f t="shared" si="118"/>
        <v/>
      </c>
      <c r="AA755" s="80" t="str">
        <f t="shared" si="119"/>
        <v/>
      </c>
    </row>
    <row r="756" spans="2:27" ht="25.5" customHeight="1" x14ac:dyDescent="0.25">
      <c r="B756" s="78" t="str">
        <f t="shared" si="113"/>
        <v/>
      </c>
      <c r="L756" s="31" t="str">
        <f t="shared" si="111"/>
        <v/>
      </c>
      <c r="N756" s="50" t="str">
        <f t="shared" si="114"/>
        <v/>
      </c>
      <c r="Q756" s="32" t="str">
        <f t="shared" si="112"/>
        <v/>
      </c>
      <c r="T756" s="34">
        <f t="shared" si="115"/>
        <v>0</v>
      </c>
      <c r="U756" s="34">
        <f t="shared" si="116"/>
        <v>0</v>
      </c>
      <c r="X756" s="72" t="str">
        <f t="shared" si="117"/>
        <v/>
      </c>
      <c r="Y756" s="35"/>
      <c r="Z756" s="34" t="str">
        <f t="shared" si="118"/>
        <v/>
      </c>
      <c r="AA756" s="80" t="str">
        <f t="shared" si="119"/>
        <v/>
      </c>
    </row>
    <row r="757" spans="2:27" ht="25.5" customHeight="1" x14ac:dyDescent="0.25">
      <c r="B757" s="78" t="str">
        <f t="shared" si="113"/>
        <v/>
      </c>
      <c r="L757" s="31" t="str">
        <f t="shared" si="111"/>
        <v/>
      </c>
      <c r="N757" s="50" t="str">
        <f t="shared" si="114"/>
        <v/>
      </c>
      <c r="Q757" s="32" t="str">
        <f t="shared" si="112"/>
        <v/>
      </c>
      <c r="T757" s="34">
        <f t="shared" si="115"/>
        <v>0</v>
      </c>
      <c r="U757" s="34">
        <f t="shared" si="116"/>
        <v>0</v>
      </c>
      <c r="X757" s="72" t="str">
        <f t="shared" si="117"/>
        <v/>
      </c>
      <c r="Y757" s="35"/>
      <c r="Z757" s="34" t="str">
        <f t="shared" si="118"/>
        <v/>
      </c>
      <c r="AA757" s="80" t="str">
        <f t="shared" si="119"/>
        <v/>
      </c>
    </row>
    <row r="758" spans="2:27" ht="25.5" customHeight="1" x14ac:dyDescent="0.25">
      <c r="B758" s="78" t="str">
        <f t="shared" si="113"/>
        <v/>
      </c>
      <c r="L758" s="31" t="str">
        <f t="shared" si="111"/>
        <v/>
      </c>
      <c r="N758" s="50" t="str">
        <f t="shared" si="114"/>
        <v/>
      </c>
      <c r="Q758" s="32" t="str">
        <f t="shared" si="112"/>
        <v/>
      </c>
      <c r="T758" s="34">
        <f t="shared" si="115"/>
        <v>0</v>
      </c>
      <c r="U758" s="34">
        <f t="shared" si="116"/>
        <v>0</v>
      </c>
      <c r="X758" s="72" t="str">
        <f t="shared" si="117"/>
        <v/>
      </c>
      <c r="Y758" s="35"/>
      <c r="Z758" s="34" t="str">
        <f t="shared" si="118"/>
        <v/>
      </c>
      <c r="AA758" s="80" t="str">
        <f t="shared" si="119"/>
        <v/>
      </c>
    </row>
    <row r="759" spans="2:27" ht="25.5" customHeight="1" x14ac:dyDescent="0.25">
      <c r="B759" s="78" t="str">
        <f t="shared" si="113"/>
        <v/>
      </c>
      <c r="L759" s="31" t="str">
        <f t="shared" si="111"/>
        <v/>
      </c>
      <c r="N759" s="50" t="str">
        <f t="shared" si="114"/>
        <v/>
      </c>
      <c r="Q759" s="32" t="str">
        <f t="shared" si="112"/>
        <v/>
      </c>
      <c r="T759" s="34">
        <f t="shared" si="115"/>
        <v>0</v>
      </c>
      <c r="U759" s="34">
        <f t="shared" si="116"/>
        <v>0</v>
      </c>
      <c r="X759" s="72" t="str">
        <f t="shared" si="117"/>
        <v/>
      </c>
      <c r="Y759" s="35"/>
      <c r="Z759" s="34" t="str">
        <f t="shared" si="118"/>
        <v/>
      </c>
      <c r="AA759" s="80" t="str">
        <f t="shared" si="119"/>
        <v/>
      </c>
    </row>
    <row r="760" spans="2:27" ht="25.5" customHeight="1" x14ac:dyDescent="0.25">
      <c r="B760" s="78" t="str">
        <f t="shared" si="113"/>
        <v/>
      </c>
      <c r="L760" s="31" t="str">
        <f t="shared" si="111"/>
        <v/>
      </c>
      <c r="N760" s="50" t="str">
        <f t="shared" si="114"/>
        <v/>
      </c>
      <c r="Q760" s="32" t="str">
        <f t="shared" si="112"/>
        <v/>
      </c>
      <c r="T760" s="34">
        <f t="shared" si="115"/>
        <v>0</v>
      </c>
      <c r="U760" s="34">
        <f t="shared" si="116"/>
        <v>0</v>
      </c>
      <c r="X760" s="72" t="str">
        <f t="shared" si="117"/>
        <v/>
      </c>
      <c r="Y760" s="35"/>
      <c r="Z760" s="34" t="str">
        <f t="shared" si="118"/>
        <v/>
      </c>
      <c r="AA760" s="80" t="str">
        <f t="shared" si="119"/>
        <v/>
      </c>
    </row>
    <row r="761" spans="2:27" ht="25.5" customHeight="1" x14ac:dyDescent="0.25">
      <c r="B761" s="78" t="str">
        <f t="shared" si="113"/>
        <v/>
      </c>
      <c r="L761" s="31" t="str">
        <f t="shared" si="111"/>
        <v/>
      </c>
      <c r="N761" s="50" t="str">
        <f t="shared" si="114"/>
        <v/>
      </c>
      <c r="Q761" s="32" t="str">
        <f t="shared" si="112"/>
        <v/>
      </c>
      <c r="T761" s="34">
        <f t="shared" si="115"/>
        <v>0</v>
      </c>
      <c r="U761" s="34">
        <f t="shared" si="116"/>
        <v>0</v>
      </c>
      <c r="X761" s="72" t="str">
        <f t="shared" si="117"/>
        <v/>
      </c>
      <c r="Y761" s="35"/>
      <c r="Z761" s="34" t="str">
        <f t="shared" si="118"/>
        <v/>
      </c>
      <c r="AA761" s="80" t="str">
        <f t="shared" si="119"/>
        <v/>
      </c>
    </row>
    <row r="762" spans="2:27" ht="25.5" customHeight="1" x14ac:dyDescent="0.25">
      <c r="B762" s="78" t="str">
        <f t="shared" si="113"/>
        <v/>
      </c>
      <c r="L762" s="31" t="str">
        <f t="shared" si="111"/>
        <v/>
      </c>
      <c r="N762" s="50" t="str">
        <f t="shared" si="114"/>
        <v/>
      </c>
      <c r="Q762" s="32" t="str">
        <f t="shared" si="112"/>
        <v/>
      </c>
      <c r="T762" s="34">
        <f t="shared" si="115"/>
        <v>0</v>
      </c>
      <c r="U762" s="34">
        <f t="shared" si="116"/>
        <v>0</v>
      </c>
      <c r="X762" s="72" t="str">
        <f t="shared" si="117"/>
        <v/>
      </c>
      <c r="Y762" s="35"/>
      <c r="Z762" s="34" t="str">
        <f t="shared" si="118"/>
        <v/>
      </c>
      <c r="AA762" s="80" t="str">
        <f t="shared" si="119"/>
        <v/>
      </c>
    </row>
    <row r="763" spans="2:27" ht="25.5" customHeight="1" x14ac:dyDescent="0.25">
      <c r="B763" s="78" t="str">
        <f t="shared" si="113"/>
        <v/>
      </c>
      <c r="L763" s="31" t="str">
        <f t="shared" si="111"/>
        <v/>
      </c>
      <c r="N763" s="50" t="str">
        <f t="shared" si="114"/>
        <v/>
      </c>
      <c r="Q763" s="32" t="str">
        <f t="shared" si="112"/>
        <v/>
      </c>
      <c r="T763" s="34">
        <f t="shared" si="115"/>
        <v>0</v>
      </c>
      <c r="U763" s="34">
        <f t="shared" si="116"/>
        <v>0</v>
      </c>
      <c r="X763" s="72" t="str">
        <f t="shared" si="117"/>
        <v/>
      </c>
      <c r="Y763" s="35"/>
      <c r="Z763" s="34" t="str">
        <f t="shared" si="118"/>
        <v/>
      </c>
      <c r="AA763" s="80" t="str">
        <f t="shared" si="119"/>
        <v/>
      </c>
    </row>
    <row r="764" spans="2:27" ht="25.5" customHeight="1" x14ac:dyDescent="0.25">
      <c r="B764" s="78" t="str">
        <f t="shared" si="113"/>
        <v/>
      </c>
      <c r="L764" s="31" t="str">
        <f t="shared" si="111"/>
        <v/>
      </c>
      <c r="N764" s="50" t="str">
        <f t="shared" si="114"/>
        <v/>
      </c>
      <c r="Q764" s="32" t="str">
        <f t="shared" si="112"/>
        <v/>
      </c>
      <c r="T764" s="34">
        <f t="shared" si="115"/>
        <v>0</v>
      </c>
      <c r="U764" s="34">
        <f t="shared" si="116"/>
        <v>0</v>
      </c>
      <c r="X764" s="72" t="str">
        <f t="shared" si="117"/>
        <v/>
      </c>
      <c r="Y764" s="35"/>
      <c r="Z764" s="34" t="str">
        <f t="shared" si="118"/>
        <v/>
      </c>
      <c r="AA764" s="80" t="str">
        <f t="shared" si="119"/>
        <v/>
      </c>
    </row>
    <row r="765" spans="2:27" ht="25.5" customHeight="1" x14ac:dyDescent="0.25">
      <c r="B765" s="78" t="str">
        <f t="shared" si="113"/>
        <v/>
      </c>
      <c r="L765" s="31" t="str">
        <f t="shared" si="111"/>
        <v/>
      </c>
      <c r="N765" s="50" t="str">
        <f t="shared" si="114"/>
        <v/>
      </c>
      <c r="Q765" s="32" t="str">
        <f t="shared" si="112"/>
        <v/>
      </c>
      <c r="T765" s="34">
        <f t="shared" si="115"/>
        <v>0</v>
      </c>
      <c r="U765" s="34">
        <f t="shared" si="116"/>
        <v>0</v>
      </c>
      <c r="X765" s="72" t="str">
        <f t="shared" si="117"/>
        <v/>
      </c>
      <c r="Y765" s="35"/>
      <c r="Z765" s="34" t="str">
        <f t="shared" si="118"/>
        <v/>
      </c>
      <c r="AA765" s="80" t="str">
        <f t="shared" si="119"/>
        <v/>
      </c>
    </row>
    <row r="766" spans="2:27" ht="25.5" customHeight="1" x14ac:dyDescent="0.25">
      <c r="B766" s="78" t="str">
        <f t="shared" si="113"/>
        <v/>
      </c>
      <c r="L766" s="31" t="str">
        <f t="shared" si="111"/>
        <v/>
      </c>
      <c r="N766" s="50" t="str">
        <f t="shared" si="114"/>
        <v/>
      </c>
      <c r="Q766" s="32" t="str">
        <f t="shared" si="112"/>
        <v/>
      </c>
      <c r="T766" s="34">
        <f t="shared" si="115"/>
        <v>0</v>
      </c>
      <c r="U766" s="34">
        <f t="shared" si="116"/>
        <v>0</v>
      </c>
      <c r="X766" s="72" t="str">
        <f t="shared" si="117"/>
        <v/>
      </c>
      <c r="Y766" s="35"/>
      <c r="Z766" s="34" t="str">
        <f t="shared" si="118"/>
        <v/>
      </c>
      <c r="AA766" s="80" t="str">
        <f t="shared" si="119"/>
        <v/>
      </c>
    </row>
    <row r="767" spans="2:27" ht="25.5" customHeight="1" x14ac:dyDescent="0.25">
      <c r="B767" s="78" t="str">
        <f t="shared" si="113"/>
        <v/>
      </c>
      <c r="L767" s="31" t="str">
        <f t="shared" si="111"/>
        <v/>
      </c>
      <c r="N767" s="50" t="str">
        <f t="shared" si="114"/>
        <v/>
      </c>
      <c r="Q767" s="32" t="str">
        <f t="shared" si="112"/>
        <v/>
      </c>
      <c r="T767" s="34">
        <f t="shared" si="115"/>
        <v>0</v>
      </c>
      <c r="U767" s="34">
        <f t="shared" si="116"/>
        <v>0</v>
      </c>
      <c r="X767" s="72" t="str">
        <f t="shared" si="117"/>
        <v/>
      </c>
      <c r="Y767" s="35"/>
      <c r="Z767" s="34" t="str">
        <f t="shared" si="118"/>
        <v/>
      </c>
      <c r="AA767" s="80" t="str">
        <f t="shared" si="119"/>
        <v/>
      </c>
    </row>
    <row r="768" spans="2:27" ht="25.5" customHeight="1" x14ac:dyDescent="0.25">
      <c r="B768" s="78" t="str">
        <f t="shared" si="113"/>
        <v/>
      </c>
      <c r="L768" s="31" t="str">
        <f t="shared" si="111"/>
        <v/>
      </c>
      <c r="N768" s="50" t="str">
        <f t="shared" si="114"/>
        <v/>
      </c>
      <c r="Q768" s="32" t="str">
        <f t="shared" si="112"/>
        <v/>
      </c>
      <c r="T768" s="34">
        <f t="shared" si="115"/>
        <v>0</v>
      </c>
      <c r="U768" s="34">
        <f t="shared" si="116"/>
        <v>0</v>
      </c>
      <c r="X768" s="72" t="str">
        <f t="shared" si="117"/>
        <v/>
      </c>
      <c r="Y768" s="35"/>
      <c r="Z768" s="34" t="str">
        <f t="shared" si="118"/>
        <v/>
      </c>
      <c r="AA768" s="80" t="str">
        <f t="shared" si="119"/>
        <v/>
      </c>
    </row>
    <row r="769" spans="2:27" ht="25.5" customHeight="1" x14ac:dyDescent="0.25">
      <c r="B769" s="78" t="str">
        <f t="shared" si="113"/>
        <v/>
      </c>
      <c r="L769" s="31" t="str">
        <f t="shared" si="111"/>
        <v/>
      </c>
      <c r="N769" s="50" t="str">
        <f t="shared" si="114"/>
        <v/>
      </c>
      <c r="Q769" s="32" t="str">
        <f t="shared" si="112"/>
        <v/>
      </c>
      <c r="T769" s="34">
        <f t="shared" si="115"/>
        <v>0</v>
      </c>
      <c r="U769" s="34">
        <f t="shared" si="116"/>
        <v>0</v>
      </c>
      <c r="X769" s="72" t="str">
        <f t="shared" si="117"/>
        <v/>
      </c>
      <c r="Y769" s="35"/>
      <c r="Z769" s="34" t="str">
        <f t="shared" si="118"/>
        <v/>
      </c>
      <c r="AA769" s="80" t="str">
        <f t="shared" si="119"/>
        <v/>
      </c>
    </row>
    <row r="770" spans="2:27" ht="25.5" customHeight="1" x14ac:dyDescent="0.25">
      <c r="B770" s="78" t="str">
        <f t="shared" si="113"/>
        <v/>
      </c>
      <c r="L770" s="31" t="str">
        <f t="shared" ref="L770:L833" si="120">IF(K770&lt;&gt;"",VLOOKUP(K770,tenhang,2,0),"")</f>
        <v/>
      </c>
      <c r="N770" s="50" t="str">
        <f t="shared" si="114"/>
        <v/>
      </c>
      <c r="Q770" s="32" t="str">
        <f t="shared" ref="Q770:Q833" si="121">IF(K770&lt;&gt;"",VLOOKUP(K770,tenhang,3,0),"")</f>
        <v/>
      </c>
      <c r="T770" s="34">
        <f t="shared" si="115"/>
        <v>0</v>
      </c>
      <c r="U770" s="34">
        <f t="shared" si="116"/>
        <v>0</v>
      </c>
      <c r="X770" s="72" t="str">
        <f t="shared" si="117"/>
        <v/>
      </c>
      <c r="Y770" s="35"/>
      <c r="Z770" s="34" t="str">
        <f t="shared" si="118"/>
        <v/>
      </c>
      <c r="AA770" s="80" t="str">
        <f t="shared" si="119"/>
        <v/>
      </c>
    </row>
    <row r="771" spans="2:27" ht="25.5" customHeight="1" x14ac:dyDescent="0.25">
      <c r="B771" s="78" t="str">
        <f t="shared" ref="B771:B834" si="122">IF(I771&lt;&gt;"",IF(AA771&lt;10,"PO2211/0000"&amp;AA771,IF(AA771&lt;100,"PO2211/000"&amp;AA771,IF(AA771&lt;1000,"PO2211/00"&amp;AA771,IF(AA771&lt;10000,"PO2211/0"&amp;AA771,"PO2211/"&amp;AA771)))),"")</f>
        <v/>
      </c>
      <c r="L771" s="31" t="str">
        <f t="shared" si="120"/>
        <v/>
      </c>
      <c r="N771" s="50" t="str">
        <f t="shared" ref="N771:N834" si="123">IF(K771&lt;&gt;"","K-C6","")</f>
        <v/>
      </c>
      <c r="Q771" s="32" t="str">
        <f t="shared" si="121"/>
        <v/>
      </c>
      <c r="T771" s="34">
        <f t="shared" ref="T771:T834" si="124">IF(K771&lt;&gt;"",VLOOKUP(K771,tenhang,4,0),0)</f>
        <v>0</v>
      </c>
      <c r="U771" s="34">
        <f t="shared" ref="U771:U834" si="125">R771*T771</f>
        <v>0</v>
      </c>
      <c r="X771" s="72" t="str">
        <f t="shared" ref="X771:X834" si="126">IF(K771&lt;&gt;"",8,"")</f>
        <v/>
      </c>
      <c r="Y771" s="35"/>
      <c r="Z771" s="34" t="str">
        <f t="shared" ref="Z771:Z834" si="127">IF(K771&lt;&gt;"",ROUND(U771*X771*1%,0),"")</f>
        <v/>
      </c>
      <c r="AA771" s="80" t="str">
        <f t="shared" si="119"/>
        <v/>
      </c>
    </row>
    <row r="772" spans="2:27" ht="25.5" customHeight="1" x14ac:dyDescent="0.25">
      <c r="B772" s="78" t="str">
        <f t="shared" si="122"/>
        <v/>
      </c>
      <c r="L772" s="31" t="str">
        <f t="shared" si="120"/>
        <v/>
      </c>
      <c r="N772" s="50" t="str">
        <f t="shared" si="123"/>
        <v/>
      </c>
      <c r="Q772" s="32" t="str">
        <f t="shared" si="121"/>
        <v/>
      </c>
      <c r="T772" s="34">
        <f t="shared" si="124"/>
        <v>0</v>
      </c>
      <c r="U772" s="34">
        <f t="shared" si="125"/>
        <v>0</v>
      </c>
      <c r="X772" s="72" t="str">
        <f t="shared" si="126"/>
        <v/>
      </c>
      <c r="Y772" s="35"/>
      <c r="Z772" s="34" t="str">
        <f t="shared" si="127"/>
        <v/>
      </c>
      <c r="AA772" s="80" t="str">
        <f t="shared" ref="AA772:AA835" si="128">IF(I772&lt;&gt;"",IF(I772=I771,AA771,AA771+1),"")</f>
        <v/>
      </c>
    </row>
    <row r="773" spans="2:27" ht="25.5" customHeight="1" x14ac:dyDescent="0.25">
      <c r="B773" s="78" t="str">
        <f t="shared" si="122"/>
        <v/>
      </c>
      <c r="L773" s="31" t="str">
        <f t="shared" si="120"/>
        <v/>
      </c>
      <c r="N773" s="50" t="str">
        <f t="shared" si="123"/>
        <v/>
      </c>
      <c r="Q773" s="32" t="str">
        <f t="shared" si="121"/>
        <v/>
      </c>
      <c r="T773" s="34">
        <f t="shared" si="124"/>
        <v>0</v>
      </c>
      <c r="U773" s="34">
        <f t="shared" si="125"/>
        <v>0</v>
      </c>
      <c r="X773" s="72" t="str">
        <f t="shared" si="126"/>
        <v/>
      </c>
      <c r="Y773" s="35"/>
      <c r="Z773" s="34" t="str">
        <f t="shared" si="127"/>
        <v/>
      </c>
      <c r="AA773" s="80" t="str">
        <f t="shared" si="128"/>
        <v/>
      </c>
    </row>
    <row r="774" spans="2:27" ht="25.5" customHeight="1" x14ac:dyDescent="0.25">
      <c r="B774" s="78" t="str">
        <f t="shared" si="122"/>
        <v/>
      </c>
      <c r="L774" s="31" t="str">
        <f t="shared" si="120"/>
        <v/>
      </c>
      <c r="N774" s="50" t="str">
        <f t="shared" si="123"/>
        <v/>
      </c>
      <c r="Q774" s="32" t="str">
        <f t="shared" si="121"/>
        <v/>
      </c>
      <c r="T774" s="34">
        <f t="shared" si="124"/>
        <v>0</v>
      </c>
      <c r="U774" s="34">
        <f t="shared" si="125"/>
        <v>0</v>
      </c>
      <c r="X774" s="72" t="str">
        <f t="shared" si="126"/>
        <v/>
      </c>
      <c r="Y774" s="35"/>
      <c r="Z774" s="34" t="str">
        <f t="shared" si="127"/>
        <v/>
      </c>
      <c r="AA774" s="80" t="str">
        <f t="shared" si="128"/>
        <v/>
      </c>
    </row>
    <row r="775" spans="2:27" ht="25.5" customHeight="1" x14ac:dyDescent="0.25">
      <c r="B775" s="78" t="str">
        <f t="shared" si="122"/>
        <v/>
      </c>
      <c r="L775" s="31" t="str">
        <f t="shared" si="120"/>
        <v/>
      </c>
      <c r="N775" s="50" t="str">
        <f t="shared" si="123"/>
        <v/>
      </c>
      <c r="Q775" s="32" t="str">
        <f t="shared" si="121"/>
        <v/>
      </c>
      <c r="T775" s="34">
        <f t="shared" si="124"/>
        <v>0</v>
      </c>
      <c r="U775" s="34">
        <f t="shared" si="125"/>
        <v>0</v>
      </c>
      <c r="X775" s="72" t="str">
        <f t="shared" si="126"/>
        <v/>
      </c>
      <c r="Y775" s="35"/>
      <c r="Z775" s="34" t="str">
        <f t="shared" si="127"/>
        <v/>
      </c>
      <c r="AA775" s="80" t="str">
        <f t="shared" si="128"/>
        <v/>
      </c>
    </row>
    <row r="776" spans="2:27" ht="25.5" customHeight="1" x14ac:dyDescent="0.25">
      <c r="B776" s="78" t="str">
        <f t="shared" si="122"/>
        <v/>
      </c>
      <c r="L776" s="31" t="str">
        <f t="shared" si="120"/>
        <v/>
      </c>
      <c r="N776" s="50" t="str">
        <f t="shared" si="123"/>
        <v/>
      </c>
      <c r="Q776" s="32" t="str">
        <f t="shared" si="121"/>
        <v/>
      </c>
      <c r="T776" s="34">
        <f t="shared" si="124"/>
        <v>0</v>
      </c>
      <c r="U776" s="34">
        <f t="shared" si="125"/>
        <v>0</v>
      </c>
      <c r="X776" s="72" t="str">
        <f t="shared" si="126"/>
        <v/>
      </c>
      <c r="Y776" s="35"/>
      <c r="Z776" s="34" t="str">
        <f t="shared" si="127"/>
        <v/>
      </c>
      <c r="AA776" s="80" t="str">
        <f t="shared" si="128"/>
        <v/>
      </c>
    </row>
    <row r="777" spans="2:27" ht="25.5" customHeight="1" x14ac:dyDescent="0.25">
      <c r="B777" s="78" t="str">
        <f t="shared" si="122"/>
        <v/>
      </c>
      <c r="L777" s="31" t="str">
        <f t="shared" si="120"/>
        <v/>
      </c>
      <c r="N777" s="50" t="str">
        <f t="shared" si="123"/>
        <v/>
      </c>
      <c r="Q777" s="32" t="str">
        <f t="shared" si="121"/>
        <v/>
      </c>
      <c r="T777" s="34">
        <f t="shared" si="124"/>
        <v>0</v>
      </c>
      <c r="U777" s="34">
        <f t="shared" si="125"/>
        <v>0</v>
      </c>
      <c r="X777" s="72" t="str">
        <f t="shared" si="126"/>
        <v/>
      </c>
      <c r="Y777" s="35"/>
      <c r="Z777" s="34" t="str">
        <f t="shared" si="127"/>
        <v/>
      </c>
      <c r="AA777" s="80" t="str">
        <f t="shared" si="128"/>
        <v/>
      </c>
    </row>
    <row r="778" spans="2:27" ht="25.5" customHeight="1" x14ac:dyDescent="0.25">
      <c r="B778" s="78" t="str">
        <f t="shared" si="122"/>
        <v/>
      </c>
      <c r="L778" s="31" t="str">
        <f t="shared" si="120"/>
        <v/>
      </c>
      <c r="N778" s="50" t="str">
        <f t="shared" si="123"/>
        <v/>
      </c>
      <c r="Q778" s="32" t="str">
        <f t="shared" si="121"/>
        <v/>
      </c>
      <c r="T778" s="34">
        <f t="shared" si="124"/>
        <v>0</v>
      </c>
      <c r="U778" s="34">
        <f t="shared" si="125"/>
        <v>0</v>
      </c>
      <c r="X778" s="72" t="str">
        <f t="shared" si="126"/>
        <v/>
      </c>
      <c r="Y778" s="35"/>
      <c r="Z778" s="34" t="str">
        <f t="shared" si="127"/>
        <v/>
      </c>
      <c r="AA778" s="80" t="str">
        <f t="shared" si="128"/>
        <v/>
      </c>
    </row>
    <row r="779" spans="2:27" ht="25.5" customHeight="1" x14ac:dyDescent="0.25">
      <c r="B779" s="78" t="str">
        <f t="shared" si="122"/>
        <v/>
      </c>
      <c r="L779" s="31" t="str">
        <f t="shared" si="120"/>
        <v/>
      </c>
      <c r="N779" s="50" t="str">
        <f t="shared" si="123"/>
        <v/>
      </c>
      <c r="Q779" s="32" t="str">
        <f t="shared" si="121"/>
        <v/>
      </c>
      <c r="T779" s="34">
        <f t="shared" si="124"/>
        <v>0</v>
      </c>
      <c r="U779" s="34">
        <f t="shared" si="125"/>
        <v>0</v>
      </c>
      <c r="X779" s="72" t="str">
        <f t="shared" si="126"/>
        <v/>
      </c>
      <c r="Y779" s="35"/>
      <c r="Z779" s="34" t="str">
        <f t="shared" si="127"/>
        <v/>
      </c>
      <c r="AA779" s="80" t="str">
        <f t="shared" si="128"/>
        <v/>
      </c>
    </row>
    <row r="780" spans="2:27" ht="25.5" customHeight="1" x14ac:dyDescent="0.25">
      <c r="B780" s="78" t="str">
        <f t="shared" si="122"/>
        <v/>
      </c>
      <c r="L780" s="31" t="str">
        <f t="shared" si="120"/>
        <v/>
      </c>
      <c r="N780" s="50" t="str">
        <f t="shared" si="123"/>
        <v/>
      </c>
      <c r="Q780" s="32" t="str">
        <f t="shared" si="121"/>
        <v/>
      </c>
      <c r="T780" s="34">
        <f t="shared" si="124"/>
        <v>0</v>
      </c>
      <c r="U780" s="34">
        <f t="shared" si="125"/>
        <v>0</v>
      </c>
      <c r="X780" s="72" t="str">
        <f t="shared" si="126"/>
        <v/>
      </c>
      <c r="Y780" s="35"/>
      <c r="Z780" s="34" t="str">
        <f t="shared" si="127"/>
        <v/>
      </c>
      <c r="AA780" s="80" t="str">
        <f t="shared" si="128"/>
        <v/>
      </c>
    </row>
    <row r="781" spans="2:27" ht="25.5" customHeight="1" x14ac:dyDescent="0.25">
      <c r="B781" s="78" t="str">
        <f t="shared" si="122"/>
        <v/>
      </c>
      <c r="L781" s="31" t="str">
        <f t="shared" si="120"/>
        <v/>
      </c>
      <c r="N781" s="50" t="str">
        <f t="shared" si="123"/>
        <v/>
      </c>
      <c r="Q781" s="32" t="str">
        <f t="shared" si="121"/>
        <v/>
      </c>
      <c r="T781" s="34">
        <f t="shared" si="124"/>
        <v>0</v>
      </c>
      <c r="U781" s="34">
        <f t="shared" si="125"/>
        <v>0</v>
      </c>
      <c r="X781" s="72" t="str">
        <f t="shared" si="126"/>
        <v/>
      </c>
      <c r="Y781" s="35"/>
      <c r="Z781" s="34" t="str">
        <f t="shared" si="127"/>
        <v/>
      </c>
      <c r="AA781" s="80" t="str">
        <f t="shared" si="128"/>
        <v/>
      </c>
    </row>
    <row r="782" spans="2:27" ht="25.5" customHeight="1" x14ac:dyDescent="0.25">
      <c r="B782" s="78" t="str">
        <f t="shared" si="122"/>
        <v/>
      </c>
      <c r="L782" s="31" t="str">
        <f t="shared" si="120"/>
        <v/>
      </c>
      <c r="N782" s="50" t="str">
        <f t="shared" si="123"/>
        <v/>
      </c>
      <c r="Q782" s="32" t="str">
        <f t="shared" si="121"/>
        <v/>
      </c>
      <c r="T782" s="34">
        <f t="shared" si="124"/>
        <v>0</v>
      </c>
      <c r="U782" s="34">
        <f t="shared" si="125"/>
        <v>0</v>
      </c>
      <c r="X782" s="72" t="str">
        <f t="shared" si="126"/>
        <v/>
      </c>
      <c r="Y782" s="35"/>
      <c r="Z782" s="34" t="str">
        <f t="shared" si="127"/>
        <v/>
      </c>
      <c r="AA782" s="80" t="str">
        <f t="shared" si="128"/>
        <v/>
      </c>
    </row>
    <row r="783" spans="2:27" ht="25.5" customHeight="1" x14ac:dyDescent="0.25">
      <c r="B783" s="78" t="str">
        <f t="shared" si="122"/>
        <v/>
      </c>
      <c r="L783" s="31" t="str">
        <f t="shared" si="120"/>
        <v/>
      </c>
      <c r="N783" s="50" t="str">
        <f t="shared" si="123"/>
        <v/>
      </c>
      <c r="Q783" s="32" t="str">
        <f t="shared" si="121"/>
        <v/>
      </c>
      <c r="T783" s="34">
        <f t="shared" si="124"/>
        <v>0</v>
      </c>
      <c r="U783" s="34">
        <f t="shared" si="125"/>
        <v>0</v>
      </c>
      <c r="X783" s="72" t="str">
        <f t="shared" si="126"/>
        <v/>
      </c>
      <c r="Y783" s="35"/>
      <c r="Z783" s="34" t="str">
        <f t="shared" si="127"/>
        <v/>
      </c>
      <c r="AA783" s="80" t="str">
        <f t="shared" si="128"/>
        <v/>
      </c>
    </row>
    <row r="784" spans="2:27" ht="25.5" customHeight="1" x14ac:dyDescent="0.25">
      <c r="B784" s="78" t="str">
        <f t="shared" si="122"/>
        <v/>
      </c>
      <c r="L784" s="31" t="str">
        <f t="shared" si="120"/>
        <v/>
      </c>
      <c r="N784" s="50" t="str">
        <f t="shared" si="123"/>
        <v/>
      </c>
      <c r="Q784" s="32" t="str">
        <f t="shared" si="121"/>
        <v/>
      </c>
      <c r="T784" s="34">
        <f t="shared" si="124"/>
        <v>0</v>
      </c>
      <c r="U784" s="34">
        <f t="shared" si="125"/>
        <v>0</v>
      </c>
      <c r="X784" s="72" t="str">
        <f t="shared" si="126"/>
        <v/>
      </c>
      <c r="Y784" s="35"/>
      <c r="Z784" s="34" t="str">
        <f t="shared" si="127"/>
        <v/>
      </c>
      <c r="AA784" s="80" t="str">
        <f t="shared" si="128"/>
        <v/>
      </c>
    </row>
    <row r="785" spans="2:27" ht="25.5" customHeight="1" x14ac:dyDescent="0.25">
      <c r="B785" s="78" t="str">
        <f t="shared" si="122"/>
        <v/>
      </c>
      <c r="L785" s="31" t="str">
        <f t="shared" si="120"/>
        <v/>
      </c>
      <c r="N785" s="50" t="str">
        <f t="shared" si="123"/>
        <v/>
      </c>
      <c r="Q785" s="32" t="str">
        <f t="shared" si="121"/>
        <v/>
      </c>
      <c r="T785" s="34">
        <f t="shared" si="124"/>
        <v>0</v>
      </c>
      <c r="U785" s="34">
        <f t="shared" si="125"/>
        <v>0</v>
      </c>
      <c r="X785" s="72" t="str">
        <f t="shared" si="126"/>
        <v/>
      </c>
      <c r="Y785" s="35"/>
      <c r="Z785" s="34" t="str">
        <f t="shared" si="127"/>
        <v/>
      </c>
      <c r="AA785" s="80" t="str">
        <f t="shared" si="128"/>
        <v/>
      </c>
    </row>
    <row r="786" spans="2:27" ht="25.5" customHeight="1" x14ac:dyDescent="0.25">
      <c r="B786" s="78" t="str">
        <f t="shared" si="122"/>
        <v/>
      </c>
      <c r="L786" s="31" t="str">
        <f t="shared" si="120"/>
        <v/>
      </c>
      <c r="N786" s="50" t="str">
        <f t="shared" si="123"/>
        <v/>
      </c>
      <c r="Q786" s="32" t="str">
        <f t="shared" si="121"/>
        <v/>
      </c>
      <c r="T786" s="34">
        <f t="shared" si="124"/>
        <v>0</v>
      </c>
      <c r="U786" s="34">
        <f t="shared" si="125"/>
        <v>0</v>
      </c>
      <c r="X786" s="72" t="str">
        <f t="shared" si="126"/>
        <v/>
      </c>
      <c r="Y786" s="35"/>
      <c r="Z786" s="34" t="str">
        <f t="shared" si="127"/>
        <v/>
      </c>
      <c r="AA786" s="80" t="str">
        <f t="shared" si="128"/>
        <v/>
      </c>
    </row>
    <row r="787" spans="2:27" ht="25.5" customHeight="1" x14ac:dyDescent="0.25">
      <c r="B787" s="78" t="str">
        <f t="shared" si="122"/>
        <v/>
      </c>
      <c r="L787" s="31" t="str">
        <f t="shared" si="120"/>
        <v/>
      </c>
      <c r="N787" s="50" t="str">
        <f t="shared" si="123"/>
        <v/>
      </c>
      <c r="Q787" s="32" t="str">
        <f t="shared" si="121"/>
        <v/>
      </c>
      <c r="T787" s="34">
        <f t="shared" si="124"/>
        <v>0</v>
      </c>
      <c r="U787" s="34">
        <f t="shared" si="125"/>
        <v>0</v>
      </c>
      <c r="X787" s="72" t="str">
        <f t="shared" si="126"/>
        <v/>
      </c>
      <c r="Y787" s="35"/>
      <c r="Z787" s="34" t="str">
        <f t="shared" si="127"/>
        <v/>
      </c>
      <c r="AA787" s="80" t="str">
        <f t="shared" si="128"/>
        <v/>
      </c>
    </row>
    <row r="788" spans="2:27" ht="25.5" customHeight="1" x14ac:dyDescent="0.25">
      <c r="B788" s="78" t="str">
        <f t="shared" si="122"/>
        <v/>
      </c>
      <c r="L788" s="31" t="str">
        <f t="shared" si="120"/>
        <v/>
      </c>
      <c r="N788" s="50" t="str">
        <f t="shared" si="123"/>
        <v/>
      </c>
      <c r="Q788" s="32" t="str">
        <f t="shared" si="121"/>
        <v/>
      </c>
      <c r="T788" s="34">
        <f t="shared" si="124"/>
        <v>0</v>
      </c>
      <c r="U788" s="34">
        <f t="shared" si="125"/>
        <v>0</v>
      </c>
      <c r="X788" s="72" t="str">
        <f t="shared" si="126"/>
        <v/>
      </c>
      <c r="Y788" s="35"/>
      <c r="Z788" s="34" t="str">
        <f t="shared" si="127"/>
        <v/>
      </c>
      <c r="AA788" s="80" t="str">
        <f t="shared" si="128"/>
        <v/>
      </c>
    </row>
    <row r="789" spans="2:27" ht="25.5" customHeight="1" x14ac:dyDescent="0.25">
      <c r="B789" s="78" t="str">
        <f t="shared" si="122"/>
        <v/>
      </c>
      <c r="L789" s="31" t="str">
        <f t="shared" si="120"/>
        <v/>
      </c>
      <c r="N789" s="50" t="str">
        <f t="shared" si="123"/>
        <v/>
      </c>
      <c r="Q789" s="32" t="str">
        <f t="shared" si="121"/>
        <v/>
      </c>
      <c r="T789" s="34">
        <f t="shared" si="124"/>
        <v>0</v>
      </c>
      <c r="U789" s="34">
        <f t="shared" si="125"/>
        <v>0</v>
      </c>
      <c r="X789" s="72" t="str">
        <f t="shared" si="126"/>
        <v/>
      </c>
      <c r="Y789" s="35"/>
      <c r="Z789" s="34" t="str">
        <f t="shared" si="127"/>
        <v/>
      </c>
      <c r="AA789" s="80" t="str">
        <f t="shared" si="128"/>
        <v/>
      </c>
    </row>
    <row r="790" spans="2:27" ht="25.5" customHeight="1" x14ac:dyDescent="0.25">
      <c r="B790" s="78" t="str">
        <f t="shared" si="122"/>
        <v/>
      </c>
      <c r="L790" s="31" t="str">
        <f t="shared" si="120"/>
        <v/>
      </c>
      <c r="N790" s="50" t="str">
        <f t="shared" si="123"/>
        <v/>
      </c>
      <c r="Q790" s="32" t="str">
        <f t="shared" si="121"/>
        <v/>
      </c>
      <c r="T790" s="34">
        <f t="shared" si="124"/>
        <v>0</v>
      </c>
      <c r="U790" s="34">
        <f t="shared" si="125"/>
        <v>0</v>
      </c>
      <c r="X790" s="72" t="str">
        <f t="shared" si="126"/>
        <v/>
      </c>
      <c r="Y790" s="35"/>
      <c r="Z790" s="34" t="str">
        <f t="shared" si="127"/>
        <v/>
      </c>
      <c r="AA790" s="80" t="str">
        <f t="shared" si="128"/>
        <v/>
      </c>
    </row>
    <row r="791" spans="2:27" ht="25.5" customHeight="1" x14ac:dyDescent="0.25">
      <c r="B791" s="78" t="str">
        <f t="shared" si="122"/>
        <v/>
      </c>
      <c r="L791" s="31" t="str">
        <f t="shared" si="120"/>
        <v/>
      </c>
      <c r="N791" s="50" t="str">
        <f t="shared" si="123"/>
        <v/>
      </c>
      <c r="Q791" s="32" t="str">
        <f t="shared" si="121"/>
        <v/>
      </c>
      <c r="T791" s="34">
        <f t="shared" si="124"/>
        <v>0</v>
      </c>
      <c r="U791" s="34">
        <f t="shared" si="125"/>
        <v>0</v>
      </c>
      <c r="X791" s="72" t="str">
        <f t="shared" si="126"/>
        <v/>
      </c>
      <c r="Y791" s="35"/>
      <c r="Z791" s="34" t="str">
        <f t="shared" si="127"/>
        <v/>
      </c>
      <c r="AA791" s="80" t="str">
        <f t="shared" si="128"/>
        <v/>
      </c>
    </row>
    <row r="792" spans="2:27" ht="25.5" customHeight="1" x14ac:dyDescent="0.25">
      <c r="B792" s="78" t="str">
        <f t="shared" si="122"/>
        <v/>
      </c>
      <c r="L792" s="31" t="str">
        <f t="shared" si="120"/>
        <v/>
      </c>
      <c r="N792" s="50" t="str">
        <f t="shared" si="123"/>
        <v/>
      </c>
      <c r="Q792" s="32" t="str">
        <f t="shared" si="121"/>
        <v/>
      </c>
      <c r="T792" s="34">
        <f t="shared" si="124"/>
        <v>0</v>
      </c>
      <c r="U792" s="34">
        <f t="shared" si="125"/>
        <v>0</v>
      </c>
      <c r="X792" s="72" t="str">
        <f t="shared" si="126"/>
        <v/>
      </c>
      <c r="Y792" s="35"/>
      <c r="Z792" s="34" t="str">
        <f t="shared" si="127"/>
        <v/>
      </c>
      <c r="AA792" s="80" t="str">
        <f t="shared" si="128"/>
        <v/>
      </c>
    </row>
    <row r="793" spans="2:27" ht="25.5" customHeight="1" x14ac:dyDescent="0.25">
      <c r="B793" s="78" t="str">
        <f t="shared" si="122"/>
        <v/>
      </c>
      <c r="L793" s="31" t="str">
        <f t="shared" si="120"/>
        <v/>
      </c>
      <c r="N793" s="50" t="str">
        <f t="shared" si="123"/>
        <v/>
      </c>
      <c r="Q793" s="32" t="str">
        <f t="shared" si="121"/>
        <v/>
      </c>
      <c r="T793" s="34">
        <f t="shared" si="124"/>
        <v>0</v>
      </c>
      <c r="U793" s="34">
        <f t="shared" si="125"/>
        <v>0</v>
      </c>
      <c r="X793" s="72" t="str">
        <f t="shared" si="126"/>
        <v/>
      </c>
      <c r="Y793" s="35"/>
      <c r="Z793" s="34" t="str">
        <f t="shared" si="127"/>
        <v/>
      </c>
      <c r="AA793" s="80" t="str">
        <f t="shared" si="128"/>
        <v/>
      </c>
    </row>
    <row r="794" spans="2:27" ht="25.5" customHeight="1" x14ac:dyDescent="0.25">
      <c r="B794" s="78" t="str">
        <f t="shared" si="122"/>
        <v/>
      </c>
      <c r="L794" s="31" t="str">
        <f t="shared" si="120"/>
        <v/>
      </c>
      <c r="N794" s="50" t="str">
        <f t="shared" si="123"/>
        <v/>
      </c>
      <c r="Q794" s="32" t="str">
        <f t="shared" si="121"/>
        <v/>
      </c>
      <c r="T794" s="34">
        <f t="shared" si="124"/>
        <v>0</v>
      </c>
      <c r="U794" s="34">
        <f t="shared" si="125"/>
        <v>0</v>
      </c>
      <c r="X794" s="72" t="str">
        <f t="shared" si="126"/>
        <v/>
      </c>
      <c r="Y794" s="35"/>
      <c r="Z794" s="34" t="str">
        <f t="shared" si="127"/>
        <v/>
      </c>
      <c r="AA794" s="80" t="str">
        <f t="shared" si="128"/>
        <v/>
      </c>
    </row>
    <row r="795" spans="2:27" ht="25.5" customHeight="1" x14ac:dyDescent="0.25">
      <c r="B795" s="78" t="str">
        <f t="shared" si="122"/>
        <v/>
      </c>
      <c r="L795" s="31" t="str">
        <f t="shared" si="120"/>
        <v/>
      </c>
      <c r="N795" s="50" t="str">
        <f t="shared" si="123"/>
        <v/>
      </c>
      <c r="Q795" s="32" t="str">
        <f t="shared" si="121"/>
        <v/>
      </c>
      <c r="T795" s="34">
        <f t="shared" si="124"/>
        <v>0</v>
      </c>
      <c r="U795" s="34">
        <f t="shared" si="125"/>
        <v>0</v>
      </c>
      <c r="X795" s="72" t="str">
        <f t="shared" si="126"/>
        <v/>
      </c>
      <c r="Y795" s="35"/>
      <c r="Z795" s="34" t="str">
        <f t="shared" si="127"/>
        <v/>
      </c>
      <c r="AA795" s="80" t="str">
        <f t="shared" si="128"/>
        <v/>
      </c>
    </row>
    <row r="796" spans="2:27" ht="25.5" customHeight="1" x14ac:dyDescent="0.25">
      <c r="B796" s="78" t="str">
        <f t="shared" si="122"/>
        <v/>
      </c>
      <c r="L796" s="31" t="str">
        <f t="shared" si="120"/>
        <v/>
      </c>
      <c r="N796" s="50" t="str">
        <f t="shared" si="123"/>
        <v/>
      </c>
      <c r="Q796" s="32" t="str">
        <f t="shared" si="121"/>
        <v/>
      </c>
      <c r="T796" s="34">
        <f t="shared" si="124"/>
        <v>0</v>
      </c>
      <c r="U796" s="34">
        <f t="shared" si="125"/>
        <v>0</v>
      </c>
      <c r="X796" s="72" t="str">
        <f t="shared" si="126"/>
        <v/>
      </c>
      <c r="Y796" s="35"/>
      <c r="Z796" s="34" t="str">
        <f t="shared" si="127"/>
        <v/>
      </c>
      <c r="AA796" s="80" t="str">
        <f t="shared" si="128"/>
        <v/>
      </c>
    </row>
    <row r="797" spans="2:27" ht="25.5" customHeight="1" x14ac:dyDescent="0.25">
      <c r="B797" s="78" t="str">
        <f t="shared" si="122"/>
        <v/>
      </c>
      <c r="L797" s="31" t="str">
        <f t="shared" si="120"/>
        <v/>
      </c>
      <c r="N797" s="50" t="str">
        <f t="shared" si="123"/>
        <v/>
      </c>
      <c r="Q797" s="32" t="str">
        <f t="shared" si="121"/>
        <v/>
      </c>
      <c r="T797" s="34">
        <f t="shared" si="124"/>
        <v>0</v>
      </c>
      <c r="U797" s="34">
        <f t="shared" si="125"/>
        <v>0</v>
      </c>
      <c r="X797" s="72" t="str">
        <f t="shared" si="126"/>
        <v/>
      </c>
      <c r="Y797" s="35"/>
      <c r="Z797" s="34" t="str">
        <f t="shared" si="127"/>
        <v/>
      </c>
      <c r="AA797" s="80" t="str">
        <f t="shared" si="128"/>
        <v/>
      </c>
    </row>
    <row r="798" spans="2:27" ht="25.5" customHeight="1" x14ac:dyDescent="0.25">
      <c r="B798" s="78" t="str">
        <f t="shared" si="122"/>
        <v/>
      </c>
      <c r="L798" s="31" t="str">
        <f t="shared" si="120"/>
        <v/>
      </c>
      <c r="N798" s="50" t="str">
        <f t="shared" si="123"/>
        <v/>
      </c>
      <c r="Q798" s="32" t="str">
        <f t="shared" si="121"/>
        <v/>
      </c>
      <c r="T798" s="34">
        <f t="shared" si="124"/>
        <v>0</v>
      </c>
      <c r="U798" s="34">
        <f t="shared" si="125"/>
        <v>0</v>
      </c>
      <c r="X798" s="72" t="str">
        <f t="shared" si="126"/>
        <v/>
      </c>
      <c r="Y798" s="35"/>
      <c r="Z798" s="34" t="str">
        <f t="shared" si="127"/>
        <v/>
      </c>
      <c r="AA798" s="80" t="str">
        <f t="shared" si="128"/>
        <v/>
      </c>
    </row>
    <row r="799" spans="2:27" ht="25.5" customHeight="1" x14ac:dyDescent="0.25">
      <c r="B799" s="78" t="str">
        <f t="shared" si="122"/>
        <v/>
      </c>
      <c r="L799" s="31" t="str">
        <f t="shared" si="120"/>
        <v/>
      </c>
      <c r="N799" s="50" t="str">
        <f t="shared" si="123"/>
        <v/>
      </c>
      <c r="Q799" s="32" t="str">
        <f t="shared" si="121"/>
        <v/>
      </c>
      <c r="T799" s="34">
        <f t="shared" si="124"/>
        <v>0</v>
      </c>
      <c r="U799" s="34">
        <f t="shared" si="125"/>
        <v>0</v>
      </c>
      <c r="X799" s="72" t="str">
        <f t="shared" si="126"/>
        <v/>
      </c>
      <c r="Y799" s="35"/>
      <c r="Z799" s="34" t="str">
        <f t="shared" si="127"/>
        <v/>
      </c>
      <c r="AA799" s="80" t="str">
        <f t="shared" si="128"/>
        <v/>
      </c>
    </row>
    <row r="800" spans="2:27" ht="25.5" customHeight="1" x14ac:dyDescent="0.25">
      <c r="B800" s="78" t="str">
        <f t="shared" si="122"/>
        <v/>
      </c>
      <c r="L800" s="31" t="str">
        <f t="shared" si="120"/>
        <v/>
      </c>
      <c r="N800" s="50" t="str">
        <f t="shared" si="123"/>
        <v/>
      </c>
      <c r="Q800" s="32" t="str">
        <f t="shared" si="121"/>
        <v/>
      </c>
      <c r="T800" s="34">
        <f t="shared" si="124"/>
        <v>0</v>
      </c>
      <c r="U800" s="34">
        <f t="shared" si="125"/>
        <v>0</v>
      </c>
      <c r="X800" s="72" t="str">
        <f t="shared" si="126"/>
        <v/>
      </c>
      <c r="Y800" s="35"/>
      <c r="Z800" s="34" t="str">
        <f t="shared" si="127"/>
        <v/>
      </c>
      <c r="AA800" s="80" t="str">
        <f t="shared" si="128"/>
        <v/>
      </c>
    </row>
    <row r="801" spans="2:27" ht="25.5" customHeight="1" x14ac:dyDescent="0.25">
      <c r="B801" s="78" t="str">
        <f t="shared" si="122"/>
        <v/>
      </c>
      <c r="L801" s="31" t="str">
        <f t="shared" si="120"/>
        <v/>
      </c>
      <c r="N801" s="50" t="str">
        <f t="shared" si="123"/>
        <v/>
      </c>
      <c r="Q801" s="32" t="str">
        <f t="shared" si="121"/>
        <v/>
      </c>
      <c r="T801" s="34">
        <f t="shared" si="124"/>
        <v>0</v>
      </c>
      <c r="U801" s="34">
        <f t="shared" si="125"/>
        <v>0</v>
      </c>
      <c r="X801" s="72" t="str">
        <f t="shared" si="126"/>
        <v/>
      </c>
      <c r="Y801" s="35"/>
      <c r="Z801" s="34" t="str">
        <f t="shared" si="127"/>
        <v/>
      </c>
      <c r="AA801" s="80" t="str">
        <f t="shared" si="128"/>
        <v/>
      </c>
    </row>
    <row r="802" spans="2:27" ht="25.5" customHeight="1" x14ac:dyDescent="0.25">
      <c r="B802" s="78" t="str">
        <f t="shared" si="122"/>
        <v/>
      </c>
      <c r="L802" s="31" t="str">
        <f t="shared" si="120"/>
        <v/>
      </c>
      <c r="N802" s="50" t="str">
        <f t="shared" si="123"/>
        <v/>
      </c>
      <c r="Q802" s="32" t="str">
        <f t="shared" si="121"/>
        <v/>
      </c>
      <c r="T802" s="34">
        <f t="shared" si="124"/>
        <v>0</v>
      </c>
      <c r="U802" s="34">
        <f t="shared" si="125"/>
        <v>0</v>
      </c>
      <c r="X802" s="72" t="str">
        <f t="shared" si="126"/>
        <v/>
      </c>
      <c r="Y802" s="35"/>
      <c r="Z802" s="34" t="str">
        <f t="shared" si="127"/>
        <v/>
      </c>
      <c r="AA802" s="80" t="str">
        <f t="shared" si="128"/>
        <v/>
      </c>
    </row>
    <row r="803" spans="2:27" ht="25.5" customHeight="1" x14ac:dyDescent="0.25">
      <c r="B803" s="78" t="str">
        <f t="shared" si="122"/>
        <v/>
      </c>
      <c r="L803" s="31" t="str">
        <f t="shared" si="120"/>
        <v/>
      </c>
      <c r="N803" s="50" t="str">
        <f t="shared" si="123"/>
        <v/>
      </c>
      <c r="Q803" s="32" t="str">
        <f t="shared" si="121"/>
        <v/>
      </c>
      <c r="T803" s="34">
        <f t="shared" si="124"/>
        <v>0</v>
      </c>
      <c r="U803" s="34">
        <f t="shared" si="125"/>
        <v>0</v>
      </c>
      <c r="X803" s="72" t="str">
        <f t="shared" si="126"/>
        <v/>
      </c>
      <c r="Y803" s="35"/>
      <c r="Z803" s="34" t="str">
        <f t="shared" si="127"/>
        <v/>
      </c>
      <c r="AA803" s="80" t="str">
        <f t="shared" si="128"/>
        <v/>
      </c>
    </row>
    <row r="804" spans="2:27" ht="25.5" customHeight="1" x14ac:dyDescent="0.25">
      <c r="B804" s="78" t="str">
        <f t="shared" si="122"/>
        <v/>
      </c>
      <c r="L804" s="31" t="str">
        <f t="shared" si="120"/>
        <v/>
      </c>
      <c r="N804" s="50" t="str">
        <f t="shared" si="123"/>
        <v/>
      </c>
      <c r="Q804" s="32" t="str">
        <f t="shared" si="121"/>
        <v/>
      </c>
      <c r="T804" s="34">
        <f t="shared" si="124"/>
        <v>0</v>
      </c>
      <c r="U804" s="34">
        <f t="shared" si="125"/>
        <v>0</v>
      </c>
      <c r="X804" s="72" t="str">
        <f t="shared" si="126"/>
        <v/>
      </c>
      <c r="Y804" s="35"/>
      <c r="Z804" s="34" t="str">
        <f t="shared" si="127"/>
        <v/>
      </c>
      <c r="AA804" s="80" t="str">
        <f t="shared" si="128"/>
        <v/>
      </c>
    </row>
    <row r="805" spans="2:27" ht="25.5" customHeight="1" x14ac:dyDescent="0.25">
      <c r="B805" s="78" t="str">
        <f t="shared" si="122"/>
        <v/>
      </c>
      <c r="L805" s="31" t="str">
        <f t="shared" si="120"/>
        <v/>
      </c>
      <c r="N805" s="50" t="str">
        <f t="shared" si="123"/>
        <v/>
      </c>
      <c r="Q805" s="32" t="str">
        <f t="shared" si="121"/>
        <v/>
      </c>
      <c r="T805" s="34">
        <f t="shared" si="124"/>
        <v>0</v>
      </c>
      <c r="U805" s="34">
        <f t="shared" si="125"/>
        <v>0</v>
      </c>
      <c r="X805" s="72" t="str">
        <f t="shared" si="126"/>
        <v/>
      </c>
      <c r="Y805" s="35"/>
      <c r="Z805" s="34" t="str">
        <f t="shared" si="127"/>
        <v/>
      </c>
      <c r="AA805" s="80" t="str">
        <f t="shared" si="128"/>
        <v/>
      </c>
    </row>
    <row r="806" spans="2:27" ht="25.5" customHeight="1" x14ac:dyDescent="0.25">
      <c r="B806" s="78" t="str">
        <f t="shared" si="122"/>
        <v/>
      </c>
      <c r="L806" s="31" t="str">
        <f t="shared" si="120"/>
        <v/>
      </c>
      <c r="N806" s="50" t="str">
        <f t="shared" si="123"/>
        <v/>
      </c>
      <c r="Q806" s="32" t="str">
        <f t="shared" si="121"/>
        <v/>
      </c>
      <c r="T806" s="34">
        <f t="shared" si="124"/>
        <v>0</v>
      </c>
      <c r="U806" s="34">
        <f t="shared" si="125"/>
        <v>0</v>
      </c>
      <c r="X806" s="72" t="str">
        <f t="shared" si="126"/>
        <v/>
      </c>
      <c r="Y806" s="35"/>
      <c r="Z806" s="34" t="str">
        <f t="shared" si="127"/>
        <v/>
      </c>
      <c r="AA806" s="80" t="str">
        <f t="shared" si="128"/>
        <v/>
      </c>
    </row>
    <row r="807" spans="2:27" ht="25.5" customHeight="1" x14ac:dyDescent="0.25">
      <c r="B807" s="78" t="str">
        <f t="shared" si="122"/>
        <v/>
      </c>
      <c r="L807" s="31" t="str">
        <f t="shared" si="120"/>
        <v/>
      </c>
      <c r="N807" s="50" t="str">
        <f t="shared" si="123"/>
        <v/>
      </c>
      <c r="Q807" s="32" t="str">
        <f t="shared" si="121"/>
        <v/>
      </c>
      <c r="T807" s="34">
        <f t="shared" si="124"/>
        <v>0</v>
      </c>
      <c r="U807" s="34">
        <f t="shared" si="125"/>
        <v>0</v>
      </c>
      <c r="X807" s="72" t="str">
        <f t="shared" si="126"/>
        <v/>
      </c>
      <c r="Y807" s="35"/>
      <c r="Z807" s="34" t="str">
        <f t="shared" si="127"/>
        <v/>
      </c>
      <c r="AA807" s="80" t="str">
        <f t="shared" si="128"/>
        <v/>
      </c>
    </row>
    <row r="808" spans="2:27" ht="25.5" customHeight="1" x14ac:dyDescent="0.25">
      <c r="B808" s="78" t="str">
        <f t="shared" si="122"/>
        <v/>
      </c>
      <c r="L808" s="31" t="str">
        <f t="shared" si="120"/>
        <v/>
      </c>
      <c r="N808" s="50" t="str">
        <f t="shared" si="123"/>
        <v/>
      </c>
      <c r="Q808" s="32" t="str">
        <f t="shared" si="121"/>
        <v/>
      </c>
      <c r="T808" s="34">
        <f t="shared" si="124"/>
        <v>0</v>
      </c>
      <c r="U808" s="34">
        <f t="shared" si="125"/>
        <v>0</v>
      </c>
      <c r="X808" s="72" t="str">
        <f t="shared" si="126"/>
        <v/>
      </c>
      <c r="Y808" s="35"/>
      <c r="Z808" s="34" t="str">
        <f t="shared" si="127"/>
        <v/>
      </c>
      <c r="AA808" s="80" t="str">
        <f t="shared" si="128"/>
        <v/>
      </c>
    </row>
    <row r="809" spans="2:27" ht="25.5" customHeight="1" x14ac:dyDescent="0.25">
      <c r="B809" s="78" t="str">
        <f t="shared" si="122"/>
        <v/>
      </c>
      <c r="L809" s="31" t="str">
        <f t="shared" si="120"/>
        <v/>
      </c>
      <c r="N809" s="50" t="str">
        <f t="shared" si="123"/>
        <v/>
      </c>
      <c r="Q809" s="32" t="str">
        <f t="shared" si="121"/>
        <v/>
      </c>
      <c r="T809" s="34">
        <f t="shared" si="124"/>
        <v>0</v>
      </c>
      <c r="U809" s="34">
        <f t="shared" si="125"/>
        <v>0</v>
      </c>
      <c r="X809" s="72" t="str">
        <f t="shared" si="126"/>
        <v/>
      </c>
      <c r="Y809" s="35"/>
      <c r="Z809" s="34" t="str">
        <f t="shared" si="127"/>
        <v/>
      </c>
      <c r="AA809" s="80" t="str">
        <f t="shared" si="128"/>
        <v/>
      </c>
    </row>
    <row r="810" spans="2:27" ht="25.5" customHeight="1" x14ac:dyDescent="0.25">
      <c r="B810" s="78" t="str">
        <f t="shared" si="122"/>
        <v/>
      </c>
      <c r="L810" s="31" t="str">
        <f t="shared" si="120"/>
        <v/>
      </c>
      <c r="N810" s="50" t="str">
        <f t="shared" si="123"/>
        <v/>
      </c>
      <c r="Q810" s="32" t="str">
        <f t="shared" si="121"/>
        <v/>
      </c>
      <c r="T810" s="34">
        <f t="shared" si="124"/>
        <v>0</v>
      </c>
      <c r="U810" s="34">
        <f t="shared" si="125"/>
        <v>0</v>
      </c>
      <c r="X810" s="72" t="str">
        <f t="shared" si="126"/>
        <v/>
      </c>
      <c r="Y810" s="35"/>
      <c r="Z810" s="34" t="str">
        <f t="shared" si="127"/>
        <v/>
      </c>
      <c r="AA810" s="80" t="str">
        <f t="shared" si="128"/>
        <v/>
      </c>
    </row>
    <row r="811" spans="2:27" ht="25.5" customHeight="1" x14ac:dyDescent="0.25">
      <c r="B811" s="78" t="str">
        <f t="shared" si="122"/>
        <v/>
      </c>
      <c r="L811" s="31" t="str">
        <f t="shared" si="120"/>
        <v/>
      </c>
      <c r="N811" s="50" t="str">
        <f t="shared" si="123"/>
        <v/>
      </c>
      <c r="Q811" s="32" t="str">
        <f t="shared" si="121"/>
        <v/>
      </c>
      <c r="T811" s="34">
        <f t="shared" si="124"/>
        <v>0</v>
      </c>
      <c r="U811" s="34">
        <f t="shared" si="125"/>
        <v>0</v>
      </c>
      <c r="X811" s="72" t="str">
        <f t="shared" si="126"/>
        <v/>
      </c>
      <c r="Y811" s="35"/>
      <c r="Z811" s="34" t="str">
        <f t="shared" si="127"/>
        <v/>
      </c>
      <c r="AA811" s="80" t="str">
        <f t="shared" si="128"/>
        <v/>
      </c>
    </row>
    <row r="812" spans="2:27" ht="25.5" customHeight="1" x14ac:dyDescent="0.25">
      <c r="B812" s="78" t="str">
        <f t="shared" si="122"/>
        <v/>
      </c>
      <c r="L812" s="31" t="str">
        <f t="shared" si="120"/>
        <v/>
      </c>
      <c r="N812" s="50" t="str">
        <f t="shared" si="123"/>
        <v/>
      </c>
      <c r="Q812" s="32" t="str">
        <f t="shared" si="121"/>
        <v/>
      </c>
      <c r="T812" s="34">
        <f t="shared" si="124"/>
        <v>0</v>
      </c>
      <c r="U812" s="34">
        <f t="shared" si="125"/>
        <v>0</v>
      </c>
      <c r="X812" s="72" t="str">
        <f t="shared" si="126"/>
        <v/>
      </c>
      <c r="Y812" s="35"/>
      <c r="Z812" s="34" t="str">
        <f t="shared" si="127"/>
        <v/>
      </c>
      <c r="AA812" s="80" t="str">
        <f t="shared" si="128"/>
        <v/>
      </c>
    </row>
    <row r="813" spans="2:27" ht="25.5" customHeight="1" x14ac:dyDescent="0.25">
      <c r="B813" s="78" t="str">
        <f t="shared" si="122"/>
        <v/>
      </c>
      <c r="L813" s="31" t="str">
        <f t="shared" si="120"/>
        <v/>
      </c>
      <c r="N813" s="50" t="str">
        <f t="shared" si="123"/>
        <v/>
      </c>
      <c r="Q813" s="32" t="str">
        <f t="shared" si="121"/>
        <v/>
      </c>
      <c r="T813" s="34">
        <f t="shared" si="124"/>
        <v>0</v>
      </c>
      <c r="U813" s="34">
        <f t="shared" si="125"/>
        <v>0</v>
      </c>
      <c r="X813" s="72" t="str">
        <f t="shared" si="126"/>
        <v/>
      </c>
      <c r="Y813" s="35"/>
      <c r="Z813" s="34" t="str">
        <f t="shared" si="127"/>
        <v/>
      </c>
      <c r="AA813" s="80" t="str">
        <f t="shared" si="128"/>
        <v/>
      </c>
    </row>
    <row r="814" spans="2:27" ht="25.5" customHeight="1" x14ac:dyDescent="0.25">
      <c r="B814" s="78" t="str">
        <f t="shared" si="122"/>
        <v/>
      </c>
      <c r="L814" s="31" t="str">
        <f t="shared" si="120"/>
        <v/>
      </c>
      <c r="N814" s="50" t="str">
        <f t="shared" si="123"/>
        <v/>
      </c>
      <c r="Q814" s="32" t="str">
        <f t="shared" si="121"/>
        <v/>
      </c>
      <c r="T814" s="34">
        <f t="shared" si="124"/>
        <v>0</v>
      </c>
      <c r="U814" s="34">
        <f t="shared" si="125"/>
        <v>0</v>
      </c>
      <c r="X814" s="72" t="str">
        <f t="shared" si="126"/>
        <v/>
      </c>
      <c r="Y814" s="35"/>
      <c r="Z814" s="34" t="str">
        <f t="shared" si="127"/>
        <v/>
      </c>
      <c r="AA814" s="80" t="str">
        <f t="shared" si="128"/>
        <v/>
      </c>
    </row>
    <row r="815" spans="2:27" ht="25.5" customHeight="1" x14ac:dyDescent="0.25">
      <c r="B815" s="78" t="str">
        <f t="shared" si="122"/>
        <v/>
      </c>
      <c r="L815" s="31" t="str">
        <f t="shared" si="120"/>
        <v/>
      </c>
      <c r="N815" s="50" t="str">
        <f t="shared" si="123"/>
        <v/>
      </c>
      <c r="Q815" s="32" t="str">
        <f t="shared" si="121"/>
        <v/>
      </c>
      <c r="T815" s="34">
        <f t="shared" si="124"/>
        <v>0</v>
      </c>
      <c r="U815" s="34">
        <f t="shared" si="125"/>
        <v>0</v>
      </c>
      <c r="X815" s="72" t="str">
        <f t="shared" si="126"/>
        <v/>
      </c>
      <c r="Y815" s="35"/>
      <c r="Z815" s="34" t="str">
        <f t="shared" si="127"/>
        <v/>
      </c>
      <c r="AA815" s="80" t="str">
        <f t="shared" si="128"/>
        <v/>
      </c>
    </row>
    <row r="816" spans="2:27" ht="25.5" customHeight="1" x14ac:dyDescent="0.25">
      <c r="B816" s="78" t="str">
        <f t="shared" si="122"/>
        <v/>
      </c>
      <c r="L816" s="31" t="str">
        <f t="shared" si="120"/>
        <v/>
      </c>
      <c r="N816" s="50" t="str">
        <f t="shared" si="123"/>
        <v/>
      </c>
      <c r="Q816" s="32" t="str">
        <f t="shared" si="121"/>
        <v/>
      </c>
      <c r="T816" s="34">
        <f t="shared" si="124"/>
        <v>0</v>
      </c>
      <c r="U816" s="34">
        <f t="shared" si="125"/>
        <v>0</v>
      </c>
      <c r="X816" s="72" t="str">
        <f t="shared" si="126"/>
        <v/>
      </c>
      <c r="Y816" s="35"/>
      <c r="Z816" s="34" t="str">
        <f t="shared" si="127"/>
        <v/>
      </c>
      <c r="AA816" s="80" t="str">
        <f t="shared" si="128"/>
        <v/>
      </c>
    </row>
    <row r="817" spans="2:27" ht="25.5" customHeight="1" x14ac:dyDescent="0.25">
      <c r="B817" s="78" t="str">
        <f t="shared" si="122"/>
        <v/>
      </c>
      <c r="L817" s="31" t="str">
        <f t="shared" si="120"/>
        <v/>
      </c>
      <c r="N817" s="50" t="str">
        <f t="shared" si="123"/>
        <v/>
      </c>
      <c r="Q817" s="32" t="str">
        <f t="shared" si="121"/>
        <v/>
      </c>
      <c r="T817" s="34">
        <f t="shared" si="124"/>
        <v>0</v>
      </c>
      <c r="U817" s="34">
        <f t="shared" si="125"/>
        <v>0</v>
      </c>
      <c r="X817" s="72" t="str">
        <f t="shared" si="126"/>
        <v/>
      </c>
      <c r="Y817" s="35"/>
      <c r="Z817" s="34" t="str">
        <f t="shared" si="127"/>
        <v/>
      </c>
      <c r="AA817" s="80" t="str">
        <f t="shared" si="128"/>
        <v/>
      </c>
    </row>
    <row r="818" spans="2:27" ht="25.5" customHeight="1" x14ac:dyDescent="0.25">
      <c r="B818" s="78" t="str">
        <f t="shared" si="122"/>
        <v/>
      </c>
      <c r="L818" s="31" t="str">
        <f t="shared" si="120"/>
        <v/>
      </c>
      <c r="N818" s="50" t="str">
        <f t="shared" si="123"/>
        <v/>
      </c>
      <c r="Q818" s="32" t="str">
        <f t="shared" si="121"/>
        <v/>
      </c>
      <c r="T818" s="34">
        <f t="shared" si="124"/>
        <v>0</v>
      </c>
      <c r="U818" s="34">
        <f t="shared" si="125"/>
        <v>0</v>
      </c>
      <c r="X818" s="72" t="str">
        <f t="shared" si="126"/>
        <v/>
      </c>
      <c r="Y818" s="35"/>
      <c r="Z818" s="34" t="str">
        <f t="shared" si="127"/>
        <v/>
      </c>
      <c r="AA818" s="80" t="str">
        <f t="shared" si="128"/>
        <v/>
      </c>
    </row>
    <row r="819" spans="2:27" ht="25.5" customHeight="1" x14ac:dyDescent="0.25">
      <c r="B819" s="78" t="str">
        <f t="shared" si="122"/>
        <v/>
      </c>
      <c r="L819" s="31" t="str">
        <f t="shared" si="120"/>
        <v/>
      </c>
      <c r="N819" s="50" t="str">
        <f t="shared" si="123"/>
        <v/>
      </c>
      <c r="Q819" s="32" t="str">
        <f t="shared" si="121"/>
        <v/>
      </c>
      <c r="T819" s="34">
        <f t="shared" si="124"/>
        <v>0</v>
      </c>
      <c r="U819" s="34">
        <f t="shared" si="125"/>
        <v>0</v>
      </c>
      <c r="X819" s="72" t="str">
        <f t="shared" si="126"/>
        <v/>
      </c>
      <c r="Y819" s="35"/>
      <c r="Z819" s="34" t="str">
        <f t="shared" si="127"/>
        <v/>
      </c>
      <c r="AA819" s="80" t="str">
        <f t="shared" si="128"/>
        <v/>
      </c>
    </row>
    <row r="820" spans="2:27" ht="25.5" customHeight="1" x14ac:dyDescent="0.25">
      <c r="B820" s="78" t="str">
        <f t="shared" si="122"/>
        <v/>
      </c>
      <c r="L820" s="31" t="str">
        <f t="shared" si="120"/>
        <v/>
      </c>
      <c r="N820" s="50" t="str">
        <f t="shared" si="123"/>
        <v/>
      </c>
      <c r="Q820" s="32" t="str">
        <f t="shared" si="121"/>
        <v/>
      </c>
      <c r="T820" s="34">
        <f t="shared" si="124"/>
        <v>0</v>
      </c>
      <c r="U820" s="34">
        <f t="shared" si="125"/>
        <v>0</v>
      </c>
      <c r="X820" s="72" t="str">
        <f t="shared" si="126"/>
        <v/>
      </c>
      <c r="Y820" s="35"/>
      <c r="Z820" s="34" t="str">
        <f t="shared" si="127"/>
        <v/>
      </c>
      <c r="AA820" s="80" t="str">
        <f t="shared" si="128"/>
        <v/>
      </c>
    </row>
    <row r="821" spans="2:27" ht="25.5" customHeight="1" x14ac:dyDescent="0.25">
      <c r="B821" s="78" t="str">
        <f t="shared" si="122"/>
        <v/>
      </c>
      <c r="L821" s="31" t="str">
        <f t="shared" si="120"/>
        <v/>
      </c>
      <c r="N821" s="50" t="str">
        <f t="shared" si="123"/>
        <v/>
      </c>
      <c r="Q821" s="32" t="str">
        <f t="shared" si="121"/>
        <v/>
      </c>
      <c r="T821" s="34">
        <f t="shared" si="124"/>
        <v>0</v>
      </c>
      <c r="U821" s="34">
        <f t="shared" si="125"/>
        <v>0</v>
      </c>
      <c r="X821" s="72" t="str">
        <f t="shared" si="126"/>
        <v/>
      </c>
      <c r="Y821" s="35"/>
      <c r="Z821" s="34" t="str">
        <f t="shared" si="127"/>
        <v/>
      </c>
      <c r="AA821" s="80" t="str">
        <f t="shared" si="128"/>
        <v/>
      </c>
    </row>
    <row r="822" spans="2:27" ht="25.5" customHeight="1" x14ac:dyDescent="0.25">
      <c r="B822" s="78" t="str">
        <f t="shared" si="122"/>
        <v/>
      </c>
      <c r="L822" s="31" t="str">
        <f t="shared" si="120"/>
        <v/>
      </c>
      <c r="N822" s="50" t="str">
        <f t="shared" si="123"/>
        <v/>
      </c>
      <c r="Q822" s="32" t="str">
        <f t="shared" si="121"/>
        <v/>
      </c>
      <c r="T822" s="34">
        <f t="shared" si="124"/>
        <v>0</v>
      </c>
      <c r="U822" s="34">
        <f t="shared" si="125"/>
        <v>0</v>
      </c>
      <c r="X822" s="72" t="str">
        <f t="shared" si="126"/>
        <v/>
      </c>
      <c r="Y822" s="35"/>
      <c r="Z822" s="34" t="str">
        <f t="shared" si="127"/>
        <v/>
      </c>
      <c r="AA822" s="80" t="str">
        <f t="shared" si="128"/>
        <v/>
      </c>
    </row>
    <row r="823" spans="2:27" ht="25.5" customHeight="1" x14ac:dyDescent="0.25">
      <c r="B823" s="78" t="str">
        <f t="shared" si="122"/>
        <v/>
      </c>
      <c r="L823" s="31" t="str">
        <f t="shared" si="120"/>
        <v/>
      </c>
      <c r="N823" s="50" t="str">
        <f t="shared" si="123"/>
        <v/>
      </c>
      <c r="Q823" s="32" t="str">
        <f t="shared" si="121"/>
        <v/>
      </c>
      <c r="T823" s="34">
        <f t="shared" si="124"/>
        <v>0</v>
      </c>
      <c r="U823" s="34">
        <f t="shared" si="125"/>
        <v>0</v>
      </c>
      <c r="X823" s="72" t="str">
        <f t="shared" si="126"/>
        <v/>
      </c>
      <c r="Y823" s="35"/>
      <c r="Z823" s="34" t="str">
        <f t="shared" si="127"/>
        <v/>
      </c>
      <c r="AA823" s="80" t="str">
        <f t="shared" si="128"/>
        <v/>
      </c>
    </row>
    <row r="824" spans="2:27" ht="25.5" customHeight="1" x14ac:dyDescent="0.25">
      <c r="B824" s="78" t="str">
        <f t="shared" si="122"/>
        <v/>
      </c>
      <c r="L824" s="31" t="str">
        <f t="shared" si="120"/>
        <v/>
      </c>
      <c r="N824" s="50" t="str">
        <f t="shared" si="123"/>
        <v/>
      </c>
      <c r="Q824" s="32" t="str">
        <f t="shared" si="121"/>
        <v/>
      </c>
      <c r="T824" s="34">
        <f t="shared" si="124"/>
        <v>0</v>
      </c>
      <c r="U824" s="34">
        <f t="shared" si="125"/>
        <v>0</v>
      </c>
      <c r="X824" s="72" t="str">
        <f t="shared" si="126"/>
        <v/>
      </c>
      <c r="Y824" s="35"/>
      <c r="Z824" s="34" t="str">
        <f t="shared" si="127"/>
        <v/>
      </c>
      <c r="AA824" s="80" t="str">
        <f t="shared" si="128"/>
        <v/>
      </c>
    </row>
    <row r="825" spans="2:27" ht="25.5" customHeight="1" x14ac:dyDescent="0.25">
      <c r="B825" s="78" t="str">
        <f t="shared" si="122"/>
        <v/>
      </c>
      <c r="L825" s="31" t="str">
        <f t="shared" si="120"/>
        <v/>
      </c>
      <c r="N825" s="50" t="str">
        <f t="shared" si="123"/>
        <v/>
      </c>
      <c r="Q825" s="32" t="str">
        <f t="shared" si="121"/>
        <v/>
      </c>
      <c r="T825" s="34">
        <f t="shared" si="124"/>
        <v>0</v>
      </c>
      <c r="U825" s="34">
        <f t="shared" si="125"/>
        <v>0</v>
      </c>
      <c r="X825" s="72" t="str">
        <f t="shared" si="126"/>
        <v/>
      </c>
      <c r="Y825" s="35"/>
      <c r="Z825" s="34" t="str">
        <f t="shared" si="127"/>
        <v/>
      </c>
      <c r="AA825" s="80" t="str">
        <f t="shared" si="128"/>
        <v/>
      </c>
    </row>
    <row r="826" spans="2:27" ht="25.5" customHeight="1" x14ac:dyDescent="0.25">
      <c r="B826" s="78" t="str">
        <f t="shared" si="122"/>
        <v/>
      </c>
      <c r="L826" s="31" t="str">
        <f t="shared" si="120"/>
        <v/>
      </c>
      <c r="N826" s="50" t="str">
        <f t="shared" si="123"/>
        <v/>
      </c>
      <c r="Q826" s="32" t="str">
        <f t="shared" si="121"/>
        <v/>
      </c>
      <c r="T826" s="34">
        <f t="shared" si="124"/>
        <v>0</v>
      </c>
      <c r="U826" s="34">
        <f t="shared" si="125"/>
        <v>0</v>
      </c>
      <c r="X826" s="72" t="str">
        <f t="shared" si="126"/>
        <v/>
      </c>
      <c r="Y826" s="35"/>
      <c r="Z826" s="34" t="str">
        <f t="shared" si="127"/>
        <v/>
      </c>
      <c r="AA826" s="80" t="str">
        <f t="shared" si="128"/>
        <v/>
      </c>
    </row>
    <row r="827" spans="2:27" ht="25.5" customHeight="1" x14ac:dyDescent="0.25">
      <c r="B827" s="78" t="str">
        <f t="shared" si="122"/>
        <v/>
      </c>
      <c r="L827" s="31" t="str">
        <f t="shared" si="120"/>
        <v/>
      </c>
      <c r="N827" s="50" t="str">
        <f t="shared" si="123"/>
        <v/>
      </c>
      <c r="Q827" s="32" t="str">
        <f t="shared" si="121"/>
        <v/>
      </c>
      <c r="T827" s="34">
        <f t="shared" si="124"/>
        <v>0</v>
      </c>
      <c r="U827" s="34">
        <f t="shared" si="125"/>
        <v>0</v>
      </c>
      <c r="X827" s="72" t="str">
        <f t="shared" si="126"/>
        <v/>
      </c>
      <c r="Y827" s="35"/>
      <c r="Z827" s="34" t="str">
        <f t="shared" si="127"/>
        <v/>
      </c>
      <c r="AA827" s="80" t="str">
        <f t="shared" si="128"/>
        <v/>
      </c>
    </row>
    <row r="828" spans="2:27" ht="25.5" customHeight="1" x14ac:dyDescent="0.25">
      <c r="B828" s="78" t="str">
        <f t="shared" si="122"/>
        <v/>
      </c>
      <c r="L828" s="31" t="str">
        <f t="shared" si="120"/>
        <v/>
      </c>
      <c r="N828" s="50" t="str">
        <f t="shared" si="123"/>
        <v/>
      </c>
      <c r="Q828" s="32" t="str">
        <f t="shared" si="121"/>
        <v/>
      </c>
      <c r="T828" s="34">
        <f t="shared" si="124"/>
        <v>0</v>
      </c>
      <c r="U828" s="34">
        <f t="shared" si="125"/>
        <v>0</v>
      </c>
      <c r="X828" s="72" t="str">
        <f t="shared" si="126"/>
        <v/>
      </c>
      <c r="Y828" s="35"/>
      <c r="Z828" s="34" t="str">
        <f t="shared" si="127"/>
        <v/>
      </c>
      <c r="AA828" s="80" t="str">
        <f t="shared" si="128"/>
        <v/>
      </c>
    </row>
    <row r="829" spans="2:27" ht="25.5" customHeight="1" x14ac:dyDescent="0.25">
      <c r="B829" s="78" t="str">
        <f t="shared" si="122"/>
        <v/>
      </c>
      <c r="L829" s="31" t="str">
        <f t="shared" si="120"/>
        <v/>
      </c>
      <c r="N829" s="50" t="str">
        <f t="shared" si="123"/>
        <v/>
      </c>
      <c r="Q829" s="32" t="str">
        <f t="shared" si="121"/>
        <v/>
      </c>
      <c r="T829" s="34">
        <f t="shared" si="124"/>
        <v>0</v>
      </c>
      <c r="U829" s="34">
        <f t="shared" si="125"/>
        <v>0</v>
      </c>
      <c r="X829" s="72" t="str">
        <f t="shared" si="126"/>
        <v/>
      </c>
      <c r="Y829" s="35"/>
      <c r="Z829" s="34" t="str">
        <f t="shared" si="127"/>
        <v/>
      </c>
      <c r="AA829" s="80" t="str">
        <f t="shared" si="128"/>
        <v/>
      </c>
    </row>
    <row r="830" spans="2:27" ht="25.5" customHeight="1" x14ac:dyDescent="0.25">
      <c r="B830" s="78" t="str">
        <f t="shared" si="122"/>
        <v/>
      </c>
      <c r="L830" s="31" t="str">
        <f t="shared" si="120"/>
        <v/>
      </c>
      <c r="N830" s="50" t="str">
        <f t="shared" si="123"/>
        <v/>
      </c>
      <c r="Q830" s="32" t="str">
        <f t="shared" si="121"/>
        <v/>
      </c>
      <c r="T830" s="34">
        <f t="shared" si="124"/>
        <v>0</v>
      </c>
      <c r="U830" s="34">
        <f t="shared" si="125"/>
        <v>0</v>
      </c>
      <c r="X830" s="72" t="str">
        <f t="shared" si="126"/>
        <v/>
      </c>
      <c r="Y830" s="35"/>
      <c r="Z830" s="34" t="str">
        <f t="shared" si="127"/>
        <v/>
      </c>
      <c r="AA830" s="80" t="str">
        <f t="shared" si="128"/>
        <v/>
      </c>
    </row>
    <row r="831" spans="2:27" ht="25.5" customHeight="1" x14ac:dyDescent="0.25">
      <c r="B831" s="78" t="str">
        <f t="shared" si="122"/>
        <v/>
      </c>
      <c r="L831" s="31" t="str">
        <f t="shared" si="120"/>
        <v/>
      </c>
      <c r="N831" s="50" t="str">
        <f t="shared" si="123"/>
        <v/>
      </c>
      <c r="Q831" s="32" t="str">
        <f t="shared" si="121"/>
        <v/>
      </c>
      <c r="T831" s="34">
        <f t="shared" si="124"/>
        <v>0</v>
      </c>
      <c r="U831" s="34">
        <f t="shared" si="125"/>
        <v>0</v>
      </c>
      <c r="X831" s="72" t="str">
        <f t="shared" si="126"/>
        <v/>
      </c>
      <c r="Y831" s="35"/>
      <c r="Z831" s="34" t="str">
        <f t="shared" si="127"/>
        <v/>
      </c>
      <c r="AA831" s="80" t="str">
        <f t="shared" si="128"/>
        <v/>
      </c>
    </row>
    <row r="832" spans="2:27" ht="25.5" customHeight="1" x14ac:dyDescent="0.25">
      <c r="B832" s="78" t="str">
        <f t="shared" si="122"/>
        <v/>
      </c>
      <c r="L832" s="31" t="str">
        <f t="shared" si="120"/>
        <v/>
      </c>
      <c r="N832" s="50" t="str">
        <f t="shared" si="123"/>
        <v/>
      </c>
      <c r="Q832" s="32" t="str">
        <f t="shared" si="121"/>
        <v/>
      </c>
      <c r="T832" s="34">
        <f t="shared" si="124"/>
        <v>0</v>
      </c>
      <c r="U832" s="34">
        <f t="shared" si="125"/>
        <v>0</v>
      </c>
      <c r="X832" s="72" t="str">
        <f t="shared" si="126"/>
        <v/>
      </c>
      <c r="Y832" s="35"/>
      <c r="Z832" s="34" t="str">
        <f t="shared" si="127"/>
        <v/>
      </c>
      <c r="AA832" s="80" t="str">
        <f t="shared" si="128"/>
        <v/>
      </c>
    </row>
    <row r="833" spans="2:27" ht="25.5" customHeight="1" x14ac:dyDescent="0.25">
      <c r="B833" s="78" t="str">
        <f t="shared" si="122"/>
        <v/>
      </c>
      <c r="L833" s="31" t="str">
        <f t="shared" si="120"/>
        <v/>
      </c>
      <c r="N833" s="50" t="str">
        <f t="shared" si="123"/>
        <v/>
      </c>
      <c r="Q833" s="32" t="str">
        <f t="shared" si="121"/>
        <v/>
      </c>
      <c r="T833" s="34">
        <f t="shared" si="124"/>
        <v>0</v>
      </c>
      <c r="U833" s="34">
        <f t="shared" si="125"/>
        <v>0</v>
      </c>
      <c r="X833" s="72" t="str">
        <f t="shared" si="126"/>
        <v/>
      </c>
      <c r="Y833" s="35"/>
      <c r="Z833" s="34" t="str">
        <f t="shared" si="127"/>
        <v/>
      </c>
      <c r="AA833" s="80" t="str">
        <f t="shared" si="128"/>
        <v/>
      </c>
    </row>
    <row r="834" spans="2:27" ht="25.5" customHeight="1" x14ac:dyDescent="0.25">
      <c r="B834" s="78" t="str">
        <f t="shared" si="122"/>
        <v/>
      </c>
      <c r="L834" s="31" t="str">
        <f t="shared" ref="L834:L897" si="129">IF(K834&lt;&gt;"",VLOOKUP(K834,tenhang,2,0),"")</f>
        <v/>
      </c>
      <c r="N834" s="50" t="str">
        <f t="shared" si="123"/>
        <v/>
      </c>
      <c r="Q834" s="32" t="str">
        <f t="shared" ref="Q834:Q897" si="130">IF(K834&lt;&gt;"",VLOOKUP(K834,tenhang,3,0),"")</f>
        <v/>
      </c>
      <c r="T834" s="34">
        <f t="shared" si="124"/>
        <v>0</v>
      </c>
      <c r="U834" s="34">
        <f t="shared" si="125"/>
        <v>0</v>
      </c>
      <c r="X834" s="72" t="str">
        <f t="shared" si="126"/>
        <v/>
      </c>
      <c r="Y834" s="35"/>
      <c r="Z834" s="34" t="str">
        <f t="shared" si="127"/>
        <v/>
      </c>
      <c r="AA834" s="80" t="str">
        <f t="shared" si="128"/>
        <v/>
      </c>
    </row>
    <row r="835" spans="2:27" ht="25.5" customHeight="1" x14ac:dyDescent="0.25">
      <c r="B835" s="78" t="str">
        <f t="shared" ref="B835:B898" si="131">IF(I835&lt;&gt;"",IF(AA835&lt;10,"PO2211/0000"&amp;AA835,IF(AA835&lt;100,"PO2211/000"&amp;AA835,IF(AA835&lt;1000,"PO2211/00"&amp;AA835,IF(AA835&lt;10000,"PO2211/0"&amp;AA835,"PO2211/"&amp;AA835)))),"")</f>
        <v/>
      </c>
      <c r="L835" s="31" t="str">
        <f t="shared" si="129"/>
        <v/>
      </c>
      <c r="N835" s="50" t="str">
        <f t="shared" ref="N835:N898" si="132">IF(K835&lt;&gt;"","K-C6","")</f>
        <v/>
      </c>
      <c r="Q835" s="32" t="str">
        <f t="shared" si="130"/>
        <v/>
      </c>
      <c r="T835" s="34">
        <f t="shared" ref="T835:T898" si="133">IF(K835&lt;&gt;"",VLOOKUP(K835,tenhang,4,0),0)</f>
        <v>0</v>
      </c>
      <c r="U835" s="34">
        <f t="shared" ref="U835:U898" si="134">R835*T835</f>
        <v>0</v>
      </c>
      <c r="X835" s="72" t="str">
        <f t="shared" ref="X835:X898" si="135">IF(K835&lt;&gt;"",8,"")</f>
        <v/>
      </c>
      <c r="Y835" s="35"/>
      <c r="Z835" s="34" t="str">
        <f t="shared" ref="Z835:Z898" si="136">IF(K835&lt;&gt;"",ROUND(U835*X835*1%,0),"")</f>
        <v/>
      </c>
      <c r="AA835" s="80" t="str">
        <f t="shared" si="128"/>
        <v/>
      </c>
    </row>
    <row r="836" spans="2:27" ht="25.5" customHeight="1" x14ac:dyDescent="0.25">
      <c r="B836" s="78" t="str">
        <f t="shared" si="131"/>
        <v/>
      </c>
      <c r="L836" s="31" t="str">
        <f t="shared" si="129"/>
        <v/>
      </c>
      <c r="N836" s="50" t="str">
        <f t="shared" si="132"/>
        <v/>
      </c>
      <c r="Q836" s="32" t="str">
        <f t="shared" si="130"/>
        <v/>
      </c>
      <c r="T836" s="34">
        <f t="shared" si="133"/>
        <v>0</v>
      </c>
      <c r="U836" s="34">
        <f t="shared" si="134"/>
        <v>0</v>
      </c>
      <c r="X836" s="72" t="str">
        <f t="shared" si="135"/>
        <v/>
      </c>
      <c r="Y836" s="35"/>
      <c r="Z836" s="34" t="str">
        <f t="shared" si="136"/>
        <v/>
      </c>
      <c r="AA836" s="80" t="str">
        <f t="shared" ref="AA836:AA899" si="137">IF(I836&lt;&gt;"",IF(I836=I835,AA835,AA835+1),"")</f>
        <v/>
      </c>
    </row>
    <row r="837" spans="2:27" ht="25.5" customHeight="1" x14ac:dyDescent="0.25">
      <c r="B837" s="78" t="str">
        <f t="shared" si="131"/>
        <v/>
      </c>
      <c r="L837" s="31" t="str">
        <f t="shared" si="129"/>
        <v/>
      </c>
      <c r="N837" s="50" t="str">
        <f t="shared" si="132"/>
        <v/>
      </c>
      <c r="Q837" s="32" t="str">
        <f t="shared" si="130"/>
        <v/>
      </c>
      <c r="T837" s="34">
        <f t="shared" si="133"/>
        <v>0</v>
      </c>
      <c r="U837" s="34">
        <f t="shared" si="134"/>
        <v>0</v>
      </c>
      <c r="X837" s="72" t="str">
        <f t="shared" si="135"/>
        <v/>
      </c>
      <c r="Y837" s="35"/>
      <c r="Z837" s="34" t="str">
        <f t="shared" si="136"/>
        <v/>
      </c>
      <c r="AA837" s="80" t="str">
        <f t="shared" si="137"/>
        <v/>
      </c>
    </row>
    <row r="838" spans="2:27" ht="25.5" customHeight="1" x14ac:dyDescent="0.25">
      <c r="B838" s="78" t="str">
        <f t="shared" si="131"/>
        <v/>
      </c>
      <c r="L838" s="31" t="str">
        <f t="shared" si="129"/>
        <v/>
      </c>
      <c r="N838" s="50" t="str">
        <f t="shared" si="132"/>
        <v/>
      </c>
      <c r="Q838" s="32" t="str">
        <f t="shared" si="130"/>
        <v/>
      </c>
      <c r="T838" s="34">
        <f t="shared" si="133"/>
        <v>0</v>
      </c>
      <c r="U838" s="34">
        <f t="shared" si="134"/>
        <v>0</v>
      </c>
      <c r="X838" s="72" t="str">
        <f t="shared" si="135"/>
        <v/>
      </c>
      <c r="Y838" s="35"/>
      <c r="Z838" s="34" t="str">
        <f t="shared" si="136"/>
        <v/>
      </c>
      <c r="AA838" s="80" t="str">
        <f t="shared" si="137"/>
        <v/>
      </c>
    </row>
    <row r="839" spans="2:27" ht="25.5" customHeight="1" x14ac:dyDescent="0.25">
      <c r="B839" s="78" t="str">
        <f t="shared" si="131"/>
        <v/>
      </c>
      <c r="L839" s="31" t="str">
        <f t="shared" si="129"/>
        <v/>
      </c>
      <c r="N839" s="50" t="str">
        <f t="shared" si="132"/>
        <v/>
      </c>
      <c r="Q839" s="32" t="str">
        <f t="shared" si="130"/>
        <v/>
      </c>
      <c r="T839" s="34">
        <f t="shared" si="133"/>
        <v>0</v>
      </c>
      <c r="U839" s="34">
        <f t="shared" si="134"/>
        <v>0</v>
      </c>
      <c r="X839" s="72" t="str">
        <f t="shared" si="135"/>
        <v/>
      </c>
      <c r="Y839" s="35"/>
      <c r="Z839" s="34" t="str">
        <f t="shared" si="136"/>
        <v/>
      </c>
      <c r="AA839" s="80" t="str">
        <f t="shared" si="137"/>
        <v/>
      </c>
    </row>
    <row r="840" spans="2:27" ht="25.5" customHeight="1" x14ac:dyDescent="0.25">
      <c r="B840" s="78" t="str">
        <f t="shared" si="131"/>
        <v/>
      </c>
      <c r="L840" s="31" t="str">
        <f t="shared" si="129"/>
        <v/>
      </c>
      <c r="N840" s="50" t="str">
        <f t="shared" si="132"/>
        <v/>
      </c>
      <c r="Q840" s="32" t="str">
        <f t="shared" si="130"/>
        <v/>
      </c>
      <c r="T840" s="34">
        <f t="shared" si="133"/>
        <v>0</v>
      </c>
      <c r="U840" s="34">
        <f t="shared" si="134"/>
        <v>0</v>
      </c>
      <c r="X840" s="72" t="str">
        <f t="shared" si="135"/>
        <v/>
      </c>
      <c r="Y840" s="35"/>
      <c r="Z840" s="34" t="str">
        <f t="shared" si="136"/>
        <v/>
      </c>
      <c r="AA840" s="80" t="str">
        <f t="shared" si="137"/>
        <v/>
      </c>
    </row>
    <row r="841" spans="2:27" ht="25.5" customHeight="1" x14ac:dyDescent="0.25">
      <c r="B841" s="78" t="str">
        <f t="shared" si="131"/>
        <v/>
      </c>
      <c r="L841" s="31" t="str">
        <f t="shared" si="129"/>
        <v/>
      </c>
      <c r="N841" s="50" t="str">
        <f t="shared" si="132"/>
        <v/>
      </c>
      <c r="Q841" s="32" t="str">
        <f t="shared" si="130"/>
        <v/>
      </c>
      <c r="T841" s="34">
        <f t="shared" si="133"/>
        <v>0</v>
      </c>
      <c r="U841" s="34">
        <f t="shared" si="134"/>
        <v>0</v>
      </c>
      <c r="X841" s="72" t="str">
        <f t="shared" si="135"/>
        <v/>
      </c>
      <c r="Y841" s="35"/>
      <c r="Z841" s="34" t="str">
        <f t="shared" si="136"/>
        <v/>
      </c>
      <c r="AA841" s="80" t="str">
        <f t="shared" si="137"/>
        <v/>
      </c>
    </row>
    <row r="842" spans="2:27" ht="25.5" customHeight="1" x14ac:dyDescent="0.25">
      <c r="B842" s="78" t="str">
        <f t="shared" si="131"/>
        <v/>
      </c>
      <c r="L842" s="31" t="str">
        <f t="shared" si="129"/>
        <v/>
      </c>
      <c r="N842" s="50" t="str">
        <f t="shared" si="132"/>
        <v/>
      </c>
      <c r="Q842" s="32" t="str">
        <f t="shared" si="130"/>
        <v/>
      </c>
      <c r="T842" s="34">
        <f t="shared" si="133"/>
        <v>0</v>
      </c>
      <c r="U842" s="34">
        <f t="shared" si="134"/>
        <v>0</v>
      </c>
      <c r="X842" s="72" t="str">
        <f t="shared" si="135"/>
        <v/>
      </c>
      <c r="Y842" s="35"/>
      <c r="Z842" s="34" t="str">
        <f t="shared" si="136"/>
        <v/>
      </c>
      <c r="AA842" s="80" t="str">
        <f t="shared" si="137"/>
        <v/>
      </c>
    </row>
    <row r="843" spans="2:27" ht="25.5" customHeight="1" x14ac:dyDescent="0.25">
      <c r="B843" s="78" t="str">
        <f t="shared" si="131"/>
        <v/>
      </c>
      <c r="L843" s="31" t="str">
        <f t="shared" si="129"/>
        <v/>
      </c>
      <c r="N843" s="50" t="str">
        <f t="shared" si="132"/>
        <v/>
      </c>
      <c r="Q843" s="32" t="str">
        <f t="shared" si="130"/>
        <v/>
      </c>
      <c r="T843" s="34">
        <f t="shared" si="133"/>
        <v>0</v>
      </c>
      <c r="U843" s="34">
        <f t="shared" si="134"/>
        <v>0</v>
      </c>
      <c r="X843" s="72" t="str">
        <f t="shared" si="135"/>
        <v/>
      </c>
      <c r="Y843" s="35"/>
      <c r="Z843" s="34" t="str">
        <f t="shared" si="136"/>
        <v/>
      </c>
      <c r="AA843" s="80" t="str">
        <f t="shared" si="137"/>
        <v/>
      </c>
    </row>
    <row r="844" spans="2:27" ht="25.5" customHeight="1" x14ac:dyDescent="0.25">
      <c r="B844" s="78" t="str">
        <f t="shared" si="131"/>
        <v/>
      </c>
      <c r="L844" s="31" t="str">
        <f t="shared" si="129"/>
        <v/>
      </c>
      <c r="N844" s="50" t="str">
        <f t="shared" si="132"/>
        <v/>
      </c>
      <c r="Q844" s="32" t="str">
        <f t="shared" si="130"/>
        <v/>
      </c>
      <c r="T844" s="34">
        <f t="shared" si="133"/>
        <v>0</v>
      </c>
      <c r="U844" s="34">
        <f t="shared" si="134"/>
        <v>0</v>
      </c>
      <c r="X844" s="72" t="str">
        <f t="shared" si="135"/>
        <v/>
      </c>
      <c r="Y844" s="35"/>
      <c r="Z844" s="34" t="str">
        <f t="shared" si="136"/>
        <v/>
      </c>
      <c r="AA844" s="80" t="str">
        <f t="shared" si="137"/>
        <v/>
      </c>
    </row>
    <row r="845" spans="2:27" ht="25.5" customHeight="1" x14ac:dyDescent="0.25">
      <c r="B845" s="78" t="str">
        <f t="shared" si="131"/>
        <v/>
      </c>
      <c r="L845" s="31" t="str">
        <f t="shared" si="129"/>
        <v/>
      </c>
      <c r="N845" s="50" t="str">
        <f t="shared" si="132"/>
        <v/>
      </c>
      <c r="Q845" s="32" t="str">
        <f t="shared" si="130"/>
        <v/>
      </c>
      <c r="T845" s="34">
        <f t="shared" si="133"/>
        <v>0</v>
      </c>
      <c r="U845" s="34">
        <f t="shared" si="134"/>
        <v>0</v>
      </c>
      <c r="X845" s="72" t="str">
        <f t="shared" si="135"/>
        <v/>
      </c>
      <c r="Y845" s="35"/>
      <c r="Z845" s="34" t="str">
        <f t="shared" si="136"/>
        <v/>
      </c>
      <c r="AA845" s="80" t="str">
        <f t="shared" si="137"/>
        <v/>
      </c>
    </row>
    <row r="846" spans="2:27" ht="25.5" customHeight="1" x14ac:dyDescent="0.25">
      <c r="B846" s="78" t="str">
        <f t="shared" si="131"/>
        <v/>
      </c>
      <c r="L846" s="31" t="str">
        <f t="shared" si="129"/>
        <v/>
      </c>
      <c r="N846" s="50" t="str">
        <f t="shared" si="132"/>
        <v/>
      </c>
      <c r="Q846" s="32" t="str">
        <f t="shared" si="130"/>
        <v/>
      </c>
      <c r="T846" s="34">
        <f t="shared" si="133"/>
        <v>0</v>
      </c>
      <c r="U846" s="34">
        <f t="shared" si="134"/>
        <v>0</v>
      </c>
      <c r="X846" s="72" t="str">
        <f t="shared" si="135"/>
        <v/>
      </c>
      <c r="Y846" s="35"/>
      <c r="Z846" s="34" t="str">
        <f t="shared" si="136"/>
        <v/>
      </c>
      <c r="AA846" s="80" t="str">
        <f t="shared" si="137"/>
        <v/>
      </c>
    </row>
    <row r="847" spans="2:27" ht="25.5" customHeight="1" x14ac:dyDescent="0.25">
      <c r="B847" s="78" t="str">
        <f t="shared" si="131"/>
        <v/>
      </c>
      <c r="L847" s="31" t="str">
        <f t="shared" si="129"/>
        <v/>
      </c>
      <c r="N847" s="50" t="str">
        <f t="shared" si="132"/>
        <v/>
      </c>
      <c r="Q847" s="32" t="str">
        <f t="shared" si="130"/>
        <v/>
      </c>
      <c r="T847" s="34">
        <f t="shared" si="133"/>
        <v>0</v>
      </c>
      <c r="U847" s="34">
        <f t="shared" si="134"/>
        <v>0</v>
      </c>
      <c r="X847" s="72" t="str">
        <f t="shared" si="135"/>
        <v/>
      </c>
      <c r="Y847" s="35"/>
      <c r="Z847" s="34" t="str">
        <f t="shared" si="136"/>
        <v/>
      </c>
      <c r="AA847" s="80" t="str">
        <f t="shared" si="137"/>
        <v/>
      </c>
    </row>
    <row r="848" spans="2:27" ht="25.5" customHeight="1" x14ac:dyDescent="0.25">
      <c r="B848" s="78" t="str">
        <f t="shared" si="131"/>
        <v/>
      </c>
      <c r="L848" s="31" t="str">
        <f t="shared" si="129"/>
        <v/>
      </c>
      <c r="N848" s="50" t="str">
        <f t="shared" si="132"/>
        <v/>
      </c>
      <c r="Q848" s="32" t="str">
        <f t="shared" si="130"/>
        <v/>
      </c>
      <c r="T848" s="34">
        <f t="shared" si="133"/>
        <v>0</v>
      </c>
      <c r="U848" s="34">
        <f t="shared" si="134"/>
        <v>0</v>
      </c>
      <c r="X848" s="72" t="str">
        <f t="shared" si="135"/>
        <v/>
      </c>
      <c r="Y848" s="35"/>
      <c r="Z848" s="34" t="str">
        <f t="shared" si="136"/>
        <v/>
      </c>
      <c r="AA848" s="80" t="str">
        <f t="shared" si="137"/>
        <v/>
      </c>
    </row>
    <row r="849" spans="2:27" ht="25.5" customHeight="1" x14ac:dyDescent="0.25">
      <c r="B849" s="78" t="str">
        <f t="shared" si="131"/>
        <v/>
      </c>
      <c r="L849" s="31" t="str">
        <f t="shared" si="129"/>
        <v/>
      </c>
      <c r="N849" s="50" t="str">
        <f t="shared" si="132"/>
        <v/>
      </c>
      <c r="Q849" s="32" t="str">
        <f t="shared" si="130"/>
        <v/>
      </c>
      <c r="T849" s="34">
        <f t="shared" si="133"/>
        <v>0</v>
      </c>
      <c r="U849" s="34">
        <f t="shared" si="134"/>
        <v>0</v>
      </c>
      <c r="X849" s="72" t="str">
        <f t="shared" si="135"/>
        <v/>
      </c>
      <c r="Y849" s="35"/>
      <c r="Z849" s="34" t="str">
        <f t="shared" si="136"/>
        <v/>
      </c>
      <c r="AA849" s="80" t="str">
        <f t="shared" si="137"/>
        <v/>
      </c>
    </row>
    <row r="850" spans="2:27" ht="25.5" customHeight="1" x14ac:dyDescent="0.25">
      <c r="B850" s="78" t="str">
        <f t="shared" si="131"/>
        <v/>
      </c>
      <c r="L850" s="31" t="str">
        <f t="shared" si="129"/>
        <v/>
      </c>
      <c r="N850" s="50" t="str">
        <f t="shared" si="132"/>
        <v/>
      </c>
      <c r="Q850" s="32" t="str">
        <f t="shared" si="130"/>
        <v/>
      </c>
      <c r="T850" s="34">
        <f t="shared" si="133"/>
        <v>0</v>
      </c>
      <c r="U850" s="34">
        <f t="shared" si="134"/>
        <v>0</v>
      </c>
      <c r="X850" s="72" t="str">
        <f t="shared" si="135"/>
        <v/>
      </c>
      <c r="Y850" s="35"/>
      <c r="Z850" s="34" t="str">
        <f t="shared" si="136"/>
        <v/>
      </c>
      <c r="AA850" s="80" t="str">
        <f t="shared" si="137"/>
        <v/>
      </c>
    </row>
    <row r="851" spans="2:27" ht="25.5" customHeight="1" x14ac:dyDescent="0.25">
      <c r="B851" s="78" t="str">
        <f t="shared" si="131"/>
        <v/>
      </c>
      <c r="L851" s="31" t="str">
        <f t="shared" si="129"/>
        <v/>
      </c>
      <c r="N851" s="50" t="str">
        <f t="shared" si="132"/>
        <v/>
      </c>
      <c r="Q851" s="32" t="str">
        <f t="shared" si="130"/>
        <v/>
      </c>
      <c r="T851" s="34">
        <f t="shared" si="133"/>
        <v>0</v>
      </c>
      <c r="U851" s="34">
        <f t="shared" si="134"/>
        <v>0</v>
      </c>
      <c r="X851" s="72" t="str">
        <f t="shared" si="135"/>
        <v/>
      </c>
      <c r="Y851" s="35"/>
      <c r="Z851" s="34" t="str">
        <f t="shared" si="136"/>
        <v/>
      </c>
      <c r="AA851" s="80" t="str">
        <f t="shared" si="137"/>
        <v/>
      </c>
    </row>
    <row r="852" spans="2:27" ht="25.5" customHeight="1" x14ac:dyDescent="0.25">
      <c r="B852" s="78" t="str">
        <f t="shared" si="131"/>
        <v/>
      </c>
      <c r="L852" s="31" t="str">
        <f t="shared" si="129"/>
        <v/>
      </c>
      <c r="N852" s="50" t="str">
        <f t="shared" si="132"/>
        <v/>
      </c>
      <c r="Q852" s="32" t="str">
        <f t="shared" si="130"/>
        <v/>
      </c>
      <c r="T852" s="34">
        <f t="shared" si="133"/>
        <v>0</v>
      </c>
      <c r="U852" s="34">
        <f t="shared" si="134"/>
        <v>0</v>
      </c>
      <c r="X852" s="72" t="str">
        <f t="shared" si="135"/>
        <v/>
      </c>
      <c r="Y852" s="35"/>
      <c r="Z852" s="34" t="str">
        <f t="shared" si="136"/>
        <v/>
      </c>
      <c r="AA852" s="80" t="str">
        <f t="shared" si="137"/>
        <v/>
      </c>
    </row>
    <row r="853" spans="2:27" ht="25.5" customHeight="1" x14ac:dyDescent="0.25">
      <c r="B853" s="78" t="str">
        <f t="shared" si="131"/>
        <v/>
      </c>
      <c r="L853" s="31" t="str">
        <f t="shared" si="129"/>
        <v/>
      </c>
      <c r="N853" s="50" t="str">
        <f t="shared" si="132"/>
        <v/>
      </c>
      <c r="Q853" s="32" t="str">
        <f t="shared" si="130"/>
        <v/>
      </c>
      <c r="T853" s="34">
        <f t="shared" si="133"/>
        <v>0</v>
      </c>
      <c r="U853" s="34">
        <f t="shared" si="134"/>
        <v>0</v>
      </c>
      <c r="X853" s="72" t="str">
        <f t="shared" si="135"/>
        <v/>
      </c>
      <c r="Y853" s="35"/>
      <c r="Z853" s="34" t="str">
        <f t="shared" si="136"/>
        <v/>
      </c>
      <c r="AA853" s="80" t="str">
        <f t="shared" si="137"/>
        <v/>
      </c>
    </row>
    <row r="854" spans="2:27" ht="25.5" customHeight="1" x14ac:dyDescent="0.25">
      <c r="B854" s="78" t="str">
        <f t="shared" si="131"/>
        <v/>
      </c>
      <c r="L854" s="31" t="str">
        <f t="shared" si="129"/>
        <v/>
      </c>
      <c r="N854" s="50" t="str">
        <f t="shared" si="132"/>
        <v/>
      </c>
      <c r="Q854" s="32" t="str">
        <f t="shared" si="130"/>
        <v/>
      </c>
      <c r="T854" s="34">
        <f t="shared" si="133"/>
        <v>0</v>
      </c>
      <c r="U854" s="34">
        <f t="shared" si="134"/>
        <v>0</v>
      </c>
      <c r="X854" s="72" t="str">
        <f t="shared" si="135"/>
        <v/>
      </c>
      <c r="Y854" s="35"/>
      <c r="Z854" s="34" t="str">
        <f t="shared" si="136"/>
        <v/>
      </c>
      <c r="AA854" s="80" t="str">
        <f t="shared" si="137"/>
        <v/>
      </c>
    </row>
    <row r="855" spans="2:27" ht="25.5" customHeight="1" x14ac:dyDescent="0.25">
      <c r="B855" s="78" t="str">
        <f t="shared" si="131"/>
        <v/>
      </c>
      <c r="L855" s="31" t="str">
        <f t="shared" si="129"/>
        <v/>
      </c>
      <c r="N855" s="50" t="str">
        <f t="shared" si="132"/>
        <v/>
      </c>
      <c r="Q855" s="32" t="str">
        <f t="shared" si="130"/>
        <v/>
      </c>
      <c r="T855" s="34">
        <f t="shared" si="133"/>
        <v>0</v>
      </c>
      <c r="U855" s="34">
        <f t="shared" si="134"/>
        <v>0</v>
      </c>
      <c r="X855" s="72" t="str">
        <f t="shared" si="135"/>
        <v/>
      </c>
      <c r="Y855" s="35"/>
      <c r="Z855" s="34" t="str">
        <f t="shared" si="136"/>
        <v/>
      </c>
      <c r="AA855" s="80" t="str">
        <f t="shared" si="137"/>
        <v/>
      </c>
    </row>
    <row r="856" spans="2:27" ht="25.5" customHeight="1" x14ac:dyDescent="0.25">
      <c r="B856" s="78" t="str">
        <f t="shared" si="131"/>
        <v/>
      </c>
      <c r="L856" s="31" t="str">
        <f t="shared" si="129"/>
        <v/>
      </c>
      <c r="N856" s="50" t="str">
        <f t="shared" si="132"/>
        <v/>
      </c>
      <c r="Q856" s="32" t="str">
        <f t="shared" si="130"/>
        <v/>
      </c>
      <c r="T856" s="34">
        <f t="shared" si="133"/>
        <v>0</v>
      </c>
      <c r="U856" s="34">
        <f t="shared" si="134"/>
        <v>0</v>
      </c>
      <c r="X856" s="72" t="str">
        <f t="shared" si="135"/>
        <v/>
      </c>
      <c r="Y856" s="35"/>
      <c r="Z856" s="34" t="str">
        <f t="shared" si="136"/>
        <v/>
      </c>
      <c r="AA856" s="80" t="str">
        <f t="shared" si="137"/>
        <v/>
      </c>
    </row>
    <row r="857" spans="2:27" ht="25.5" customHeight="1" x14ac:dyDescent="0.25">
      <c r="B857" s="78" t="str">
        <f t="shared" si="131"/>
        <v/>
      </c>
      <c r="L857" s="31" t="str">
        <f t="shared" si="129"/>
        <v/>
      </c>
      <c r="N857" s="50" t="str">
        <f t="shared" si="132"/>
        <v/>
      </c>
      <c r="Q857" s="32" t="str">
        <f t="shared" si="130"/>
        <v/>
      </c>
      <c r="T857" s="34">
        <f t="shared" si="133"/>
        <v>0</v>
      </c>
      <c r="U857" s="34">
        <f t="shared" si="134"/>
        <v>0</v>
      </c>
      <c r="X857" s="72" t="str">
        <f t="shared" si="135"/>
        <v/>
      </c>
      <c r="Y857" s="35"/>
      <c r="Z857" s="34" t="str">
        <f t="shared" si="136"/>
        <v/>
      </c>
      <c r="AA857" s="80" t="str">
        <f t="shared" si="137"/>
        <v/>
      </c>
    </row>
    <row r="858" spans="2:27" ht="25.5" customHeight="1" x14ac:dyDescent="0.25">
      <c r="B858" s="78" t="str">
        <f t="shared" si="131"/>
        <v/>
      </c>
      <c r="L858" s="31" t="str">
        <f t="shared" si="129"/>
        <v/>
      </c>
      <c r="N858" s="50" t="str">
        <f t="shared" si="132"/>
        <v/>
      </c>
      <c r="Q858" s="32" t="str">
        <f t="shared" si="130"/>
        <v/>
      </c>
      <c r="T858" s="34">
        <f t="shared" si="133"/>
        <v>0</v>
      </c>
      <c r="U858" s="34">
        <f t="shared" si="134"/>
        <v>0</v>
      </c>
      <c r="X858" s="72" t="str">
        <f t="shared" si="135"/>
        <v/>
      </c>
      <c r="Y858" s="35"/>
      <c r="Z858" s="34" t="str">
        <f t="shared" si="136"/>
        <v/>
      </c>
      <c r="AA858" s="80" t="str">
        <f t="shared" si="137"/>
        <v/>
      </c>
    </row>
    <row r="859" spans="2:27" ht="25.5" customHeight="1" x14ac:dyDescent="0.25">
      <c r="B859" s="78" t="str">
        <f t="shared" si="131"/>
        <v/>
      </c>
      <c r="L859" s="31" t="str">
        <f t="shared" si="129"/>
        <v/>
      </c>
      <c r="N859" s="50" t="str">
        <f t="shared" si="132"/>
        <v/>
      </c>
      <c r="Q859" s="32" t="str">
        <f t="shared" si="130"/>
        <v/>
      </c>
      <c r="T859" s="34">
        <f t="shared" si="133"/>
        <v>0</v>
      </c>
      <c r="U859" s="34">
        <f t="shared" si="134"/>
        <v>0</v>
      </c>
      <c r="X859" s="72" t="str">
        <f t="shared" si="135"/>
        <v/>
      </c>
      <c r="Y859" s="35"/>
      <c r="Z859" s="34" t="str">
        <f t="shared" si="136"/>
        <v/>
      </c>
      <c r="AA859" s="80" t="str">
        <f t="shared" si="137"/>
        <v/>
      </c>
    </row>
    <row r="860" spans="2:27" ht="25.5" customHeight="1" x14ac:dyDescent="0.25">
      <c r="B860" s="78" t="str">
        <f t="shared" si="131"/>
        <v/>
      </c>
      <c r="L860" s="31" t="str">
        <f t="shared" si="129"/>
        <v/>
      </c>
      <c r="N860" s="50" t="str">
        <f t="shared" si="132"/>
        <v/>
      </c>
      <c r="Q860" s="32" t="str">
        <f t="shared" si="130"/>
        <v/>
      </c>
      <c r="T860" s="34">
        <f t="shared" si="133"/>
        <v>0</v>
      </c>
      <c r="U860" s="34">
        <f t="shared" si="134"/>
        <v>0</v>
      </c>
      <c r="X860" s="72" t="str">
        <f t="shared" si="135"/>
        <v/>
      </c>
      <c r="Y860" s="35"/>
      <c r="Z860" s="34" t="str">
        <f t="shared" si="136"/>
        <v/>
      </c>
      <c r="AA860" s="80" t="str">
        <f t="shared" si="137"/>
        <v/>
      </c>
    </row>
    <row r="861" spans="2:27" ht="25.5" customHeight="1" x14ac:dyDescent="0.25">
      <c r="B861" s="78" t="str">
        <f t="shared" si="131"/>
        <v/>
      </c>
      <c r="L861" s="31" t="str">
        <f t="shared" si="129"/>
        <v/>
      </c>
      <c r="N861" s="50" t="str">
        <f t="shared" si="132"/>
        <v/>
      </c>
      <c r="Q861" s="32" t="str">
        <f t="shared" si="130"/>
        <v/>
      </c>
      <c r="T861" s="34">
        <f t="shared" si="133"/>
        <v>0</v>
      </c>
      <c r="U861" s="34">
        <f t="shared" si="134"/>
        <v>0</v>
      </c>
      <c r="X861" s="72" t="str">
        <f t="shared" si="135"/>
        <v/>
      </c>
      <c r="Y861" s="35"/>
      <c r="Z861" s="34" t="str">
        <f t="shared" si="136"/>
        <v/>
      </c>
      <c r="AA861" s="80" t="str">
        <f t="shared" si="137"/>
        <v/>
      </c>
    </row>
    <row r="862" spans="2:27" ht="25.5" customHeight="1" x14ac:dyDescent="0.25">
      <c r="B862" s="78" t="str">
        <f t="shared" si="131"/>
        <v/>
      </c>
      <c r="L862" s="31" t="str">
        <f t="shared" si="129"/>
        <v/>
      </c>
      <c r="N862" s="50" t="str">
        <f t="shared" si="132"/>
        <v/>
      </c>
      <c r="Q862" s="32" t="str">
        <f t="shared" si="130"/>
        <v/>
      </c>
      <c r="T862" s="34">
        <f t="shared" si="133"/>
        <v>0</v>
      </c>
      <c r="U862" s="34">
        <f t="shared" si="134"/>
        <v>0</v>
      </c>
      <c r="X862" s="72" t="str">
        <f t="shared" si="135"/>
        <v/>
      </c>
      <c r="Y862" s="35"/>
      <c r="Z862" s="34" t="str">
        <f t="shared" si="136"/>
        <v/>
      </c>
      <c r="AA862" s="80" t="str">
        <f t="shared" si="137"/>
        <v/>
      </c>
    </row>
    <row r="863" spans="2:27" ht="25.5" customHeight="1" x14ac:dyDescent="0.25">
      <c r="B863" s="78" t="str">
        <f t="shared" si="131"/>
        <v/>
      </c>
      <c r="L863" s="31" t="str">
        <f t="shared" si="129"/>
        <v/>
      </c>
      <c r="N863" s="50" t="str">
        <f t="shared" si="132"/>
        <v/>
      </c>
      <c r="Q863" s="32" t="str">
        <f t="shared" si="130"/>
        <v/>
      </c>
      <c r="T863" s="34">
        <f t="shared" si="133"/>
        <v>0</v>
      </c>
      <c r="U863" s="34">
        <f t="shared" si="134"/>
        <v>0</v>
      </c>
      <c r="X863" s="72" t="str">
        <f t="shared" si="135"/>
        <v/>
      </c>
      <c r="Y863" s="35"/>
      <c r="Z863" s="34" t="str">
        <f t="shared" si="136"/>
        <v/>
      </c>
      <c r="AA863" s="80" t="str">
        <f t="shared" si="137"/>
        <v/>
      </c>
    </row>
    <row r="864" spans="2:27" ht="25.5" customHeight="1" x14ac:dyDescent="0.25">
      <c r="B864" s="78" t="str">
        <f t="shared" si="131"/>
        <v/>
      </c>
      <c r="L864" s="31" t="str">
        <f t="shared" si="129"/>
        <v/>
      </c>
      <c r="N864" s="50" t="str">
        <f t="shared" si="132"/>
        <v/>
      </c>
      <c r="Q864" s="32" t="str">
        <f t="shared" si="130"/>
        <v/>
      </c>
      <c r="T864" s="34">
        <f t="shared" si="133"/>
        <v>0</v>
      </c>
      <c r="U864" s="34">
        <f t="shared" si="134"/>
        <v>0</v>
      </c>
      <c r="X864" s="72" t="str">
        <f t="shared" si="135"/>
        <v/>
      </c>
      <c r="Y864" s="35"/>
      <c r="Z864" s="34" t="str">
        <f t="shared" si="136"/>
        <v/>
      </c>
      <c r="AA864" s="80" t="str">
        <f t="shared" si="137"/>
        <v/>
      </c>
    </row>
    <row r="865" spans="2:27" ht="25.5" customHeight="1" x14ac:dyDescent="0.25">
      <c r="B865" s="78" t="str">
        <f t="shared" si="131"/>
        <v/>
      </c>
      <c r="L865" s="31" t="str">
        <f t="shared" si="129"/>
        <v/>
      </c>
      <c r="N865" s="50" t="str">
        <f t="shared" si="132"/>
        <v/>
      </c>
      <c r="Q865" s="32" t="str">
        <f t="shared" si="130"/>
        <v/>
      </c>
      <c r="T865" s="34">
        <f t="shared" si="133"/>
        <v>0</v>
      </c>
      <c r="U865" s="34">
        <f t="shared" si="134"/>
        <v>0</v>
      </c>
      <c r="X865" s="72" t="str">
        <f t="shared" si="135"/>
        <v/>
      </c>
      <c r="Y865" s="35"/>
      <c r="Z865" s="34" t="str">
        <f t="shared" si="136"/>
        <v/>
      </c>
      <c r="AA865" s="80" t="str">
        <f t="shared" si="137"/>
        <v/>
      </c>
    </row>
    <row r="866" spans="2:27" ht="25.5" customHeight="1" x14ac:dyDescent="0.25">
      <c r="B866" s="78" t="str">
        <f t="shared" si="131"/>
        <v/>
      </c>
      <c r="L866" s="31" t="str">
        <f t="shared" si="129"/>
        <v/>
      </c>
      <c r="N866" s="50" t="str">
        <f t="shared" si="132"/>
        <v/>
      </c>
      <c r="Q866" s="32" t="str">
        <f t="shared" si="130"/>
        <v/>
      </c>
      <c r="T866" s="34">
        <f t="shared" si="133"/>
        <v>0</v>
      </c>
      <c r="U866" s="34">
        <f t="shared" si="134"/>
        <v>0</v>
      </c>
      <c r="X866" s="72" t="str">
        <f t="shared" si="135"/>
        <v/>
      </c>
      <c r="Y866" s="35"/>
      <c r="Z866" s="34" t="str">
        <f t="shared" si="136"/>
        <v/>
      </c>
      <c r="AA866" s="80" t="str">
        <f t="shared" si="137"/>
        <v/>
      </c>
    </row>
    <row r="867" spans="2:27" ht="25.5" customHeight="1" x14ac:dyDescent="0.25">
      <c r="B867" s="78" t="str">
        <f t="shared" si="131"/>
        <v/>
      </c>
      <c r="L867" s="31" t="str">
        <f t="shared" si="129"/>
        <v/>
      </c>
      <c r="N867" s="50" t="str">
        <f t="shared" si="132"/>
        <v/>
      </c>
      <c r="Q867" s="32" t="str">
        <f t="shared" si="130"/>
        <v/>
      </c>
      <c r="T867" s="34">
        <f t="shared" si="133"/>
        <v>0</v>
      </c>
      <c r="U867" s="34">
        <f t="shared" si="134"/>
        <v>0</v>
      </c>
      <c r="X867" s="72" t="str">
        <f t="shared" si="135"/>
        <v/>
      </c>
      <c r="Y867" s="35"/>
      <c r="Z867" s="34" t="str">
        <f t="shared" si="136"/>
        <v/>
      </c>
      <c r="AA867" s="80" t="str">
        <f t="shared" si="137"/>
        <v/>
      </c>
    </row>
    <row r="868" spans="2:27" ht="25.5" customHeight="1" x14ac:dyDescent="0.25">
      <c r="B868" s="78" t="str">
        <f t="shared" si="131"/>
        <v/>
      </c>
      <c r="L868" s="31" t="str">
        <f t="shared" si="129"/>
        <v/>
      </c>
      <c r="N868" s="50" t="str">
        <f t="shared" si="132"/>
        <v/>
      </c>
      <c r="Q868" s="32" t="str">
        <f t="shared" si="130"/>
        <v/>
      </c>
      <c r="T868" s="34">
        <f t="shared" si="133"/>
        <v>0</v>
      </c>
      <c r="U868" s="34">
        <f t="shared" si="134"/>
        <v>0</v>
      </c>
      <c r="X868" s="72" t="str">
        <f t="shared" si="135"/>
        <v/>
      </c>
      <c r="Y868" s="35"/>
      <c r="Z868" s="34" t="str">
        <f t="shared" si="136"/>
        <v/>
      </c>
      <c r="AA868" s="80" t="str">
        <f t="shared" si="137"/>
        <v/>
      </c>
    </row>
    <row r="869" spans="2:27" ht="25.5" customHeight="1" x14ac:dyDescent="0.25">
      <c r="B869" s="78" t="str">
        <f t="shared" si="131"/>
        <v/>
      </c>
      <c r="L869" s="31" t="str">
        <f t="shared" si="129"/>
        <v/>
      </c>
      <c r="N869" s="50" t="str">
        <f t="shared" si="132"/>
        <v/>
      </c>
      <c r="Q869" s="32" t="str">
        <f t="shared" si="130"/>
        <v/>
      </c>
      <c r="T869" s="34">
        <f t="shared" si="133"/>
        <v>0</v>
      </c>
      <c r="U869" s="34">
        <f t="shared" si="134"/>
        <v>0</v>
      </c>
      <c r="X869" s="72" t="str">
        <f t="shared" si="135"/>
        <v/>
      </c>
      <c r="Y869" s="35"/>
      <c r="Z869" s="34" t="str">
        <f t="shared" si="136"/>
        <v/>
      </c>
      <c r="AA869" s="80" t="str">
        <f t="shared" si="137"/>
        <v/>
      </c>
    </row>
    <row r="870" spans="2:27" ht="25.5" customHeight="1" x14ac:dyDescent="0.25">
      <c r="B870" s="78" t="str">
        <f t="shared" si="131"/>
        <v/>
      </c>
      <c r="L870" s="31" t="str">
        <f t="shared" si="129"/>
        <v/>
      </c>
      <c r="N870" s="50" t="str">
        <f t="shared" si="132"/>
        <v/>
      </c>
      <c r="Q870" s="32" t="str">
        <f t="shared" si="130"/>
        <v/>
      </c>
      <c r="T870" s="34">
        <f t="shared" si="133"/>
        <v>0</v>
      </c>
      <c r="U870" s="34">
        <f t="shared" si="134"/>
        <v>0</v>
      </c>
      <c r="X870" s="72" t="str">
        <f t="shared" si="135"/>
        <v/>
      </c>
      <c r="Y870" s="35"/>
      <c r="Z870" s="34" t="str">
        <f t="shared" si="136"/>
        <v/>
      </c>
      <c r="AA870" s="80" t="str">
        <f t="shared" si="137"/>
        <v/>
      </c>
    </row>
    <row r="871" spans="2:27" ht="25.5" customHeight="1" x14ac:dyDescent="0.25">
      <c r="B871" s="78" t="str">
        <f t="shared" si="131"/>
        <v/>
      </c>
      <c r="L871" s="31" t="str">
        <f t="shared" si="129"/>
        <v/>
      </c>
      <c r="N871" s="50" t="str">
        <f t="shared" si="132"/>
        <v/>
      </c>
      <c r="Q871" s="32" t="str">
        <f t="shared" si="130"/>
        <v/>
      </c>
      <c r="T871" s="34">
        <f t="shared" si="133"/>
        <v>0</v>
      </c>
      <c r="U871" s="34">
        <f t="shared" si="134"/>
        <v>0</v>
      </c>
      <c r="X871" s="72" t="str">
        <f t="shared" si="135"/>
        <v/>
      </c>
      <c r="Y871" s="35"/>
      <c r="Z871" s="34" t="str">
        <f t="shared" si="136"/>
        <v/>
      </c>
      <c r="AA871" s="80" t="str">
        <f t="shared" si="137"/>
        <v/>
      </c>
    </row>
    <row r="872" spans="2:27" ht="25.5" customHeight="1" x14ac:dyDescent="0.25">
      <c r="B872" s="78" t="str">
        <f t="shared" si="131"/>
        <v/>
      </c>
      <c r="L872" s="31" t="str">
        <f t="shared" si="129"/>
        <v/>
      </c>
      <c r="N872" s="50" t="str">
        <f t="shared" si="132"/>
        <v/>
      </c>
      <c r="Q872" s="32" t="str">
        <f t="shared" si="130"/>
        <v/>
      </c>
      <c r="T872" s="34">
        <f t="shared" si="133"/>
        <v>0</v>
      </c>
      <c r="U872" s="34">
        <f t="shared" si="134"/>
        <v>0</v>
      </c>
      <c r="X872" s="72" t="str">
        <f t="shared" si="135"/>
        <v/>
      </c>
      <c r="Y872" s="35"/>
      <c r="Z872" s="34" t="str">
        <f t="shared" si="136"/>
        <v/>
      </c>
      <c r="AA872" s="80" t="str">
        <f t="shared" si="137"/>
        <v/>
      </c>
    </row>
    <row r="873" spans="2:27" ht="25.5" customHeight="1" x14ac:dyDescent="0.25">
      <c r="B873" s="78" t="str">
        <f t="shared" si="131"/>
        <v/>
      </c>
      <c r="L873" s="31" t="str">
        <f t="shared" si="129"/>
        <v/>
      </c>
      <c r="N873" s="50" t="str">
        <f t="shared" si="132"/>
        <v/>
      </c>
      <c r="Q873" s="32" t="str">
        <f t="shared" si="130"/>
        <v/>
      </c>
      <c r="T873" s="34">
        <f t="shared" si="133"/>
        <v>0</v>
      </c>
      <c r="U873" s="34">
        <f t="shared" si="134"/>
        <v>0</v>
      </c>
      <c r="X873" s="72" t="str">
        <f t="shared" si="135"/>
        <v/>
      </c>
      <c r="Y873" s="35"/>
      <c r="Z873" s="34" t="str">
        <f t="shared" si="136"/>
        <v/>
      </c>
      <c r="AA873" s="80" t="str">
        <f t="shared" si="137"/>
        <v/>
      </c>
    </row>
    <row r="874" spans="2:27" ht="25.5" customHeight="1" x14ac:dyDescent="0.25">
      <c r="B874" s="78" t="str">
        <f t="shared" si="131"/>
        <v/>
      </c>
      <c r="L874" s="31" t="str">
        <f t="shared" si="129"/>
        <v/>
      </c>
      <c r="N874" s="50" t="str">
        <f t="shared" si="132"/>
        <v/>
      </c>
      <c r="Q874" s="32" t="str">
        <f t="shared" si="130"/>
        <v/>
      </c>
      <c r="T874" s="34">
        <f t="shared" si="133"/>
        <v>0</v>
      </c>
      <c r="U874" s="34">
        <f t="shared" si="134"/>
        <v>0</v>
      </c>
      <c r="X874" s="72" t="str">
        <f t="shared" si="135"/>
        <v/>
      </c>
      <c r="Y874" s="35"/>
      <c r="Z874" s="34" t="str">
        <f t="shared" si="136"/>
        <v/>
      </c>
      <c r="AA874" s="80" t="str">
        <f t="shared" si="137"/>
        <v/>
      </c>
    </row>
    <row r="875" spans="2:27" ht="25.5" customHeight="1" x14ac:dyDescent="0.25">
      <c r="B875" s="78" t="str">
        <f t="shared" si="131"/>
        <v/>
      </c>
      <c r="L875" s="31" t="str">
        <f t="shared" si="129"/>
        <v/>
      </c>
      <c r="N875" s="50" t="str">
        <f t="shared" si="132"/>
        <v/>
      </c>
      <c r="Q875" s="32" t="str">
        <f t="shared" si="130"/>
        <v/>
      </c>
      <c r="T875" s="34">
        <f t="shared" si="133"/>
        <v>0</v>
      </c>
      <c r="U875" s="34">
        <f t="shared" si="134"/>
        <v>0</v>
      </c>
      <c r="X875" s="72" t="str">
        <f t="shared" si="135"/>
        <v/>
      </c>
      <c r="Y875" s="35"/>
      <c r="Z875" s="34" t="str">
        <f t="shared" si="136"/>
        <v/>
      </c>
      <c r="AA875" s="80" t="str">
        <f t="shared" si="137"/>
        <v/>
      </c>
    </row>
    <row r="876" spans="2:27" ht="25.5" customHeight="1" x14ac:dyDescent="0.25">
      <c r="B876" s="78" t="str">
        <f t="shared" si="131"/>
        <v/>
      </c>
      <c r="L876" s="31" t="str">
        <f t="shared" si="129"/>
        <v/>
      </c>
      <c r="N876" s="50" t="str">
        <f t="shared" si="132"/>
        <v/>
      </c>
      <c r="Q876" s="32" t="str">
        <f t="shared" si="130"/>
        <v/>
      </c>
      <c r="T876" s="34">
        <f t="shared" si="133"/>
        <v>0</v>
      </c>
      <c r="U876" s="34">
        <f t="shared" si="134"/>
        <v>0</v>
      </c>
      <c r="X876" s="72" t="str">
        <f t="shared" si="135"/>
        <v/>
      </c>
      <c r="Y876" s="35"/>
      <c r="Z876" s="34" t="str">
        <f t="shared" si="136"/>
        <v/>
      </c>
      <c r="AA876" s="80" t="str">
        <f t="shared" si="137"/>
        <v/>
      </c>
    </row>
    <row r="877" spans="2:27" ht="25.5" customHeight="1" x14ac:dyDescent="0.25">
      <c r="B877" s="78" t="str">
        <f t="shared" si="131"/>
        <v/>
      </c>
      <c r="L877" s="31" t="str">
        <f t="shared" si="129"/>
        <v/>
      </c>
      <c r="N877" s="50" t="str">
        <f t="shared" si="132"/>
        <v/>
      </c>
      <c r="Q877" s="32" t="str">
        <f t="shared" si="130"/>
        <v/>
      </c>
      <c r="T877" s="34">
        <f t="shared" si="133"/>
        <v>0</v>
      </c>
      <c r="U877" s="34">
        <f t="shared" si="134"/>
        <v>0</v>
      </c>
      <c r="X877" s="72" t="str">
        <f t="shared" si="135"/>
        <v/>
      </c>
      <c r="Y877" s="35"/>
      <c r="Z877" s="34" t="str">
        <f t="shared" si="136"/>
        <v/>
      </c>
      <c r="AA877" s="80" t="str">
        <f t="shared" si="137"/>
        <v/>
      </c>
    </row>
    <row r="878" spans="2:27" ht="25.5" customHeight="1" x14ac:dyDescent="0.25">
      <c r="B878" s="78" t="str">
        <f t="shared" si="131"/>
        <v/>
      </c>
      <c r="L878" s="31" t="str">
        <f t="shared" si="129"/>
        <v/>
      </c>
      <c r="N878" s="50" t="str">
        <f t="shared" si="132"/>
        <v/>
      </c>
      <c r="Q878" s="32" t="str">
        <f t="shared" si="130"/>
        <v/>
      </c>
      <c r="T878" s="34">
        <f t="shared" si="133"/>
        <v>0</v>
      </c>
      <c r="U878" s="34">
        <f t="shared" si="134"/>
        <v>0</v>
      </c>
      <c r="X878" s="72" t="str">
        <f t="shared" si="135"/>
        <v/>
      </c>
      <c r="Y878" s="35"/>
      <c r="Z878" s="34" t="str">
        <f t="shared" si="136"/>
        <v/>
      </c>
      <c r="AA878" s="80" t="str">
        <f t="shared" si="137"/>
        <v/>
      </c>
    </row>
    <row r="879" spans="2:27" ht="25.5" customHeight="1" x14ac:dyDescent="0.25">
      <c r="B879" s="78" t="str">
        <f t="shared" si="131"/>
        <v/>
      </c>
      <c r="L879" s="31" t="str">
        <f t="shared" si="129"/>
        <v/>
      </c>
      <c r="N879" s="50" t="str">
        <f t="shared" si="132"/>
        <v/>
      </c>
      <c r="Q879" s="32" t="str">
        <f t="shared" si="130"/>
        <v/>
      </c>
      <c r="T879" s="34">
        <f t="shared" si="133"/>
        <v>0</v>
      </c>
      <c r="U879" s="34">
        <f t="shared" si="134"/>
        <v>0</v>
      </c>
      <c r="X879" s="72" t="str">
        <f t="shared" si="135"/>
        <v/>
      </c>
      <c r="Y879" s="35"/>
      <c r="Z879" s="34" t="str">
        <f t="shared" si="136"/>
        <v/>
      </c>
      <c r="AA879" s="80" t="str">
        <f t="shared" si="137"/>
        <v/>
      </c>
    </row>
    <row r="880" spans="2:27" ht="25.5" customHeight="1" x14ac:dyDescent="0.25">
      <c r="B880" s="78" t="str">
        <f t="shared" si="131"/>
        <v/>
      </c>
      <c r="L880" s="31" t="str">
        <f t="shared" si="129"/>
        <v/>
      </c>
      <c r="N880" s="50" t="str">
        <f t="shared" si="132"/>
        <v/>
      </c>
      <c r="Q880" s="32" t="str">
        <f t="shared" si="130"/>
        <v/>
      </c>
      <c r="T880" s="34">
        <f t="shared" si="133"/>
        <v>0</v>
      </c>
      <c r="U880" s="34">
        <f t="shared" si="134"/>
        <v>0</v>
      </c>
      <c r="X880" s="72" t="str">
        <f t="shared" si="135"/>
        <v/>
      </c>
      <c r="Y880" s="35"/>
      <c r="Z880" s="34" t="str">
        <f t="shared" si="136"/>
        <v/>
      </c>
      <c r="AA880" s="80" t="str">
        <f t="shared" si="137"/>
        <v/>
      </c>
    </row>
    <row r="881" spans="2:27" ht="25.5" customHeight="1" x14ac:dyDescent="0.25">
      <c r="B881" s="78" t="str">
        <f t="shared" si="131"/>
        <v/>
      </c>
      <c r="L881" s="31" t="str">
        <f t="shared" si="129"/>
        <v/>
      </c>
      <c r="N881" s="50" t="str">
        <f t="shared" si="132"/>
        <v/>
      </c>
      <c r="Q881" s="32" t="str">
        <f t="shared" si="130"/>
        <v/>
      </c>
      <c r="T881" s="34">
        <f t="shared" si="133"/>
        <v>0</v>
      </c>
      <c r="U881" s="34">
        <f t="shared" si="134"/>
        <v>0</v>
      </c>
      <c r="X881" s="72" t="str">
        <f t="shared" si="135"/>
        <v/>
      </c>
      <c r="Y881" s="35"/>
      <c r="Z881" s="34" t="str">
        <f t="shared" si="136"/>
        <v/>
      </c>
      <c r="AA881" s="80" t="str">
        <f t="shared" si="137"/>
        <v/>
      </c>
    </row>
    <row r="882" spans="2:27" ht="25.5" customHeight="1" x14ac:dyDescent="0.25">
      <c r="B882" s="78" t="str">
        <f t="shared" si="131"/>
        <v/>
      </c>
      <c r="L882" s="31" t="str">
        <f t="shared" si="129"/>
        <v/>
      </c>
      <c r="N882" s="50" t="str">
        <f t="shared" si="132"/>
        <v/>
      </c>
      <c r="Q882" s="32" t="str">
        <f t="shared" si="130"/>
        <v/>
      </c>
      <c r="T882" s="34">
        <f t="shared" si="133"/>
        <v>0</v>
      </c>
      <c r="U882" s="34">
        <f t="shared" si="134"/>
        <v>0</v>
      </c>
      <c r="X882" s="72" t="str">
        <f t="shared" si="135"/>
        <v/>
      </c>
      <c r="Y882" s="35"/>
      <c r="Z882" s="34" t="str">
        <f t="shared" si="136"/>
        <v/>
      </c>
      <c r="AA882" s="80" t="str">
        <f t="shared" si="137"/>
        <v/>
      </c>
    </row>
    <row r="883" spans="2:27" ht="25.5" customHeight="1" x14ac:dyDescent="0.25">
      <c r="B883" s="78" t="str">
        <f t="shared" si="131"/>
        <v/>
      </c>
      <c r="L883" s="31" t="str">
        <f t="shared" si="129"/>
        <v/>
      </c>
      <c r="N883" s="50" t="str">
        <f t="shared" si="132"/>
        <v/>
      </c>
      <c r="Q883" s="32" t="str">
        <f t="shared" si="130"/>
        <v/>
      </c>
      <c r="T883" s="34">
        <f t="shared" si="133"/>
        <v>0</v>
      </c>
      <c r="U883" s="34">
        <f t="shared" si="134"/>
        <v>0</v>
      </c>
      <c r="X883" s="72" t="str">
        <f t="shared" si="135"/>
        <v/>
      </c>
      <c r="Y883" s="35"/>
      <c r="Z883" s="34" t="str">
        <f t="shared" si="136"/>
        <v/>
      </c>
      <c r="AA883" s="80" t="str">
        <f t="shared" si="137"/>
        <v/>
      </c>
    </row>
    <row r="884" spans="2:27" ht="25.5" customHeight="1" x14ac:dyDescent="0.25">
      <c r="B884" s="78" t="str">
        <f t="shared" si="131"/>
        <v/>
      </c>
      <c r="L884" s="31" t="str">
        <f t="shared" si="129"/>
        <v/>
      </c>
      <c r="N884" s="50" t="str">
        <f t="shared" si="132"/>
        <v/>
      </c>
      <c r="Q884" s="32" t="str">
        <f t="shared" si="130"/>
        <v/>
      </c>
      <c r="T884" s="34">
        <f t="shared" si="133"/>
        <v>0</v>
      </c>
      <c r="U884" s="34">
        <f t="shared" si="134"/>
        <v>0</v>
      </c>
      <c r="X884" s="72" t="str">
        <f t="shared" si="135"/>
        <v/>
      </c>
      <c r="Y884" s="35"/>
      <c r="Z884" s="34" t="str">
        <f t="shared" si="136"/>
        <v/>
      </c>
      <c r="AA884" s="80" t="str">
        <f t="shared" si="137"/>
        <v/>
      </c>
    </row>
    <row r="885" spans="2:27" ht="25.5" customHeight="1" x14ac:dyDescent="0.25">
      <c r="B885" s="78" t="str">
        <f t="shared" si="131"/>
        <v/>
      </c>
      <c r="L885" s="31" t="str">
        <f t="shared" si="129"/>
        <v/>
      </c>
      <c r="N885" s="50" t="str">
        <f t="shared" si="132"/>
        <v/>
      </c>
      <c r="Q885" s="32" t="str">
        <f t="shared" si="130"/>
        <v/>
      </c>
      <c r="T885" s="34">
        <f t="shared" si="133"/>
        <v>0</v>
      </c>
      <c r="U885" s="34">
        <f t="shared" si="134"/>
        <v>0</v>
      </c>
      <c r="X885" s="72" t="str">
        <f t="shared" si="135"/>
        <v/>
      </c>
      <c r="Y885" s="35"/>
      <c r="Z885" s="34" t="str">
        <f t="shared" si="136"/>
        <v/>
      </c>
      <c r="AA885" s="80" t="str">
        <f t="shared" si="137"/>
        <v/>
      </c>
    </row>
    <row r="886" spans="2:27" ht="25.5" customHeight="1" x14ac:dyDescent="0.25">
      <c r="B886" s="78" t="str">
        <f t="shared" si="131"/>
        <v/>
      </c>
      <c r="L886" s="31" t="str">
        <f t="shared" si="129"/>
        <v/>
      </c>
      <c r="N886" s="50" t="str">
        <f t="shared" si="132"/>
        <v/>
      </c>
      <c r="Q886" s="32" t="str">
        <f t="shared" si="130"/>
        <v/>
      </c>
      <c r="T886" s="34">
        <f t="shared" si="133"/>
        <v>0</v>
      </c>
      <c r="U886" s="34">
        <f t="shared" si="134"/>
        <v>0</v>
      </c>
      <c r="X886" s="72" t="str">
        <f t="shared" si="135"/>
        <v/>
      </c>
      <c r="Y886" s="35"/>
      <c r="Z886" s="34" t="str">
        <f t="shared" si="136"/>
        <v/>
      </c>
      <c r="AA886" s="80" t="str">
        <f t="shared" si="137"/>
        <v/>
      </c>
    </row>
    <row r="887" spans="2:27" ht="25.5" customHeight="1" x14ac:dyDescent="0.25">
      <c r="B887" s="78" t="str">
        <f t="shared" si="131"/>
        <v/>
      </c>
      <c r="L887" s="31" t="str">
        <f t="shared" si="129"/>
        <v/>
      </c>
      <c r="N887" s="50" t="str">
        <f t="shared" si="132"/>
        <v/>
      </c>
      <c r="Q887" s="32" t="str">
        <f t="shared" si="130"/>
        <v/>
      </c>
      <c r="T887" s="34">
        <f t="shared" si="133"/>
        <v>0</v>
      </c>
      <c r="U887" s="34">
        <f t="shared" si="134"/>
        <v>0</v>
      </c>
      <c r="X887" s="72" t="str">
        <f t="shared" si="135"/>
        <v/>
      </c>
      <c r="Y887" s="35"/>
      <c r="Z887" s="34" t="str">
        <f t="shared" si="136"/>
        <v/>
      </c>
      <c r="AA887" s="80" t="str">
        <f t="shared" si="137"/>
        <v/>
      </c>
    </row>
    <row r="888" spans="2:27" ht="25.5" customHeight="1" x14ac:dyDescent="0.25">
      <c r="B888" s="78" t="str">
        <f t="shared" si="131"/>
        <v/>
      </c>
      <c r="L888" s="31" t="str">
        <f t="shared" si="129"/>
        <v/>
      </c>
      <c r="N888" s="50" t="str">
        <f t="shared" si="132"/>
        <v/>
      </c>
      <c r="Q888" s="32" t="str">
        <f t="shared" si="130"/>
        <v/>
      </c>
      <c r="T888" s="34">
        <f t="shared" si="133"/>
        <v>0</v>
      </c>
      <c r="U888" s="34">
        <f t="shared" si="134"/>
        <v>0</v>
      </c>
      <c r="X888" s="72" t="str">
        <f t="shared" si="135"/>
        <v/>
      </c>
      <c r="Y888" s="35"/>
      <c r="Z888" s="34" t="str">
        <f t="shared" si="136"/>
        <v/>
      </c>
      <c r="AA888" s="80" t="str">
        <f t="shared" si="137"/>
        <v/>
      </c>
    </row>
    <row r="889" spans="2:27" ht="25.5" customHeight="1" x14ac:dyDescent="0.25">
      <c r="B889" s="78" t="str">
        <f t="shared" si="131"/>
        <v/>
      </c>
      <c r="L889" s="31" t="str">
        <f t="shared" si="129"/>
        <v/>
      </c>
      <c r="N889" s="50" t="str">
        <f t="shared" si="132"/>
        <v/>
      </c>
      <c r="Q889" s="32" t="str">
        <f t="shared" si="130"/>
        <v/>
      </c>
      <c r="T889" s="34">
        <f t="shared" si="133"/>
        <v>0</v>
      </c>
      <c r="U889" s="34">
        <f t="shared" si="134"/>
        <v>0</v>
      </c>
      <c r="X889" s="72" t="str">
        <f t="shared" si="135"/>
        <v/>
      </c>
      <c r="Y889" s="35"/>
      <c r="Z889" s="34" t="str">
        <f t="shared" si="136"/>
        <v/>
      </c>
      <c r="AA889" s="80" t="str">
        <f t="shared" si="137"/>
        <v/>
      </c>
    </row>
    <row r="890" spans="2:27" ht="25.5" customHeight="1" x14ac:dyDescent="0.25">
      <c r="B890" s="78" t="str">
        <f t="shared" si="131"/>
        <v/>
      </c>
      <c r="L890" s="31" t="str">
        <f t="shared" si="129"/>
        <v/>
      </c>
      <c r="N890" s="50" t="str">
        <f t="shared" si="132"/>
        <v/>
      </c>
      <c r="Q890" s="32" t="str">
        <f t="shared" si="130"/>
        <v/>
      </c>
      <c r="T890" s="34">
        <f t="shared" si="133"/>
        <v>0</v>
      </c>
      <c r="U890" s="34">
        <f t="shared" si="134"/>
        <v>0</v>
      </c>
      <c r="X890" s="72" t="str">
        <f t="shared" si="135"/>
        <v/>
      </c>
      <c r="Y890" s="35"/>
      <c r="Z890" s="34" t="str">
        <f t="shared" si="136"/>
        <v/>
      </c>
      <c r="AA890" s="80" t="str">
        <f t="shared" si="137"/>
        <v/>
      </c>
    </row>
    <row r="891" spans="2:27" ht="25.5" customHeight="1" x14ac:dyDescent="0.25">
      <c r="B891" s="78" t="str">
        <f t="shared" si="131"/>
        <v/>
      </c>
      <c r="L891" s="31" t="str">
        <f t="shared" si="129"/>
        <v/>
      </c>
      <c r="N891" s="50" t="str">
        <f t="shared" si="132"/>
        <v/>
      </c>
      <c r="Q891" s="32" t="str">
        <f t="shared" si="130"/>
        <v/>
      </c>
      <c r="T891" s="34">
        <f t="shared" si="133"/>
        <v>0</v>
      </c>
      <c r="U891" s="34">
        <f t="shared" si="134"/>
        <v>0</v>
      </c>
      <c r="X891" s="72" t="str">
        <f t="shared" si="135"/>
        <v/>
      </c>
      <c r="Y891" s="35"/>
      <c r="Z891" s="34" t="str">
        <f t="shared" si="136"/>
        <v/>
      </c>
      <c r="AA891" s="80" t="str">
        <f t="shared" si="137"/>
        <v/>
      </c>
    </row>
    <row r="892" spans="2:27" ht="25.5" customHeight="1" x14ac:dyDescent="0.25">
      <c r="B892" s="78" t="str">
        <f t="shared" si="131"/>
        <v/>
      </c>
      <c r="L892" s="31" t="str">
        <f t="shared" si="129"/>
        <v/>
      </c>
      <c r="N892" s="50" t="str">
        <f t="shared" si="132"/>
        <v/>
      </c>
      <c r="Q892" s="32" t="str">
        <f t="shared" si="130"/>
        <v/>
      </c>
      <c r="T892" s="34">
        <f t="shared" si="133"/>
        <v>0</v>
      </c>
      <c r="U892" s="34">
        <f t="shared" si="134"/>
        <v>0</v>
      </c>
      <c r="X892" s="72" t="str">
        <f t="shared" si="135"/>
        <v/>
      </c>
      <c r="Y892" s="35"/>
      <c r="Z892" s="34" t="str">
        <f t="shared" si="136"/>
        <v/>
      </c>
      <c r="AA892" s="80" t="str">
        <f t="shared" si="137"/>
        <v/>
      </c>
    </row>
    <row r="893" spans="2:27" ht="25.5" customHeight="1" x14ac:dyDescent="0.25">
      <c r="B893" s="78" t="str">
        <f t="shared" si="131"/>
        <v/>
      </c>
      <c r="L893" s="31" t="str">
        <f t="shared" si="129"/>
        <v/>
      </c>
      <c r="N893" s="50" t="str">
        <f t="shared" si="132"/>
        <v/>
      </c>
      <c r="Q893" s="32" t="str">
        <f t="shared" si="130"/>
        <v/>
      </c>
      <c r="T893" s="34">
        <f t="shared" si="133"/>
        <v>0</v>
      </c>
      <c r="U893" s="34">
        <f t="shared" si="134"/>
        <v>0</v>
      </c>
      <c r="X893" s="72" t="str">
        <f t="shared" si="135"/>
        <v/>
      </c>
      <c r="Y893" s="35"/>
      <c r="Z893" s="34" t="str">
        <f t="shared" si="136"/>
        <v/>
      </c>
      <c r="AA893" s="80" t="str">
        <f t="shared" si="137"/>
        <v/>
      </c>
    </row>
    <row r="894" spans="2:27" ht="25.5" customHeight="1" x14ac:dyDescent="0.25">
      <c r="B894" s="78" t="str">
        <f t="shared" si="131"/>
        <v/>
      </c>
      <c r="L894" s="31" t="str">
        <f t="shared" si="129"/>
        <v/>
      </c>
      <c r="N894" s="50" t="str">
        <f t="shared" si="132"/>
        <v/>
      </c>
      <c r="Q894" s="32" t="str">
        <f t="shared" si="130"/>
        <v/>
      </c>
      <c r="T894" s="34">
        <f t="shared" si="133"/>
        <v>0</v>
      </c>
      <c r="U894" s="34">
        <f t="shared" si="134"/>
        <v>0</v>
      </c>
      <c r="X894" s="72" t="str">
        <f t="shared" si="135"/>
        <v/>
      </c>
      <c r="Y894" s="35"/>
      <c r="Z894" s="34" t="str">
        <f t="shared" si="136"/>
        <v/>
      </c>
      <c r="AA894" s="80" t="str">
        <f t="shared" si="137"/>
        <v/>
      </c>
    </row>
    <row r="895" spans="2:27" ht="25.5" customHeight="1" x14ac:dyDescent="0.25">
      <c r="B895" s="78" t="str">
        <f t="shared" si="131"/>
        <v/>
      </c>
      <c r="L895" s="31" t="str">
        <f t="shared" si="129"/>
        <v/>
      </c>
      <c r="N895" s="50" t="str">
        <f t="shared" si="132"/>
        <v/>
      </c>
      <c r="Q895" s="32" t="str">
        <f t="shared" si="130"/>
        <v/>
      </c>
      <c r="T895" s="34">
        <f t="shared" si="133"/>
        <v>0</v>
      </c>
      <c r="U895" s="34">
        <f t="shared" si="134"/>
        <v>0</v>
      </c>
      <c r="X895" s="72" t="str">
        <f t="shared" si="135"/>
        <v/>
      </c>
      <c r="Y895" s="35"/>
      <c r="Z895" s="34" t="str">
        <f t="shared" si="136"/>
        <v/>
      </c>
      <c r="AA895" s="80" t="str">
        <f t="shared" si="137"/>
        <v/>
      </c>
    </row>
    <row r="896" spans="2:27" ht="25.5" customHeight="1" x14ac:dyDescent="0.25">
      <c r="B896" s="78" t="str">
        <f t="shared" si="131"/>
        <v/>
      </c>
      <c r="L896" s="31" t="str">
        <f t="shared" si="129"/>
        <v/>
      </c>
      <c r="N896" s="50" t="str">
        <f t="shared" si="132"/>
        <v/>
      </c>
      <c r="Q896" s="32" t="str">
        <f t="shared" si="130"/>
        <v/>
      </c>
      <c r="T896" s="34">
        <f t="shared" si="133"/>
        <v>0</v>
      </c>
      <c r="U896" s="34">
        <f t="shared" si="134"/>
        <v>0</v>
      </c>
      <c r="X896" s="72" t="str">
        <f t="shared" si="135"/>
        <v/>
      </c>
      <c r="Y896" s="35"/>
      <c r="Z896" s="34" t="str">
        <f t="shared" si="136"/>
        <v/>
      </c>
      <c r="AA896" s="80" t="str">
        <f t="shared" si="137"/>
        <v/>
      </c>
    </row>
    <row r="897" spans="2:27" ht="25.5" customHeight="1" x14ac:dyDescent="0.25">
      <c r="B897" s="78" t="str">
        <f t="shared" si="131"/>
        <v/>
      </c>
      <c r="L897" s="31" t="str">
        <f t="shared" si="129"/>
        <v/>
      </c>
      <c r="N897" s="50" t="str">
        <f t="shared" si="132"/>
        <v/>
      </c>
      <c r="Q897" s="32" t="str">
        <f t="shared" si="130"/>
        <v/>
      </c>
      <c r="T897" s="34">
        <f t="shared" si="133"/>
        <v>0</v>
      </c>
      <c r="U897" s="34">
        <f t="shared" si="134"/>
        <v>0</v>
      </c>
      <c r="X897" s="72" t="str">
        <f t="shared" si="135"/>
        <v/>
      </c>
      <c r="Y897" s="35"/>
      <c r="Z897" s="34" t="str">
        <f t="shared" si="136"/>
        <v/>
      </c>
      <c r="AA897" s="80" t="str">
        <f t="shared" si="137"/>
        <v/>
      </c>
    </row>
    <row r="898" spans="2:27" ht="25.5" customHeight="1" x14ac:dyDescent="0.25">
      <c r="B898" s="78" t="str">
        <f t="shared" si="131"/>
        <v/>
      </c>
      <c r="L898" s="31" t="str">
        <f t="shared" ref="L898:L961" si="138">IF(K898&lt;&gt;"",VLOOKUP(K898,tenhang,2,0),"")</f>
        <v/>
      </c>
      <c r="N898" s="50" t="str">
        <f t="shared" si="132"/>
        <v/>
      </c>
      <c r="Q898" s="32" t="str">
        <f t="shared" ref="Q898:Q961" si="139">IF(K898&lt;&gt;"",VLOOKUP(K898,tenhang,3,0),"")</f>
        <v/>
      </c>
      <c r="T898" s="34">
        <f t="shared" si="133"/>
        <v>0</v>
      </c>
      <c r="U898" s="34">
        <f t="shared" si="134"/>
        <v>0</v>
      </c>
      <c r="X898" s="72" t="str">
        <f t="shared" si="135"/>
        <v/>
      </c>
      <c r="Y898" s="35"/>
      <c r="Z898" s="34" t="str">
        <f t="shared" si="136"/>
        <v/>
      </c>
      <c r="AA898" s="80" t="str">
        <f t="shared" si="137"/>
        <v/>
      </c>
    </row>
    <row r="899" spans="2:27" ht="25.5" customHeight="1" x14ac:dyDescent="0.25">
      <c r="B899" s="78" t="str">
        <f t="shared" ref="B899:B962" si="140">IF(I899&lt;&gt;"",IF(AA899&lt;10,"PO2211/0000"&amp;AA899,IF(AA899&lt;100,"PO2211/000"&amp;AA899,IF(AA899&lt;1000,"PO2211/00"&amp;AA899,IF(AA899&lt;10000,"PO2211/0"&amp;AA899,"PO2211/"&amp;AA899)))),"")</f>
        <v/>
      </c>
      <c r="L899" s="31" t="str">
        <f t="shared" si="138"/>
        <v/>
      </c>
      <c r="N899" s="50" t="str">
        <f t="shared" ref="N899:N962" si="141">IF(K899&lt;&gt;"","K-C6","")</f>
        <v/>
      </c>
      <c r="Q899" s="32" t="str">
        <f t="shared" si="139"/>
        <v/>
      </c>
      <c r="T899" s="34">
        <f t="shared" ref="T899:T962" si="142">IF(K899&lt;&gt;"",VLOOKUP(K899,tenhang,4,0),0)</f>
        <v>0</v>
      </c>
      <c r="U899" s="34">
        <f t="shared" ref="U899:U962" si="143">R899*T899</f>
        <v>0</v>
      </c>
      <c r="X899" s="72" t="str">
        <f t="shared" ref="X899:X962" si="144">IF(K899&lt;&gt;"",8,"")</f>
        <v/>
      </c>
      <c r="Y899" s="35"/>
      <c r="Z899" s="34" t="str">
        <f t="shared" ref="Z899:Z962" si="145">IF(K899&lt;&gt;"",ROUND(U899*X899*1%,0),"")</f>
        <v/>
      </c>
      <c r="AA899" s="80" t="str">
        <f t="shared" si="137"/>
        <v/>
      </c>
    </row>
    <row r="900" spans="2:27" ht="25.5" customHeight="1" x14ac:dyDescent="0.25">
      <c r="B900" s="78" t="str">
        <f t="shared" si="140"/>
        <v/>
      </c>
      <c r="L900" s="31" t="str">
        <f t="shared" si="138"/>
        <v/>
      </c>
      <c r="N900" s="50" t="str">
        <f t="shared" si="141"/>
        <v/>
      </c>
      <c r="Q900" s="32" t="str">
        <f t="shared" si="139"/>
        <v/>
      </c>
      <c r="T900" s="34">
        <f t="shared" si="142"/>
        <v>0</v>
      </c>
      <c r="U900" s="34">
        <f t="shared" si="143"/>
        <v>0</v>
      </c>
      <c r="X900" s="72" t="str">
        <f t="shared" si="144"/>
        <v/>
      </c>
      <c r="Y900" s="35"/>
      <c r="Z900" s="34" t="str">
        <f t="shared" si="145"/>
        <v/>
      </c>
      <c r="AA900" s="80" t="str">
        <f t="shared" ref="AA900:AA963" si="146">IF(I900&lt;&gt;"",IF(I900=I899,AA899,AA899+1),"")</f>
        <v/>
      </c>
    </row>
    <row r="901" spans="2:27" ht="25.5" customHeight="1" x14ac:dyDescent="0.25">
      <c r="B901" s="78" t="str">
        <f t="shared" si="140"/>
        <v/>
      </c>
      <c r="L901" s="31" t="str">
        <f t="shared" si="138"/>
        <v/>
      </c>
      <c r="N901" s="50" t="str">
        <f t="shared" si="141"/>
        <v/>
      </c>
      <c r="Q901" s="32" t="str">
        <f t="shared" si="139"/>
        <v/>
      </c>
      <c r="T901" s="34">
        <f t="shared" si="142"/>
        <v>0</v>
      </c>
      <c r="U901" s="34">
        <f t="shared" si="143"/>
        <v>0</v>
      </c>
      <c r="X901" s="72" t="str">
        <f t="shared" si="144"/>
        <v/>
      </c>
      <c r="Y901" s="35"/>
      <c r="Z901" s="34" t="str">
        <f t="shared" si="145"/>
        <v/>
      </c>
      <c r="AA901" s="80" t="str">
        <f t="shared" si="146"/>
        <v/>
      </c>
    </row>
    <row r="902" spans="2:27" ht="25.5" customHeight="1" x14ac:dyDescent="0.25">
      <c r="B902" s="78" t="str">
        <f t="shared" si="140"/>
        <v/>
      </c>
      <c r="L902" s="31" t="str">
        <f t="shared" si="138"/>
        <v/>
      </c>
      <c r="N902" s="50" t="str">
        <f t="shared" si="141"/>
        <v/>
      </c>
      <c r="Q902" s="32" t="str">
        <f t="shared" si="139"/>
        <v/>
      </c>
      <c r="T902" s="34">
        <f t="shared" si="142"/>
        <v>0</v>
      </c>
      <c r="U902" s="34">
        <f t="shared" si="143"/>
        <v>0</v>
      </c>
      <c r="X902" s="72" t="str">
        <f t="shared" si="144"/>
        <v/>
      </c>
      <c r="Y902" s="35"/>
      <c r="Z902" s="34" t="str">
        <f t="shared" si="145"/>
        <v/>
      </c>
      <c r="AA902" s="80" t="str">
        <f t="shared" si="146"/>
        <v/>
      </c>
    </row>
    <row r="903" spans="2:27" ht="25.5" customHeight="1" x14ac:dyDescent="0.25">
      <c r="B903" s="78" t="str">
        <f t="shared" si="140"/>
        <v/>
      </c>
      <c r="L903" s="31" t="str">
        <f t="shared" si="138"/>
        <v/>
      </c>
      <c r="N903" s="50" t="str">
        <f t="shared" si="141"/>
        <v/>
      </c>
      <c r="Q903" s="32" t="str">
        <f t="shared" si="139"/>
        <v/>
      </c>
      <c r="T903" s="34">
        <f t="shared" si="142"/>
        <v>0</v>
      </c>
      <c r="U903" s="34">
        <f t="shared" si="143"/>
        <v>0</v>
      </c>
      <c r="X903" s="72" t="str">
        <f t="shared" si="144"/>
        <v/>
      </c>
      <c r="Y903" s="35"/>
      <c r="Z903" s="34" t="str">
        <f t="shared" si="145"/>
        <v/>
      </c>
      <c r="AA903" s="80" t="str">
        <f t="shared" si="146"/>
        <v/>
      </c>
    </row>
    <row r="904" spans="2:27" ht="25.5" customHeight="1" x14ac:dyDescent="0.25">
      <c r="B904" s="78" t="str">
        <f t="shared" si="140"/>
        <v/>
      </c>
      <c r="L904" s="31" t="str">
        <f t="shared" si="138"/>
        <v/>
      </c>
      <c r="N904" s="50" t="str">
        <f t="shared" si="141"/>
        <v/>
      </c>
      <c r="Q904" s="32" t="str">
        <f t="shared" si="139"/>
        <v/>
      </c>
      <c r="T904" s="34">
        <f t="shared" si="142"/>
        <v>0</v>
      </c>
      <c r="U904" s="34">
        <f t="shared" si="143"/>
        <v>0</v>
      </c>
      <c r="X904" s="72" t="str">
        <f t="shared" si="144"/>
        <v/>
      </c>
      <c r="Y904" s="35"/>
      <c r="Z904" s="34" t="str">
        <f t="shared" si="145"/>
        <v/>
      </c>
      <c r="AA904" s="80" t="str">
        <f t="shared" si="146"/>
        <v/>
      </c>
    </row>
    <row r="905" spans="2:27" ht="25.5" customHeight="1" x14ac:dyDescent="0.25">
      <c r="B905" s="78" t="str">
        <f t="shared" si="140"/>
        <v/>
      </c>
      <c r="L905" s="31" t="str">
        <f t="shared" si="138"/>
        <v/>
      </c>
      <c r="N905" s="50" t="str">
        <f t="shared" si="141"/>
        <v/>
      </c>
      <c r="Q905" s="32" t="str">
        <f t="shared" si="139"/>
        <v/>
      </c>
      <c r="T905" s="34">
        <f t="shared" si="142"/>
        <v>0</v>
      </c>
      <c r="U905" s="34">
        <f t="shared" si="143"/>
        <v>0</v>
      </c>
      <c r="X905" s="72" t="str">
        <f t="shared" si="144"/>
        <v/>
      </c>
      <c r="Y905" s="35"/>
      <c r="Z905" s="34" t="str">
        <f t="shared" si="145"/>
        <v/>
      </c>
      <c r="AA905" s="80" t="str">
        <f t="shared" si="146"/>
        <v/>
      </c>
    </row>
    <row r="906" spans="2:27" ht="25.5" customHeight="1" x14ac:dyDescent="0.25">
      <c r="B906" s="78" t="str">
        <f t="shared" si="140"/>
        <v/>
      </c>
      <c r="L906" s="31" t="str">
        <f t="shared" si="138"/>
        <v/>
      </c>
      <c r="N906" s="50" t="str">
        <f t="shared" si="141"/>
        <v/>
      </c>
      <c r="Q906" s="32" t="str">
        <f t="shared" si="139"/>
        <v/>
      </c>
      <c r="T906" s="34">
        <f t="shared" si="142"/>
        <v>0</v>
      </c>
      <c r="U906" s="34">
        <f t="shared" si="143"/>
        <v>0</v>
      </c>
      <c r="X906" s="72" t="str">
        <f t="shared" si="144"/>
        <v/>
      </c>
      <c r="Y906" s="35"/>
      <c r="Z906" s="34" t="str">
        <f t="shared" si="145"/>
        <v/>
      </c>
      <c r="AA906" s="80" t="str">
        <f t="shared" si="146"/>
        <v/>
      </c>
    </row>
    <row r="907" spans="2:27" ht="25.5" customHeight="1" x14ac:dyDescent="0.25">
      <c r="B907" s="78" t="str">
        <f t="shared" si="140"/>
        <v/>
      </c>
      <c r="L907" s="31" t="str">
        <f t="shared" si="138"/>
        <v/>
      </c>
      <c r="N907" s="50" t="str">
        <f t="shared" si="141"/>
        <v/>
      </c>
      <c r="Q907" s="32" t="str">
        <f t="shared" si="139"/>
        <v/>
      </c>
      <c r="T907" s="34">
        <f t="shared" si="142"/>
        <v>0</v>
      </c>
      <c r="U907" s="34">
        <f t="shared" si="143"/>
        <v>0</v>
      </c>
      <c r="X907" s="72" t="str">
        <f t="shared" si="144"/>
        <v/>
      </c>
      <c r="Y907" s="35"/>
      <c r="Z907" s="34" t="str">
        <f t="shared" si="145"/>
        <v/>
      </c>
      <c r="AA907" s="80" t="str">
        <f t="shared" si="146"/>
        <v/>
      </c>
    </row>
    <row r="908" spans="2:27" ht="25.5" customHeight="1" x14ac:dyDescent="0.25">
      <c r="B908" s="78" t="str">
        <f t="shared" si="140"/>
        <v/>
      </c>
      <c r="L908" s="31" t="str">
        <f t="shared" si="138"/>
        <v/>
      </c>
      <c r="N908" s="50" t="str">
        <f t="shared" si="141"/>
        <v/>
      </c>
      <c r="Q908" s="32" t="str">
        <f t="shared" si="139"/>
        <v/>
      </c>
      <c r="T908" s="34">
        <f t="shared" si="142"/>
        <v>0</v>
      </c>
      <c r="U908" s="34">
        <f t="shared" si="143"/>
        <v>0</v>
      </c>
      <c r="X908" s="72" t="str">
        <f t="shared" si="144"/>
        <v/>
      </c>
      <c r="Y908" s="35"/>
      <c r="Z908" s="34" t="str">
        <f t="shared" si="145"/>
        <v/>
      </c>
      <c r="AA908" s="80" t="str">
        <f t="shared" si="146"/>
        <v/>
      </c>
    </row>
    <row r="909" spans="2:27" ht="25.5" customHeight="1" x14ac:dyDescent="0.25">
      <c r="B909" s="78" t="str">
        <f t="shared" si="140"/>
        <v/>
      </c>
      <c r="L909" s="31" t="str">
        <f t="shared" si="138"/>
        <v/>
      </c>
      <c r="N909" s="50" t="str">
        <f t="shared" si="141"/>
        <v/>
      </c>
      <c r="Q909" s="32" t="str">
        <f t="shared" si="139"/>
        <v/>
      </c>
      <c r="T909" s="34">
        <f t="shared" si="142"/>
        <v>0</v>
      </c>
      <c r="U909" s="34">
        <f t="shared" si="143"/>
        <v>0</v>
      </c>
      <c r="X909" s="72" t="str">
        <f t="shared" si="144"/>
        <v/>
      </c>
      <c r="Y909" s="35"/>
      <c r="Z909" s="34" t="str">
        <f t="shared" si="145"/>
        <v/>
      </c>
      <c r="AA909" s="80" t="str">
        <f t="shared" si="146"/>
        <v/>
      </c>
    </row>
    <row r="910" spans="2:27" ht="25.5" customHeight="1" x14ac:dyDescent="0.25">
      <c r="B910" s="78" t="str">
        <f t="shared" si="140"/>
        <v/>
      </c>
      <c r="L910" s="31" t="str">
        <f t="shared" si="138"/>
        <v/>
      </c>
      <c r="N910" s="50" t="str">
        <f t="shared" si="141"/>
        <v/>
      </c>
      <c r="Q910" s="32" t="str">
        <f t="shared" si="139"/>
        <v/>
      </c>
      <c r="T910" s="34">
        <f t="shared" si="142"/>
        <v>0</v>
      </c>
      <c r="U910" s="34">
        <f t="shared" si="143"/>
        <v>0</v>
      </c>
      <c r="X910" s="72" t="str">
        <f t="shared" si="144"/>
        <v/>
      </c>
      <c r="Y910" s="35"/>
      <c r="Z910" s="34" t="str">
        <f t="shared" si="145"/>
        <v/>
      </c>
      <c r="AA910" s="80" t="str">
        <f t="shared" si="146"/>
        <v/>
      </c>
    </row>
    <row r="911" spans="2:27" ht="25.5" customHeight="1" x14ac:dyDescent="0.25">
      <c r="B911" s="78" t="str">
        <f t="shared" si="140"/>
        <v/>
      </c>
      <c r="L911" s="31" t="str">
        <f t="shared" si="138"/>
        <v/>
      </c>
      <c r="N911" s="50" t="str">
        <f t="shared" si="141"/>
        <v/>
      </c>
      <c r="Q911" s="32" t="str">
        <f t="shared" si="139"/>
        <v/>
      </c>
      <c r="T911" s="34">
        <f t="shared" si="142"/>
        <v>0</v>
      </c>
      <c r="U911" s="34">
        <f t="shared" si="143"/>
        <v>0</v>
      </c>
      <c r="X911" s="72" t="str">
        <f t="shared" si="144"/>
        <v/>
      </c>
      <c r="Y911" s="35"/>
      <c r="Z911" s="34" t="str">
        <f t="shared" si="145"/>
        <v/>
      </c>
      <c r="AA911" s="80" t="str">
        <f t="shared" si="146"/>
        <v/>
      </c>
    </row>
    <row r="912" spans="2:27" ht="25.5" customHeight="1" x14ac:dyDescent="0.25">
      <c r="B912" s="78" t="str">
        <f t="shared" si="140"/>
        <v/>
      </c>
      <c r="L912" s="31" t="str">
        <f t="shared" si="138"/>
        <v/>
      </c>
      <c r="N912" s="50" t="str">
        <f t="shared" si="141"/>
        <v/>
      </c>
      <c r="Q912" s="32" t="str">
        <f t="shared" si="139"/>
        <v/>
      </c>
      <c r="T912" s="34">
        <f t="shared" si="142"/>
        <v>0</v>
      </c>
      <c r="U912" s="34">
        <f t="shared" si="143"/>
        <v>0</v>
      </c>
      <c r="X912" s="72" t="str">
        <f t="shared" si="144"/>
        <v/>
      </c>
      <c r="Y912" s="35"/>
      <c r="Z912" s="34" t="str">
        <f t="shared" si="145"/>
        <v/>
      </c>
      <c r="AA912" s="80" t="str">
        <f t="shared" si="146"/>
        <v/>
      </c>
    </row>
    <row r="913" spans="2:27" ht="25.5" customHeight="1" x14ac:dyDescent="0.25">
      <c r="B913" s="78" t="str">
        <f t="shared" si="140"/>
        <v/>
      </c>
      <c r="L913" s="31" t="str">
        <f t="shared" si="138"/>
        <v/>
      </c>
      <c r="N913" s="50" t="str">
        <f t="shared" si="141"/>
        <v/>
      </c>
      <c r="Q913" s="32" t="str">
        <f t="shared" si="139"/>
        <v/>
      </c>
      <c r="T913" s="34">
        <f t="shared" si="142"/>
        <v>0</v>
      </c>
      <c r="U913" s="34">
        <f t="shared" si="143"/>
        <v>0</v>
      </c>
      <c r="X913" s="72" t="str">
        <f t="shared" si="144"/>
        <v/>
      </c>
      <c r="Y913" s="35"/>
      <c r="Z913" s="34" t="str">
        <f t="shared" si="145"/>
        <v/>
      </c>
      <c r="AA913" s="80" t="str">
        <f t="shared" si="146"/>
        <v/>
      </c>
    </row>
    <row r="914" spans="2:27" ht="25.5" customHeight="1" x14ac:dyDescent="0.25">
      <c r="B914" s="78" t="str">
        <f t="shared" si="140"/>
        <v/>
      </c>
      <c r="L914" s="31" t="str">
        <f t="shared" si="138"/>
        <v/>
      </c>
      <c r="N914" s="50" t="str">
        <f t="shared" si="141"/>
        <v/>
      </c>
      <c r="Q914" s="32" t="str">
        <f t="shared" si="139"/>
        <v/>
      </c>
      <c r="T914" s="34">
        <f t="shared" si="142"/>
        <v>0</v>
      </c>
      <c r="U914" s="34">
        <f t="shared" si="143"/>
        <v>0</v>
      </c>
      <c r="X914" s="72" t="str">
        <f t="shared" si="144"/>
        <v/>
      </c>
      <c r="Y914" s="35"/>
      <c r="Z914" s="34" t="str">
        <f t="shared" si="145"/>
        <v/>
      </c>
      <c r="AA914" s="80" t="str">
        <f t="shared" si="146"/>
        <v/>
      </c>
    </row>
    <row r="915" spans="2:27" ht="25.5" customHeight="1" x14ac:dyDescent="0.25">
      <c r="B915" s="78" t="str">
        <f t="shared" si="140"/>
        <v/>
      </c>
      <c r="L915" s="31" t="str">
        <f t="shared" si="138"/>
        <v/>
      </c>
      <c r="N915" s="50" t="str">
        <f t="shared" si="141"/>
        <v/>
      </c>
      <c r="Q915" s="32" t="str">
        <f t="shared" si="139"/>
        <v/>
      </c>
      <c r="T915" s="34">
        <f t="shared" si="142"/>
        <v>0</v>
      </c>
      <c r="U915" s="34">
        <f t="shared" si="143"/>
        <v>0</v>
      </c>
      <c r="X915" s="72" t="str">
        <f t="shared" si="144"/>
        <v/>
      </c>
      <c r="Y915" s="35"/>
      <c r="Z915" s="34" t="str">
        <f t="shared" si="145"/>
        <v/>
      </c>
      <c r="AA915" s="80" t="str">
        <f t="shared" si="146"/>
        <v/>
      </c>
    </row>
    <row r="916" spans="2:27" ht="25.5" customHeight="1" x14ac:dyDescent="0.25">
      <c r="B916" s="78" t="str">
        <f t="shared" si="140"/>
        <v/>
      </c>
      <c r="L916" s="31" t="str">
        <f t="shared" si="138"/>
        <v/>
      </c>
      <c r="N916" s="50" t="str">
        <f t="shared" si="141"/>
        <v/>
      </c>
      <c r="Q916" s="32" t="str">
        <f t="shared" si="139"/>
        <v/>
      </c>
      <c r="T916" s="34">
        <f t="shared" si="142"/>
        <v>0</v>
      </c>
      <c r="U916" s="34">
        <f t="shared" si="143"/>
        <v>0</v>
      </c>
      <c r="X916" s="72" t="str">
        <f t="shared" si="144"/>
        <v/>
      </c>
      <c r="Y916" s="35"/>
      <c r="Z916" s="34" t="str">
        <f t="shared" si="145"/>
        <v/>
      </c>
      <c r="AA916" s="80" t="str">
        <f t="shared" si="146"/>
        <v/>
      </c>
    </row>
    <row r="917" spans="2:27" ht="25.5" customHeight="1" x14ac:dyDescent="0.25">
      <c r="B917" s="78" t="str">
        <f t="shared" si="140"/>
        <v/>
      </c>
      <c r="L917" s="31" t="str">
        <f t="shared" si="138"/>
        <v/>
      </c>
      <c r="N917" s="50" t="str">
        <f t="shared" si="141"/>
        <v/>
      </c>
      <c r="Q917" s="32" t="str">
        <f t="shared" si="139"/>
        <v/>
      </c>
      <c r="T917" s="34">
        <f t="shared" si="142"/>
        <v>0</v>
      </c>
      <c r="U917" s="34">
        <f t="shared" si="143"/>
        <v>0</v>
      </c>
      <c r="X917" s="72" t="str">
        <f t="shared" si="144"/>
        <v/>
      </c>
      <c r="Y917" s="35"/>
      <c r="Z917" s="34" t="str">
        <f t="shared" si="145"/>
        <v/>
      </c>
      <c r="AA917" s="80" t="str">
        <f t="shared" si="146"/>
        <v/>
      </c>
    </row>
    <row r="918" spans="2:27" ht="25.5" customHeight="1" x14ac:dyDescent="0.25">
      <c r="B918" s="78" t="str">
        <f t="shared" si="140"/>
        <v/>
      </c>
      <c r="L918" s="31" t="str">
        <f t="shared" si="138"/>
        <v/>
      </c>
      <c r="N918" s="50" t="str">
        <f t="shared" si="141"/>
        <v/>
      </c>
      <c r="Q918" s="32" t="str">
        <f t="shared" si="139"/>
        <v/>
      </c>
      <c r="T918" s="34">
        <f t="shared" si="142"/>
        <v>0</v>
      </c>
      <c r="U918" s="34">
        <f t="shared" si="143"/>
        <v>0</v>
      </c>
      <c r="X918" s="72" t="str">
        <f t="shared" si="144"/>
        <v/>
      </c>
      <c r="Y918" s="35"/>
      <c r="Z918" s="34" t="str">
        <f t="shared" si="145"/>
        <v/>
      </c>
      <c r="AA918" s="80" t="str">
        <f t="shared" si="146"/>
        <v/>
      </c>
    </row>
    <row r="919" spans="2:27" ht="25.5" customHeight="1" x14ac:dyDescent="0.25">
      <c r="B919" s="78" t="str">
        <f t="shared" si="140"/>
        <v/>
      </c>
      <c r="L919" s="31" t="str">
        <f t="shared" si="138"/>
        <v/>
      </c>
      <c r="N919" s="50" t="str">
        <f t="shared" si="141"/>
        <v/>
      </c>
      <c r="Q919" s="32" t="str">
        <f t="shared" si="139"/>
        <v/>
      </c>
      <c r="T919" s="34">
        <f t="shared" si="142"/>
        <v>0</v>
      </c>
      <c r="U919" s="34">
        <f t="shared" si="143"/>
        <v>0</v>
      </c>
      <c r="X919" s="72" t="str">
        <f t="shared" si="144"/>
        <v/>
      </c>
      <c r="Y919" s="35"/>
      <c r="Z919" s="34" t="str">
        <f t="shared" si="145"/>
        <v/>
      </c>
      <c r="AA919" s="80" t="str">
        <f t="shared" si="146"/>
        <v/>
      </c>
    </row>
    <row r="920" spans="2:27" ht="25.5" customHeight="1" x14ac:dyDescent="0.25">
      <c r="B920" s="78" t="str">
        <f t="shared" si="140"/>
        <v/>
      </c>
      <c r="L920" s="31" t="str">
        <f t="shared" si="138"/>
        <v/>
      </c>
      <c r="N920" s="50" t="str">
        <f t="shared" si="141"/>
        <v/>
      </c>
      <c r="Q920" s="32" t="str">
        <f t="shared" si="139"/>
        <v/>
      </c>
      <c r="T920" s="34">
        <f t="shared" si="142"/>
        <v>0</v>
      </c>
      <c r="U920" s="34">
        <f t="shared" si="143"/>
        <v>0</v>
      </c>
      <c r="X920" s="72" t="str">
        <f t="shared" si="144"/>
        <v/>
      </c>
      <c r="Y920" s="35"/>
      <c r="Z920" s="34" t="str">
        <f t="shared" si="145"/>
        <v/>
      </c>
      <c r="AA920" s="80" t="str">
        <f t="shared" si="146"/>
        <v/>
      </c>
    </row>
    <row r="921" spans="2:27" ht="25.5" customHeight="1" x14ac:dyDescent="0.25">
      <c r="B921" s="78" t="str">
        <f t="shared" si="140"/>
        <v/>
      </c>
      <c r="L921" s="31" t="str">
        <f t="shared" si="138"/>
        <v/>
      </c>
      <c r="N921" s="50" t="str">
        <f t="shared" si="141"/>
        <v/>
      </c>
      <c r="Q921" s="32" t="str">
        <f t="shared" si="139"/>
        <v/>
      </c>
      <c r="T921" s="34">
        <f t="shared" si="142"/>
        <v>0</v>
      </c>
      <c r="U921" s="34">
        <f t="shared" si="143"/>
        <v>0</v>
      </c>
      <c r="X921" s="72" t="str">
        <f t="shared" si="144"/>
        <v/>
      </c>
      <c r="Y921" s="35"/>
      <c r="Z921" s="34" t="str">
        <f t="shared" si="145"/>
        <v/>
      </c>
      <c r="AA921" s="80" t="str">
        <f t="shared" si="146"/>
        <v/>
      </c>
    </row>
    <row r="922" spans="2:27" ht="25.5" customHeight="1" x14ac:dyDescent="0.25">
      <c r="B922" s="78" t="str">
        <f t="shared" si="140"/>
        <v/>
      </c>
      <c r="L922" s="31" t="str">
        <f t="shared" si="138"/>
        <v/>
      </c>
      <c r="N922" s="50" t="str">
        <f t="shared" si="141"/>
        <v/>
      </c>
      <c r="Q922" s="32" t="str">
        <f t="shared" si="139"/>
        <v/>
      </c>
      <c r="T922" s="34">
        <f t="shared" si="142"/>
        <v>0</v>
      </c>
      <c r="U922" s="34">
        <f t="shared" si="143"/>
        <v>0</v>
      </c>
      <c r="X922" s="72" t="str">
        <f t="shared" si="144"/>
        <v/>
      </c>
      <c r="Y922" s="35"/>
      <c r="Z922" s="34" t="str">
        <f t="shared" si="145"/>
        <v/>
      </c>
      <c r="AA922" s="80" t="str">
        <f t="shared" si="146"/>
        <v/>
      </c>
    </row>
    <row r="923" spans="2:27" ht="25.5" customHeight="1" x14ac:dyDescent="0.25">
      <c r="B923" s="78" t="str">
        <f t="shared" si="140"/>
        <v/>
      </c>
      <c r="L923" s="31" t="str">
        <f t="shared" si="138"/>
        <v/>
      </c>
      <c r="N923" s="50" t="str">
        <f t="shared" si="141"/>
        <v/>
      </c>
      <c r="Q923" s="32" t="str">
        <f t="shared" si="139"/>
        <v/>
      </c>
      <c r="T923" s="34">
        <f t="shared" si="142"/>
        <v>0</v>
      </c>
      <c r="U923" s="34">
        <f t="shared" si="143"/>
        <v>0</v>
      </c>
      <c r="X923" s="72" t="str">
        <f t="shared" si="144"/>
        <v/>
      </c>
      <c r="Y923" s="35"/>
      <c r="Z923" s="34" t="str">
        <f t="shared" si="145"/>
        <v/>
      </c>
      <c r="AA923" s="80" t="str">
        <f t="shared" si="146"/>
        <v/>
      </c>
    </row>
    <row r="924" spans="2:27" ht="25.5" customHeight="1" x14ac:dyDescent="0.25">
      <c r="B924" s="78" t="str">
        <f t="shared" si="140"/>
        <v/>
      </c>
      <c r="L924" s="31" t="str">
        <f t="shared" si="138"/>
        <v/>
      </c>
      <c r="N924" s="50" t="str">
        <f t="shared" si="141"/>
        <v/>
      </c>
      <c r="Q924" s="32" t="str">
        <f t="shared" si="139"/>
        <v/>
      </c>
      <c r="T924" s="34">
        <f t="shared" si="142"/>
        <v>0</v>
      </c>
      <c r="U924" s="34">
        <f t="shared" si="143"/>
        <v>0</v>
      </c>
      <c r="X924" s="72" t="str">
        <f t="shared" si="144"/>
        <v/>
      </c>
      <c r="Y924" s="35"/>
      <c r="Z924" s="34" t="str">
        <f t="shared" si="145"/>
        <v/>
      </c>
      <c r="AA924" s="80" t="str">
        <f t="shared" si="146"/>
        <v/>
      </c>
    </row>
    <row r="925" spans="2:27" ht="25.5" customHeight="1" x14ac:dyDescent="0.25">
      <c r="B925" s="78" t="str">
        <f t="shared" si="140"/>
        <v/>
      </c>
      <c r="L925" s="31" t="str">
        <f t="shared" si="138"/>
        <v/>
      </c>
      <c r="N925" s="50" t="str">
        <f t="shared" si="141"/>
        <v/>
      </c>
      <c r="Q925" s="32" t="str">
        <f t="shared" si="139"/>
        <v/>
      </c>
      <c r="T925" s="34">
        <f t="shared" si="142"/>
        <v>0</v>
      </c>
      <c r="U925" s="34">
        <f t="shared" si="143"/>
        <v>0</v>
      </c>
      <c r="X925" s="72" t="str">
        <f t="shared" si="144"/>
        <v/>
      </c>
      <c r="Y925" s="35"/>
      <c r="Z925" s="34" t="str">
        <f t="shared" si="145"/>
        <v/>
      </c>
      <c r="AA925" s="80" t="str">
        <f t="shared" si="146"/>
        <v/>
      </c>
    </row>
    <row r="926" spans="2:27" ht="25.5" customHeight="1" x14ac:dyDescent="0.25">
      <c r="B926" s="78" t="str">
        <f t="shared" si="140"/>
        <v/>
      </c>
      <c r="L926" s="31" t="str">
        <f t="shared" si="138"/>
        <v/>
      </c>
      <c r="N926" s="50" t="str">
        <f t="shared" si="141"/>
        <v/>
      </c>
      <c r="Q926" s="32" t="str">
        <f t="shared" si="139"/>
        <v/>
      </c>
      <c r="T926" s="34">
        <f t="shared" si="142"/>
        <v>0</v>
      </c>
      <c r="U926" s="34">
        <f t="shared" si="143"/>
        <v>0</v>
      </c>
      <c r="X926" s="72" t="str">
        <f t="shared" si="144"/>
        <v/>
      </c>
      <c r="Y926" s="35"/>
      <c r="Z926" s="34" t="str">
        <f t="shared" si="145"/>
        <v/>
      </c>
      <c r="AA926" s="80" t="str">
        <f t="shared" si="146"/>
        <v/>
      </c>
    </row>
    <row r="927" spans="2:27" ht="25.5" customHeight="1" x14ac:dyDescent="0.25">
      <c r="B927" s="78" t="str">
        <f t="shared" si="140"/>
        <v/>
      </c>
      <c r="L927" s="31" t="str">
        <f t="shared" si="138"/>
        <v/>
      </c>
      <c r="N927" s="50" t="str">
        <f t="shared" si="141"/>
        <v/>
      </c>
      <c r="Q927" s="32" t="str">
        <f t="shared" si="139"/>
        <v/>
      </c>
      <c r="T927" s="34">
        <f t="shared" si="142"/>
        <v>0</v>
      </c>
      <c r="U927" s="34">
        <f t="shared" si="143"/>
        <v>0</v>
      </c>
      <c r="X927" s="72" t="str">
        <f t="shared" si="144"/>
        <v/>
      </c>
      <c r="Y927" s="35"/>
      <c r="Z927" s="34" t="str">
        <f t="shared" si="145"/>
        <v/>
      </c>
      <c r="AA927" s="80" t="str">
        <f t="shared" si="146"/>
        <v/>
      </c>
    </row>
    <row r="928" spans="2:27" ht="25.5" customHeight="1" x14ac:dyDescent="0.25">
      <c r="B928" s="78" t="str">
        <f t="shared" si="140"/>
        <v/>
      </c>
      <c r="L928" s="31" t="str">
        <f t="shared" si="138"/>
        <v/>
      </c>
      <c r="N928" s="50" t="str">
        <f t="shared" si="141"/>
        <v/>
      </c>
      <c r="Q928" s="32" t="str">
        <f t="shared" si="139"/>
        <v/>
      </c>
      <c r="T928" s="34">
        <f t="shared" si="142"/>
        <v>0</v>
      </c>
      <c r="U928" s="34">
        <f t="shared" si="143"/>
        <v>0</v>
      </c>
      <c r="X928" s="72" t="str">
        <f t="shared" si="144"/>
        <v/>
      </c>
      <c r="Y928" s="35"/>
      <c r="Z928" s="34" t="str">
        <f t="shared" si="145"/>
        <v/>
      </c>
      <c r="AA928" s="80" t="str">
        <f t="shared" si="146"/>
        <v/>
      </c>
    </row>
    <row r="929" spans="2:27" ht="25.5" customHeight="1" x14ac:dyDescent="0.25">
      <c r="B929" s="78" t="str">
        <f t="shared" si="140"/>
        <v/>
      </c>
      <c r="L929" s="31" t="str">
        <f t="shared" si="138"/>
        <v/>
      </c>
      <c r="N929" s="50" t="str">
        <f t="shared" si="141"/>
        <v/>
      </c>
      <c r="Q929" s="32" t="str">
        <f t="shared" si="139"/>
        <v/>
      </c>
      <c r="T929" s="34">
        <f t="shared" si="142"/>
        <v>0</v>
      </c>
      <c r="U929" s="34">
        <f t="shared" si="143"/>
        <v>0</v>
      </c>
      <c r="X929" s="72" t="str">
        <f t="shared" si="144"/>
        <v/>
      </c>
      <c r="Y929" s="35"/>
      <c r="Z929" s="34" t="str">
        <f t="shared" si="145"/>
        <v/>
      </c>
      <c r="AA929" s="80" t="str">
        <f t="shared" si="146"/>
        <v/>
      </c>
    </row>
    <row r="930" spans="2:27" ht="25.5" customHeight="1" x14ac:dyDescent="0.25">
      <c r="B930" s="78" t="str">
        <f t="shared" si="140"/>
        <v/>
      </c>
      <c r="L930" s="31" t="str">
        <f t="shared" si="138"/>
        <v/>
      </c>
      <c r="N930" s="50" t="str">
        <f t="shared" si="141"/>
        <v/>
      </c>
      <c r="Q930" s="32" t="str">
        <f t="shared" si="139"/>
        <v/>
      </c>
      <c r="T930" s="34">
        <f t="shared" si="142"/>
        <v>0</v>
      </c>
      <c r="U930" s="34">
        <f t="shared" si="143"/>
        <v>0</v>
      </c>
      <c r="X930" s="72" t="str">
        <f t="shared" si="144"/>
        <v/>
      </c>
      <c r="Y930" s="35"/>
      <c r="Z930" s="34" t="str">
        <f t="shared" si="145"/>
        <v/>
      </c>
      <c r="AA930" s="80" t="str">
        <f t="shared" si="146"/>
        <v/>
      </c>
    </row>
    <row r="931" spans="2:27" ht="25.5" customHeight="1" x14ac:dyDescent="0.25">
      <c r="B931" s="78" t="str">
        <f t="shared" si="140"/>
        <v/>
      </c>
      <c r="L931" s="31" t="str">
        <f t="shared" si="138"/>
        <v/>
      </c>
      <c r="N931" s="50" t="str">
        <f t="shared" si="141"/>
        <v/>
      </c>
      <c r="Q931" s="32" t="str">
        <f t="shared" si="139"/>
        <v/>
      </c>
      <c r="T931" s="34">
        <f t="shared" si="142"/>
        <v>0</v>
      </c>
      <c r="U931" s="34">
        <f t="shared" si="143"/>
        <v>0</v>
      </c>
      <c r="X931" s="72" t="str">
        <f t="shared" si="144"/>
        <v/>
      </c>
      <c r="Y931" s="35"/>
      <c r="Z931" s="34" t="str">
        <f t="shared" si="145"/>
        <v/>
      </c>
      <c r="AA931" s="80" t="str">
        <f t="shared" si="146"/>
        <v/>
      </c>
    </row>
    <row r="932" spans="2:27" ht="25.5" customHeight="1" x14ac:dyDescent="0.25">
      <c r="B932" s="78" t="str">
        <f t="shared" si="140"/>
        <v/>
      </c>
      <c r="L932" s="31" t="str">
        <f t="shared" si="138"/>
        <v/>
      </c>
      <c r="N932" s="50" t="str">
        <f t="shared" si="141"/>
        <v/>
      </c>
      <c r="Q932" s="32" t="str">
        <f t="shared" si="139"/>
        <v/>
      </c>
      <c r="T932" s="34">
        <f t="shared" si="142"/>
        <v>0</v>
      </c>
      <c r="U932" s="34">
        <f t="shared" si="143"/>
        <v>0</v>
      </c>
      <c r="X932" s="72" t="str">
        <f t="shared" si="144"/>
        <v/>
      </c>
      <c r="Y932" s="35"/>
      <c r="Z932" s="34" t="str">
        <f t="shared" si="145"/>
        <v/>
      </c>
      <c r="AA932" s="80" t="str">
        <f t="shared" si="146"/>
        <v/>
      </c>
    </row>
    <row r="933" spans="2:27" ht="25.5" customHeight="1" x14ac:dyDescent="0.25">
      <c r="B933" s="78" t="str">
        <f t="shared" si="140"/>
        <v/>
      </c>
      <c r="L933" s="31" t="str">
        <f t="shared" si="138"/>
        <v/>
      </c>
      <c r="N933" s="50" t="str">
        <f t="shared" si="141"/>
        <v/>
      </c>
      <c r="Q933" s="32" t="str">
        <f t="shared" si="139"/>
        <v/>
      </c>
      <c r="T933" s="34">
        <f t="shared" si="142"/>
        <v>0</v>
      </c>
      <c r="U933" s="34">
        <f t="shared" si="143"/>
        <v>0</v>
      </c>
      <c r="X933" s="72" t="str">
        <f t="shared" si="144"/>
        <v/>
      </c>
      <c r="Y933" s="35"/>
      <c r="Z933" s="34" t="str">
        <f t="shared" si="145"/>
        <v/>
      </c>
      <c r="AA933" s="80" t="str">
        <f t="shared" si="146"/>
        <v/>
      </c>
    </row>
    <row r="934" spans="2:27" ht="25.5" customHeight="1" x14ac:dyDescent="0.25">
      <c r="B934" s="78" t="str">
        <f t="shared" si="140"/>
        <v/>
      </c>
      <c r="L934" s="31" t="str">
        <f t="shared" si="138"/>
        <v/>
      </c>
      <c r="N934" s="50" t="str">
        <f t="shared" si="141"/>
        <v/>
      </c>
      <c r="Q934" s="32" t="str">
        <f t="shared" si="139"/>
        <v/>
      </c>
      <c r="T934" s="34">
        <f t="shared" si="142"/>
        <v>0</v>
      </c>
      <c r="U934" s="34">
        <f t="shared" si="143"/>
        <v>0</v>
      </c>
      <c r="X934" s="72" t="str">
        <f t="shared" si="144"/>
        <v/>
      </c>
      <c r="Y934" s="35"/>
      <c r="Z934" s="34" t="str">
        <f t="shared" si="145"/>
        <v/>
      </c>
      <c r="AA934" s="80" t="str">
        <f t="shared" si="146"/>
        <v/>
      </c>
    </row>
    <row r="935" spans="2:27" ht="25.5" customHeight="1" x14ac:dyDescent="0.25">
      <c r="B935" s="78" t="str">
        <f t="shared" si="140"/>
        <v/>
      </c>
      <c r="L935" s="31" t="str">
        <f t="shared" si="138"/>
        <v/>
      </c>
      <c r="N935" s="50" t="str">
        <f t="shared" si="141"/>
        <v/>
      </c>
      <c r="Q935" s="32" t="str">
        <f t="shared" si="139"/>
        <v/>
      </c>
      <c r="T935" s="34">
        <f t="shared" si="142"/>
        <v>0</v>
      </c>
      <c r="U935" s="34">
        <f t="shared" si="143"/>
        <v>0</v>
      </c>
      <c r="X935" s="72" t="str">
        <f t="shared" si="144"/>
        <v/>
      </c>
      <c r="Y935" s="35"/>
      <c r="Z935" s="34" t="str">
        <f t="shared" si="145"/>
        <v/>
      </c>
      <c r="AA935" s="80" t="str">
        <f t="shared" si="146"/>
        <v/>
      </c>
    </row>
    <row r="936" spans="2:27" ht="25.5" customHeight="1" x14ac:dyDescent="0.25">
      <c r="B936" s="78" t="str">
        <f t="shared" si="140"/>
        <v/>
      </c>
      <c r="L936" s="31" t="str">
        <f t="shared" si="138"/>
        <v/>
      </c>
      <c r="N936" s="50" t="str">
        <f t="shared" si="141"/>
        <v/>
      </c>
      <c r="Q936" s="32" t="str">
        <f t="shared" si="139"/>
        <v/>
      </c>
      <c r="T936" s="34">
        <f t="shared" si="142"/>
        <v>0</v>
      </c>
      <c r="U936" s="34">
        <f t="shared" si="143"/>
        <v>0</v>
      </c>
      <c r="X936" s="72" t="str">
        <f t="shared" si="144"/>
        <v/>
      </c>
      <c r="Y936" s="35"/>
      <c r="Z936" s="34" t="str">
        <f t="shared" si="145"/>
        <v/>
      </c>
      <c r="AA936" s="80" t="str">
        <f t="shared" si="146"/>
        <v/>
      </c>
    </row>
    <row r="937" spans="2:27" ht="25.5" customHeight="1" x14ac:dyDescent="0.25">
      <c r="B937" s="78" t="str">
        <f t="shared" si="140"/>
        <v/>
      </c>
      <c r="L937" s="31" t="str">
        <f t="shared" si="138"/>
        <v/>
      </c>
      <c r="N937" s="50" t="str">
        <f t="shared" si="141"/>
        <v/>
      </c>
      <c r="Q937" s="32" t="str">
        <f t="shared" si="139"/>
        <v/>
      </c>
      <c r="T937" s="34">
        <f t="shared" si="142"/>
        <v>0</v>
      </c>
      <c r="U937" s="34">
        <f t="shared" si="143"/>
        <v>0</v>
      </c>
      <c r="X937" s="72" t="str">
        <f t="shared" si="144"/>
        <v/>
      </c>
      <c r="Y937" s="35"/>
      <c r="Z937" s="34" t="str">
        <f t="shared" si="145"/>
        <v/>
      </c>
      <c r="AA937" s="80" t="str">
        <f t="shared" si="146"/>
        <v/>
      </c>
    </row>
    <row r="938" spans="2:27" ht="25.5" customHeight="1" x14ac:dyDescent="0.25">
      <c r="B938" s="78" t="str">
        <f t="shared" si="140"/>
        <v/>
      </c>
      <c r="L938" s="31" t="str">
        <f t="shared" si="138"/>
        <v/>
      </c>
      <c r="N938" s="50" t="str">
        <f t="shared" si="141"/>
        <v/>
      </c>
      <c r="Q938" s="32" t="str">
        <f t="shared" si="139"/>
        <v/>
      </c>
      <c r="T938" s="34">
        <f t="shared" si="142"/>
        <v>0</v>
      </c>
      <c r="U938" s="34">
        <f t="shared" si="143"/>
        <v>0</v>
      </c>
      <c r="X938" s="72" t="str">
        <f t="shared" si="144"/>
        <v/>
      </c>
      <c r="Y938" s="35"/>
      <c r="Z938" s="34" t="str">
        <f t="shared" si="145"/>
        <v/>
      </c>
      <c r="AA938" s="80" t="str">
        <f t="shared" si="146"/>
        <v/>
      </c>
    </row>
    <row r="939" spans="2:27" ht="25.5" customHeight="1" x14ac:dyDescent="0.25">
      <c r="B939" s="78" t="str">
        <f t="shared" si="140"/>
        <v/>
      </c>
      <c r="L939" s="31" t="str">
        <f t="shared" si="138"/>
        <v/>
      </c>
      <c r="N939" s="50" t="str">
        <f t="shared" si="141"/>
        <v/>
      </c>
      <c r="Q939" s="32" t="str">
        <f t="shared" si="139"/>
        <v/>
      </c>
      <c r="T939" s="34">
        <f t="shared" si="142"/>
        <v>0</v>
      </c>
      <c r="U939" s="34">
        <f t="shared" si="143"/>
        <v>0</v>
      </c>
      <c r="X939" s="72" t="str">
        <f t="shared" si="144"/>
        <v/>
      </c>
      <c r="Y939" s="35"/>
      <c r="Z939" s="34" t="str">
        <f t="shared" si="145"/>
        <v/>
      </c>
      <c r="AA939" s="80" t="str">
        <f t="shared" si="146"/>
        <v/>
      </c>
    </row>
    <row r="940" spans="2:27" ht="25.5" customHeight="1" x14ac:dyDescent="0.25">
      <c r="B940" s="78" t="str">
        <f t="shared" si="140"/>
        <v/>
      </c>
      <c r="L940" s="31" t="str">
        <f t="shared" si="138"/>
        <v/>
      </c>
      <c r="N940" s="50" t="str">
        <f t="shared" si="141"/>
        <v/>
      </c>
      <c r="Q940" s="32" t="str">
        <f t="shared" si="139"/>
        <v/>
      </c>
      <c r="T940" s="34">
        <f t="shared" si="142"/>
        <v>0</v>
      </c>
      <c r="U940" s="34">
        <f t="shared" si="143"/>
        <v>0</v>
      </c>
      <c r="X940" s="72" t="str">
        <f t="shared" si="144"/>
        <v/>
      </c>
      <c r="Y940" s="35"/>
      <c r="Z940" s="34" t="str">
        <f t="shared" si="145"/>
        <v/>
      </c>
      <c r="AA940" s="80" t="str">
        <f t="shared" si="146"/>
        <v/>
      </c>
    </row>
    <row r="941" spans="2:27" ht="25.5" customHeight="1" x14ac:dyDescent="0.25">
      <c r="B941" s="78" t="str">
        <f t="shared" si="140"/>
        <v/>
      </c>
      <c r="L941" s="31" t="str">
        <f t="shared" si="138"/>
        <v/>
      </c>
      <c r="N941" s="50" t="str">
        <f t="shared" si="141"/>
        <v/>
      </c>
      <c r="Q941" s="32" t="str">
        <f t="shared" si="139"/>
        <v/>
      </c>
      <c r="T941" s="34">
        <f t="shared" si="142"/>
        <v>0</v>
      </c>
      <c r="U941" s="34">
        <f t="shared" si="143"/>
        <v>0</v>
      </c>
      <c r="X941" s="72" t="str">
        <f t="shared" si="144"/>
        <v/>
      </c>
      <c r="Y941" s="35"/>
      <c r="Z941" s="34" t="str">
        <f t="shared" si="145"/>
        <v/>
      </c>
      <c r="AA941" s="80" t="str">
        <f t="shared" si="146"/>
        <v/>
      </c>
    </row>
    <row r="942" spans="2:27" ht="25.5" customHeight="1" x14ac:dyDescent="0.25">
      <c r="B942" s="78" t="str">
        <f t="shared" si="140"/>
        <v/>
      </c>
      <c r="L942" s="31" t="str">
        <f t="shared" si="138"/>
        <v/>
      </c>
      <c r="N942" s="50" t="str">
        <f t="shared" si="141"/>
        <v/>
      </c>
      <c r="Q942" s="32" t="str">
        <f t="shared" si="139"/>
        <v/>
      </c>
      <c r="T942" s="34">
        <f t="shared" si="142"/>
        <v>0</v>
      </c>
      <c r="U942" s="34">
        <f t="shared" si="143"/>
        <v>0</v>
      </c>
      <c r="X942" s="72" t="str">
        <f t="shared" si="144"/>
        <v/>
      </c>
      <c r="Y942" s="35"/>
      <c r="Z942" s="34" t="str">
        <f t="shared" si="145"/>
        <v/>
      </c>
      <c r="AA942" s="80" t="str">
        <f t="shared" si="146"/>
        <v/>
      </c>
    </row>
    <row r="943" spans="2:27" ht="25.5" customHeight="1" x14ac:dyDescent="0.25">
      <c r="B943" s="78" t="str">
        <f t="shared" si="140"/>
        <v/>
      </c>
      <c r="L943" s="31" t="str">
        <f t="shared" si="138"/>
        <v/>
      </c>
      <c r="N943" s="50" t="str">
        <f t="shared" si="141"/>
        <v/>
      </c>
      <c r="Q943" s="32" t="str">
        <f t="shared" si="139"/>
        <v/>
      </c>
      <c r="T943" s="34">
        <f t="shared" si="142"/>
        <v>0</v>
      </c>
      <c r="U943" s="34">
        <f t="shared" si="143"/>
        <v>0</v>
      </c>
      <c r="X943" s="72" t="str">
        <f t="shared" si="144"/>
        <v/>
      </c>
      <c r="Y943" s="35"/>
      <c r="Z943" s="34" t="str">
        <f t="shared" si="145"/>
        <v/>
      </c>
      <c r="AA943" s="80" t="str">
        <f t="shared" si="146"/>
        <v/>
      </c>
    </row>
    <row r="944" spans="2:27" ht="25.5" customHeight="1" x14ac:dyDescent="0.25">
      <c r="B944" s="78" t="str">
        <f t="shared" si="140"/>
        <v/>
      </c>
      <c r="L944" s="31" t="str">
        <f t="shared" si="138"/>
        <v/>
      </c>
      <c r="N944" s="50" t="str">
        <f t="shared" si="141"/>
        <v/>
      </c>
      <c r="Q944" s="32" t="str">
        <f t="shared" si="139"/>
        <v/>
      </c>
      <c r="T944" s="34">
        <f t="shared" si="142"/>
        <v>0</v>
      </c>
      <c r="U944" s="34">
        <f t="shared" si="143"/>
        <v>0</v>
      </c>
      <c r="X944" s="72" t="str">
        <f t="shared" si="144"/>
        <v/>
      </c>
      <c r="Y944" s="35"/>
      <c r="Z944" s="34" t="str">
        <f t="shared" si="145"/>
        <v/>
      </c>
      <c r="AA944" s="80" t="str">
        <f t="shared" si="146"/>
        <v/>
      </c>
    </row>
    <row r="945" spans="2:27" ht="25.5" customHeight="1" x14ac:dyDescent="0.25">
      <c r="B945" s="78" t="str">
        <f t="shared" si="140"/>
        <v/>
      </c>
      <c r="L945" s="31" t="str">
        <f t="shared" si="138"/>
        <v/>
      </c>
      <c r="N945" s="50" t="str">
        <f t="shared" si="141"/>
        <v/>
      </c>
      <c r="Q945" s="32" t="str">
        <f t="shared" si="139"/>
        <v/>
      </c>
      <c r="T945" s="34">
        <f t="shared" si="142"/>
        <v>0</v>
      </c>
      <c r="U945" s="34">
        <f t="shared" si="143"/>
        <v>0</v>
      </c>
      <c r="X945" s="72" t="str">
        <f t="shared" si="144"/>
        <v/>
      </c>
      <c r="Y945" s="35"/>
      <c r="Z945" s="34" t="str">
        <f t="shared" si="145"/>
        <v/>
      </c>
      <c r="AA945" s="80" t="str">
        <f t="shared" si="146"/>
        <v/>
      </c>
    </row>
    <row r="946" spans="2:27" ht="25.5" customHeight="1" x14ac:dyDescent="0.25">
      <c r="B946" s="78" t="str">
        <f t="shared" si="140"/>
        <v/>
      </c>
      <c r="L946" s="31" t="str">
        <f t="shared" si="138"/>
        <v/>
      </c>
      <c r="N946" s="50" t="str">
        <f t="shared" si="141"/>
        <v/>
      </c>
      <c r="Q946" s="32" t="str">
        <f t="shared" si="139"/>
        <v/>
      </c>
      <c r="T946" s="34">
        <f t="shared" si="142"/>
        <v>0</v>
      </c>
      <c r="U946" s="34">
        <f t="shared" si="143"/>
        <v>0</v>
      </c>
      <c r="X946" s="72" t="str">
        <f t="shared" si="144"/>
        <v/>
      </c>
      <c r="Y946" s="35"/>
      <c r="Z946" s="34" t="str">
        <f t="shared" si="145"/>
        <v/>
      </c>
      <c r="AA946" s="80" t="str">
        <f t="shared" si="146"/>
        <v/>
      </c>
    </row>
    <row r="947" spans="2:27" ht="25.5" customHeight="1" x14ac:dyDescent="0.25">
      <c r="B947" s="78" t="str">
        <f t="shared" si="140"/>
        <v/>
      </c>
      <c r="L947" s="31" t="str">
        <f t="shared" si="138"/>
        <v/>
      </c>
      <c r="N947" s="50" t="str">
        <f t="shared" si="141"/>
        <v/>
      </c>
      <c r="Q947" s="32" t="str">
        <f t="shared" si="139"/>
        <v/>
      </c>
      <c r="T947" s="34">
        <f t="shared" si="142"/>
        <v>0</v>
      </c>
      <c r="U947" s="34">
        <f t="shared" si="143"/>
        <v>0</v>
      </c>
      <c r="X947" s="72" t="str">
        <f t="shared" si="144"/>
        <v/>
      </c>
      <c r="Y947" s="35"/>
      <c r="Z947" s="34" t="str">
        <f t="shared" si="145"/>
        <v/>
      </c>
      <c r="AA947" s="80" t="str">
        <f t="shared" si="146"/>
        <v/>
      </c>
    </row>
    <row r="948" spans="2:27" ht="25.5" customHeight="1" x14ac:dyDescent="0.25">
      <c r="B948" s="78" t="str">
        <f t="shared" si="140"/>
        <v/>
      </c>
      <c r="L948" s="31" t="str">
        <f t="shared" si="138"/>
        <v/>
      </c>
      <c r="N948" s="50" t="str">
        <f t="shared" si="141"/>
        <v/>
      </c>
      <c r="Q948" s="32" t="str">
        <f t="shared" si="139"/>
        <v/>
      </c>
      <c r="T948" s="34">
        <f t="shared" si="142"/>
        <v>0</v>
      </c>
      <c r="U948" s="34">
        <f t="shared" si="143"/>
        <v>0</v>
      </c>
      <c r="X948" s="72" t="str">
        <f t="shared" si="144"/>
        <v/>
      </c>
      <c r="Y948" s="35"/>
      <c r="Z948" s="34" t="str">
        <f t="shared" si="145"/>
        <v/>
      </c>
      <c r="AA948" s="80" t="str">
        <f t="shared" si="146"/>
        <v/>
      </c>
    </row>
    <row r="949" spans="2:27" ht="25.5" customHeight="1" x14ac:dyDescent="0.25">
      <c r="B949" s="78" t="str">
        <f t="shared" si="140"/>
        <v/>
      </c>
      <c r="L949" s="31" t="str">
        <f t="shared" si="138"/>
        <v/>
      </c>
      <c r="N949" s="50" t="str">
        <f t="shared" si="141"/>
        <v/>
      </c>
      <c r="Q949" s="32" t="str">
        <f t="shared" si="139"/>
        <v/>
      </c>
      <c r="T949" s="34">
        <f t="shared" si="142"/>
        <v>0</v>
      </c>
      <c r="U949" s="34">
        <f t="shared" si="143"/>
        <v>0</v>
      </c>
      <c r="X949" s="72" t="str">
        <f t="shared" si="144"/>
        <v/>
      </c>
      <c r="Y949" s="35"/>
      <c r="Z949" s="34" t="str">
        <f t="shared" si="145"/>
        <v/>
      </c>
      <c r="AA949" s="80" t="str">
        <f t="shared" si="146"/>
        <v/>
      </c>
    </row>
    <row r="950" spans="2:27" ht="25.5" customHeight="1" x14ac:dyDescent="0.25">
      <c r="B950" s="78" t="str">
        <f t="shared" si="140"/>
        <v/>
      </c>
      <c r="L950" s="31" t="str">
        <f t="shared" si="138"/>
        <v/>
      </c>
      <c r="N950" s="50" t="str">
        <f t="shared" si="141"/>
        <v/>
      </c>
      <c r="Q950" s="32" t="str">
        <f t="shared" si="139"/>
        <v/>
      </c>
      <c r="T950" s="34">
        <f t="shared" si="142"/>
        <v>0</v>
      </c>
      <c r="U950" s="34">
        <f t="shared" si="143"/>
        <v>0</v>
      </c>
      <c r="X950" s="72" t="str">
        <f t="shared" si="144"/>
        <v/>
      </c>
      <c r="Y950" s="35"/>
      <c r="Z950" s="34" t="str">
        <f t="shared" si="145"/>
        <v/>
      </c>
      <c r="AA950" s="80" t="str">
        <f t="shared" si="146"/>
        <v/>
      </c>
    </row>
    <row r="951" spans="2:27" ht="25.5" customHeight="1" x14ac:dyDescent="0.25">
      <c r="B951" s="78" t="str">
        <f t="shared" si="140"/>
        <v/>
      </c>
      <c r="L951" s="31" t="str">
        <f t="shared" si="138"/>
        <v/>
      </c>
      <c r="N951" s="50" t="str">
        <f t="shared" si="141"/>
        <v/>
      </c>
      <c r="Q951" s="32" t="str">
        <f t="shared" si="139"/>
        <v/>
      </c>
      <c r="T951" s="34">
        <f t="shared" si="142"/>
        <v>0</v>
      </c>
      <c r="U951" s="34">
        <f t="shared" si="143"/>
        <v>0</v>
      </c>
      <c r="X951" s="72" t="str">
        <f t="shared" si="144"/>
        <v/>
      </c>
      <c r="Y951" s="35"/>
      <c r="Z951" s="34" t="str">
        <f t="shared" si="145"/>
        <v/>
      </c>
      <c r="AA951" s="80" t="str">
        <f t="shared" si="146"/>
        <v/>
      </c>
    </row>
    <row r="952" spans="2:27" ht="25.5" customHeight="1" x14ac:dyDescent="0.25">
      <c r="B952" s="78" t="str">
        <f t="shared" si="140"/>
        <v/>
      </c>
      <c r="L952" s="31" t="str">
        <f t="shared" si="138"/>
        <v/>
      </c>
      <c r="N952" s="50" t="str">
        <f t="shared" si="141"/>
        <v/>
      </c>
      <c r="Q952" s="32" t="str">
        <f t="shared" si="139"/>
        <v/>
      </c>
      <c r="T952" s="34">
        <f t="shared" si="142"/>
        <v>0</v>
      </c>
      <c r="U952" s="34">
        <f t="shared" si="143"/>
        <v>0</v>
      </c>
      <c r="X952" s="72" t="str">
        <f t="shared" si="144"/>
        <v/>
      </c>
      <c r="Y952" s="35"/>
      <c r="Z952" s="34" t="str">
        <f t="shared" si="145"/>
        <v/>
      </c>
      <c r="AA952" s="80" t="str">
        <f t="shared" si="146"/>
        <v/>
      </c>
    </row>
    <row r="953" spans="2:27" ht="25.5" customHeight="1" x14ac:dyDescent="0.25">
      <c r="B953" s="78" t="str">
        <f t="shared" si="140"/>
        <v/>
      </c>
      <c r="L953" s="31" t="str">
        <f t="shared" si="138"/>
        <v/>
      </c>
      <c r="N953" s="50" t="str">
        <f t="shared" si="141"/>
        <v/>
      </c>
      <c r="Q953" s="32" t="str">
        <f t="shared" si="139"/>
        <v/>
      </c>
      <c r="T953" s="34">
        <f t="shared" si="142"/>
        <v>0</v>
      </c>
      <c r="U953" s="34">
        <f t="shared" si="143"/>
        <v>0</v>
      </c>
      <c r="X953" s="72" t="str">
        <f t="shared" si="144"/>
        <v/>
      </c>
      <c r="Y953" s="35"/>
      <c r="Z953" s="34" t="str">
        <f t="shared" si="145"/>
        <v/>
      </c>
      <c r="AA953" s="80" t="str">
        <f t="shared" si="146"/>
        <v/>
      </c>
    </row>
    <row r="954" spans="2:27" ht="25.5" customHeight="1" x14ac:dyDescent="0.25">
      <c r="B954" s="78" t="str">
        <f t="shared" si="140"/>
        <v/>
      </c>
      <c r="L954" s="31" t="str">
        <f t="shared" si="138"/>
        <v/>
      </c>
      <c r="N954" s="50" t="str">
        <f t="shared" si="141"/>
        <v/>
      </c>
      <c r="Q954" s="32" t="str">
        <f t="shared" si="139"/>
        <v/>
      </c>
      <c r="T954" s="34">
        <f t="shared" si="142"/>
        <v>0</v>
      </c>
      <c r="U954" s="34">
        <f t="shared" si="143"/>
        <v>0</v>
      </c>
      <c r="X954" s="72" t="str">
        <f t="shared" si="144"/>
        <v/>
      </c>
      <c r="Y954" s="35"/>
      <c r="Z954" s="34" t="str">
        <f t="shared" si="145"/>
        <v/>
      </c>
      <c r="AA954" s="80" t="str">
        <f t="shared" si="146"/>
        <v/>
      </c>
    </row>
    <row r="955" spans="2:27" ht="25.5" customHeight="1" x14ac:dyDescent="0.25">
      <c r="B955" s="78" t="str">
        <f t="shared" si="140"/>
        <v/>
      </c>
      <c r="L955" s="31" t="str">
        <f t="shared" si="138"/>
        <v/>
      </c>
      <c r="N955" s="50" t="str">
        <f t="shared" si="141"/>
        <v/>
      </c>
      <c r="Q955" s="32" t="str">
        <f t="shared" si="139"/>
        <v/>
      </c>
      <c r="T955" s="34">
        <f t="shared" si="142"/>
        <v>0</v>
      </c>
      <c r="U955" s="34">
        <f t="shared" si="143"/>
        <v>0</v>
      </c>
      <c r="X955" s="72" t="str">
        <f t="shared" si="144"/>
        <v/>
      </c>
      <c r="Y955" s="35"/>
      <c r="Z955" s="34" t="str">
        <f t="shared" si="145"/>
        <v/>
      </c>
      <c r="AA955" s="80" t="str">
        <f t="shared" si="146"/>
        <v/>
      </c>
    </row>
    <row r="956" spans="2:27" ht="25.5" customHeight="1" x14ac:dyDescent="0.25">
      <c r="B956" s="78" t="str">
        <f t="shared" si="140"/>
        <v/>
      </c>
      <c r="L956" s="31" t="str">
        <f t="shared" si="138"/>
        <v/>
      </c>
      <c r="N956" s="50" t="str">
        <f t="shared" si="141"/>
        <v/>
      </c>
      <c r="Q956" s="32" t="str">
        <f t="shared" si="139"/>
        <v/>
      </c>
      <c r="T956" s="34">
        <f t="shared" si="142"/>
        <v>0</v>
      </c>
      <c r="U956" s="34">
        <f t="shared" si="143"/>
        <v>0</v>
      </c>
      <c r="X956" s="72" t="str">
        <f t="shared" si="144"/>
        <v/>
      </c>
      <c r="Y956" s="35"/>
      <c r="Z956" s="34" t="str">
        <f t="shared" si="145"/>
        <v/>
      </c>
      <c r="AA956" s="80" t="str">
        <f t="shared" si="146"/>
        <v/>
      </c>
    </row>
    <row r="957" spans="2:27" ht="25.5" customHeight="1" x14ac:dyDescent="0.25">
      <c r="B957" s="78" t="str">
        <f t="shared" si="140"/>
        <v/>
      </c>
      <c r="L957" s="31" t="str">
        <f t="shared" si="138"/>
        <v/>
      </c>
      <c r="N957" s="50" t="str">
        <f t="shared" si="141"/>
        <v/>
      </c>
      <c r="Q957" s="32" t="str">
        <f t="shared" si="139"/>
        <v/>
      </c>
      <c r="T957" s="34">
        <f t="shared" si="142"/>
        <v>0</v>
      </c>
      <c r="U957" s="34">
        <f t="shared" si="143"/>
        <v>0</v>
      </c>
      <c r="X957" s="72" t="str">
        <f t="shared" si="144"/>
        <v/>
      </c>
      <c r="Y957" s="35"/>
      <c r="Z957" s="34" t="str">
        <f t="shared" si="145"/>
        <v/>
      </c>
      <c r="AA957" s="80" t="str">
        <f t="shared" si="146"/>
        <v/>
      </c>
    </row>
    <row r="958" spans="2:27" ht="25.5" customHeight="1" x14ac:dyDescent="0.25">
      <c r="B958" s="78" t="str">
        <f t="shared" si="140"/>
        <v/>
      </c>
      <c r="L958" s="31" t="str">
        <f t="shared" si="138"/>
        <v/>
      </c>
      <c r="N958" s="50" t="str">
        <f t="shared" si="141"/>
        <v/>
      </c>
      <c r="Q958" s="32" t="str">
        <f t="shared" si="139"/>
        <v/>
      </c>
      <c r="T958" s="34">
        <f t="shared" si="142"/>
        <v>0</v>
      </c>
      <c r="U958" s="34">
        <f t="shared" si="143"/>
        <v>0</v>
      </c>
      <c r="X958" s="72" t="str">
        <f t="shared" si="144"/>
        <v/>
      </c>
      <c r="Y958" s="35"/>
      <c r="Z958" s="34" t="str">
        <f t="shared" si="145"/>
        <v/>
      </c>
      <c r="AA958" s="80" t="str">
        <f t="shared" si="146"/>
        <v/>
      </c>
    </row>
    <row r="959" spans="2:27" ht="25.5" customHeight="1" x14ac:dyDescent="0.25">
      <c r="B959" s="78" t="str">
        <f t="shared" si="140"/>
        <v/>
      </c>
      <c r="L959" s="31" t="str">
        <f t="shared" si="138"/>
        <v/>
      </c>
      <c r="N959" s="50" t="str">
        <f t="shared" si="141"/>
        <v/>
      </c>
      <c r="Q959" s="32" t="str">
        <f t="shared" si="139"/>
        <v/>
      </c>
      <c r="T959" s="34">
        <f t="shared" si="142"/>
        <v>0</v>
      </c>
      <c r="U959" s="34">
        <f t="shared" si="143"/>
        <v>0</v>
      </c>
      <c r="X959" s="72" t="str">
        <f t="shared" si="144"/>
        <v/>
      </c>
      <c r="Y959" s="35"/>
      <c r="Z959" s="34" t="str">
        <f t="shared" si="145"/>
        <v/>
      </c>
      <c r="AA959" s="80" t="str">
        <f t="shared" si="146"/>
        <v/>
      </c>
    </row>
    <row r="960" spans="2:27" ht="25.5" customHeight="1" x14ac:dyDescent="0.25">
      <c r="B960" s="78" t="str">
        <f t="shared" si="140"/>
        <v/>
      </c>
      <c r="L960" s="31" t="str">
        <f t="shared" si="138"/>
        <v/>
      </c>
      <c r="N960" s="50" t="str">
        <f t="shared" si="141"/>
        <v/>
      </c>
      <c r="Q960" s="32" t="str">
        <f t="shared" si="139"/>
        <v/>
      </c>
      <c r="T960" s="34">
        <f t="shared" si="142"/>
        <v>0</v>
      </c>
      <c r="U960" s="34">
        <f t="shared" si="143"/>
        <v>0</v>
      </c>
      <c r="X960" s="72" t="str">
        <f t="shared" si="144"/>
        <v/>
      </c>
      <c r="Y960" s="35"/>
      <c r="Z960" s="34" t="str">
        <f t="shared" si="145"/>
        <v/>
      </c>
      <c r="AA960" s="80" t="str">
        <f t="shared" si="146"/>
        <v/>
      </c>
    </row>
    <row r="961" spans="2:27" ht="25.5" customHeight="1" x14ac:dyDescent="0.25">
      <c r="B961" s="78" t="str">
        <f t="shared" si="140"/>
        <v/>
      </c>
      <c r="L961" s="31" t="str">
        <f t="shared" si="138"/>
        <v/>
      </c>
      <c r="N961" s="50" t="str">
        <f t="shared" si="141"/>
        <v/>
      </c>
      <c r="Q961" s="32" t="str">
        <f t="shared" si="139"/>
        <v/>
      </c>
      <c r="T961" s="34">
        <f t="shared" si="142"/>
        <v>0</v>
      </c>
      <c r="U961" s="34">
        <f t="shared" si="143"/>
        <v>0</v>
      </c>
      <c r="X961" s="72" t="str">
        <f t="shared" si="144"/>
        <v/>
      </c>
      <c r="Y961" s="35"/>
      <c r="Z961" s="34" t="str">
        <f t="shared" si="145"/>
        <v/>
      </c>
      <c r="AA961" s="80" t="str">
        <f t="shared" si="146"/>
        <v/>
      </c>
    </row>
    <row r="962" spans="2:27" ht="25.5" customHeight="1" x14ac:dyDescent="0.25">
      <c r="B962" s="78" t="str">
        <f t="shared" si="140"/>
        <v/>
      </c>
      <c r="L962" s="31" t="str">
        <f t="shared" ref="L962:L1025" si="147">IF(K962&lt;&gt;"",VLOOKUP(K962,tenhang,2,0),"")</f>
        <v/>
      </c>
      <c r="N962" s="50" t="str">
        <f t="shared" si="141"/>
        <v/>
      </c>
      <c r="Q962" s="32" t="str">
        <f t="shared" ref="Q962:Q1025" si="148">IF(K962&lt;&gt;"",VLOOKUP(K962,tenhang,3,0),"")</f>
        <v/>
      </c>
      <c r="T962" s="34">
        <f t="shared" si="142"/>
        <v>0</v>
      </c>
      <c r="U962" s="34">
        <f t="shared" si="143"/>
        <v>0</v>
      </c>
      <c r="X962" s="72" t="str">
        <f t="shared" si="144"/>
        <v/>
      </c>
      <c r="Y962" s="35"/>
      <c r="Z962" s="34" t="str">
        <f t="shared" si="145"/>
        <v/>
      </c>
      <c r="AA962" s="80" t="str">
        <f t="shared" si="146"/>
        <v/>
      </c>
    </row>
    <row r="963" spans="2:27" ht="25.5" customHeight="1" x14ac:dyDescent="0.25">
      <c r="B963" s="78" t="str">
        <f t="shared" ref="B963:B1026" si="149">IF(I963&lt;&gt;"",IF(AA963&lt;10,"PO2211/0000"&amp;AA963,IF(AA963&lt;100,"PO2211/000"&amp;AA963,IF(AA963&lt;1000,"PO2211/00"&amp;AA963,IF(AA963&lt;10000,"PO2211/0"&amp;AA963,"PO2211/"&amp;AA963)))),"")</f>
        <v/>
      </c>
      <c r="L963" s="31" t="str">
        <f t="shared" si="147"/>
        <v/>
      </c>
      <c r="N963" s="50" t="str">
        <f t="shared" ref="N963:N1026" si="150">IF(K963&lt;&gt;"","K-C6","")</f>
        <v/>
      </c>
      <c r="Q963" s="32" t="str">
        <f t="shared" si="148"/>
        <v/>
      </c>
      <c r="T963" s="34">
        <f t="shared" ref="T963:T1026" si="151">IF(K963&lt;&gt;"",VLOOKUP(K963,tenhang,4,0),0)</f>
        <v>0</v>
      </c>
      <c r="U963" s="34">
        <f t="shared" ref="U963:U1026" si="152">R963*T963</f>
        <v>0</v>
      </c>
      <c r="X963" s="72" t="str">
        <f t="shared" ref="X963:X1026" si="153">IF(K963&lt;&gt;"",8,"")</f>
        <v/>
      </c>
      <c r="Y963" s="35"/>
      <c r="Z963" s="34" t="str">
        <f t="shared" ref="Z963:Z1026" si="154">IF(K963&lt;&gt;"",ROUND(U963*X963*1%,0),"")</f>
        <v/>
      </c>
      <c r="AA963" s="80" t="str">
        <f t="shared" si="146"/>
        <v/>
      </c>
    </row>
    <row r="964" spans="2:27" ht="25.5" customHeight="1" x14ac:dyDescent="0.25">
      <c r="B964" s="78" t="str">
        <f t="shared" si="149"/>
        <v/>
      </c>
      <c r="L964" s="31" t="str">
        <f t="shared" si="147"/>
        <v/>
      </c>
      <c r="N964" s="50" t="str">
        <f t="shared" si="150"/>
        <v/>
      </c>
      <c r="Q964" s="32" t="str">
        <f t="shared" si="148"/>
        <v/>
      </c>
      <c r="T964" s="34">
        <f t="shared" si="151"/>
        <v>0</v>
      </c>
      <c r="U964" s="34">
        <f t="shared" si="152"/>
        <v>0</v>
      </c>
      <c r="X964" s="72" t="str">
        <f t="shared" si="153"/>
        <v/>
      </c>
      <c r="Y964" s="35"/>
      <c r="Z964" s="34" t="str">
        <f t="shared" si="154"/>
        <v/>
      </c>
      <c r="AA964" s="80" t="str">
        <f t="shared" ref="AA964:AA1027" si="155">IF(I964&lt;&gt;"",IF(I964=I963,AA963,AA963+1),"")</f>
        <v/>
      </c>
    </row>
    <row r="965" spans="2:27" ht="25.5" customHeight="1" x14ac:dyDescent="0.25">
      <c r="B965" s="78" t="str">
        <f t="shared" si="149"/>
        <v/>
      </c>
      <c r="L965" s="31" t="str">
        <f t="shared" si="147"/>
        <v/>
      </c>
      <c r="N965" s="50" t="str">
        <f t="shared" si="150"/>
        <v/>
      </c>
      <c r="Q965" s="32" t="str">
        <f t="shared" si="148"/>
        <v/>
      </c>
      <c r="T965" s="34">
        <f t="shared" si="151"/>
        <v>0</v>
      </c>
      <c r="U965" s="34">
        <f t="shared" si="152"/>
        <v>0</v>
      </c>
      <c r="X965" s="72" t="str">
        <f t="shared" si="153"/>
        <v/>
      </c>
      <c r="Y965" s="35"/>
      <c r="Z965" s="34" t="str">
        <f t="shared" si="154"/>
        <v/>
      </c>
      <c r="AA965" s="80" t="str">
        <f t="shared" si="155"/>
        <v/>
      </c>
    </row>
    <row r="966" spans="2:27" ht="25.5" customHeight="1" x14ac:dyDescent="0.25">
      <c r="B966" s="78" t="str">
        <f t="shared" si="149"/>
        <v/>
      </c>
      <c r="L966" s="31" t="str">
        <f t="shared" si="147"/>
        <v/>
      </c>
      <c r="N966" s="50" t="str">
        <f t="shared" si="150"/>
        <v/>
      </c>
      <c r="Q966" s="32" t="str">
        <f t="shared" si="148"/>
        <v/>
      </c>
      <c r="T966" s="34">
        <f t="shared" si="151"/>
        <v>0</v>
      </c>
      <c r="U966" s="34">
        <f t="shared" si="152"/>
        <v>0</v>
      </c>
      <c r="X966" s="72" t="str">
        <f t="shared" si="153"/>
        <v/>
      </c>
      <c r="Y966" s="35"/>
      <c r="Z966" s="34" t="str">
        <f t="shared" si="154"/>
        <v/>
      </c>
      <c r="AA966" s="80" t="str">
        <f t="shared" si="155"/>
        <v/>
      </c>
    </row>
    <row r="967" spans="2:27" ht="25.5" customHeight="1" x14ac:dyDescent="0.25">
      <c r="B967" s="78" t="str">
        <f t="shared" si="149"/>
        <v/>
      </c>
      <c r="L967" s="31" t="str">
        <f t="shared" si="147"/>
        <v/>
      </c>
      <c r="N967" s="50" t="str">
        <f t="shared" si="150"/>
        <v/>
      </c>
      <c r="Q967" s="32" t="str">
        <f t="shared" si="148"/>
        <v/>
      </c>
      <c r="T967" s="34">
        <f t="shared" si="151"/>
        <v>0</v>
      </c>
      <c r="U967" s="34">
        <f t="shared" si="152"/>
        <v>0</v>
      </c>
      <c r="X967" s="72" t="str">
        <f t="shared" si="153"/>
        <v/>
      </c>
      <c r="Y967" s="35"/>
      <c r="Z967" s="34" t="str">
        <f t="shared" si="154"/>
        <v/>
      </c>
      <c r="AA967" s="80" t="str">
        <f t="shared" si="155"/>
        <v/>
      </c>
    </row>
    <row r="968" spans="2:27" ht="25.5" customHeight="1" x14ac:dyDescent="0.25">
      <c r="B968" s="78" t="str">
        <f t="shared" si="149"/>
        <v/>
      </c>
      <c r="L968" s="31" t="str">
        <f t="shared" si="147"/>
        <v/>
      </c>
      <c r="N968" s="50" t="str">
        <f t="shared" si="150"/>
        <v/>
      </c>
      <c r="Q968" s="32" t="str">
        <f t="shared" si="148"/>
        <v/>
      </c>
      <c r="T968" s="34">
        <f t="shared" si="151"/>
        <v>0</v>
      </c>
      <c r="U968" s="34">
        <f t="shared" si="152"/>
        <v>0</v>
      </c>
      <c r="X968" s="72" t="str">
        <f t="shared" si="153"/>
        <v/>
      </c>
      <c r="Y968" s="35"/>
      <c r="Z968" s="34" t="str">
        <f t="shared" si="154"/>
        <v/>
      </c>
      <c r="AA968" s="80" t="str">
        <f t="shared" si="155"/>
        <v/>
      </c>
    </row>
    <row r="969" spans="2:27" ht="25.5" customHeight="1" x14ac:dyDescent="0.25">
      <c r="B969" s="78" t="str">
        <f t="shared" si="149"/>
        <v/>
      </c>
      <c r="L969" s="31" t="str">
        <f t="shared" si="147"/>
        <v/>
      </c>
      <c r="N969" s="50" t="str">
        <f t="shared" si="150"/>
        <v/>
      </c>
      <c r="Q969" s="32" t="str">
        <f t="shared" si="148"/>
        <v/>
      </c>
      <c r="T969" s="34">
        <f t="shared" si="151"/>
        <v>0</v>
      </c>
      <c r="U969" s="34">
        <f t="shared" si="152"/>
        <v>0</v>
      </c>
      <c r="X969" s="72" t="str">
        <f t="shared" si="153"/>
        <v/>
      </c>
      <c r="Y969" s="35"/>
      <c r="Z969" s="34" t="str">
        <f t="shared" si="154"/>
        <v/>
      </c>
      <c r="AA969" s="80" t="str">
        <f t="shared" si="155"/>
        <v/>
      </c>
    </row>
    <row r="970" spans="2:27" ht="25.5" customHeight="1" x14ac:dyDescent="0.25">
      <c r="B970" s="78" t="str">
        <f t="shared" si="149"/>
        <v/>
      </c>
      <c r="L970" s="31" t="str">
        <f t="shared" si="147"/>
        <v/>
      </c>
      <c r="N970" s="50" t="str">
        <f t="shared" si="150"/>
        <v/>
      </c>
      <c r="Q970" s="32" t="str">
        <f t="shared" si="148"/>
        <v/>
      </c>
      <c r="T970" s="34">
        <f t="shared" si="151"/>
        <v>0</v>
      </c>
      <c r="U970" s="34">
        <f t="shared" si="152"/>
        <v>0</v>
      </c>
      <c r="X970" s="72" t="str">
        <f t="shared" si="153"/>
        <v/>
      </c>
      <c r="Y970" s="35"/>
      <c r="Z970" s="34" t="str">
        <f t="shared" si="154"/>
        <v/>
      </c>
      <c r="AA970" s="80" t="str">
        <f t="shared" si="155"/>
        <v/>
      </c>
    </row>
    <row r="971" spans="2:27" ht="25.5" customHeight="1" x14ac:dyDescent="0.25">
      <c r="B971" s="78" t="str">
        <f t="shared" si="149"/>
        <v/>
      </c>
      <c r="L971" s="31" t="str">
        <f t="shared" si="147"/>
        <v/>
      </c>
      <c r="N971" s="50" t="str">
        <f t="shared" si="150"/>
        <v/>
      </c>
      <c r="Q971" s="32" t="str">
        <f t="shared" si="148"/>
        <v/>
      </c>
      <c r="T971" s="34">
        <f t="shared" si="151"/>
        <v>0</v>
      </c>
      <c r="U971" s="34">
        <f t="shared" si="152"/>
        <v>0</v>
      </c>
      <c r="X971" s="72" t="str">
        <f t="shared" si="153"/>
        <v/>
      </c>
      <c r="Y971" s="35"/>
      <c r="Z971" s="34" t="str">
        <f t="shared" si="154"/>
        <v/>
      </c>
      <c r="AA971" s="80" t="str">
        <f t="shared" si="155"/>
        <v/>
      </c>
    </row>
    <row r="972" spans="2:27" ht="25.5" customHeight="1" x14ac:dyDescent="0.25">
      <c r="B972" s="78" t="str">
        <f t="shared" si="149"/>
        <v/>
      </c>
      <c r="L972" s="31" t="str">
        <f t="shared" si="147"/>
        <v/>
      </c>
      <c r="N972" s="50" t="str">
        <f t="shared" si="150"/>
        <v/>
      </c>
      <c r="Q972" s="32" t="str">
        <f t="shared" si="148"/>
        <v/>
      </c>
      <c r="T972" s="34">
        <f t="shared" si="151"/>
        <v>0</v>
      </c>
      <c r="U972" s="34">
        <f t="shared" si="152"/>
        <v>0</v>
      </c>
      <c r="X972" s="72" t="str">
        <f t="shared" si="153"/>
        <v/>
      </c>
      <c r="Y972" s="35"/>
      <c r="Z972" s="34" t="str">
        <f t="shared" si="154"/>
        <v/>
      </c>
      <c r="AA972" s="80" t="str">
        <f t="shared" si="155"/>
        <v/>
      </c>
    </row>
    <row r="973" spans="2:27" ht="25.5" customHeight="1" x14ac:dyDescent="0.25">
      <c r="B973" s="78" t="str">
        <f t="shared" si="149"/>
        <v/>
      </c>
      <c r="L973" s="31" t="str">
        <f t="shared" si="147"/>
        <v/>
      </c>
      <c r="N973" s="50" t="str">
        <f t="shared" si="150"/>
        <v/>
      </c>
      <c r="Q973" s="32" t="str">
        <f t="shared" si="148"/>
        <v/>
      </c>
      <c r="T973" s="34">
        <f t="shared" si="151"/>
        <v>0</v>
      </c>
      <c r="U973" s="34">
        <f t="shared" si="152"/>
        <v>0</v>
      </c>
      <c r="X973" s="72" t="str">
        <f t="shared" si="153"/>
        <v/>
      </c>
      <c r="Y973" s="35"/>
      <c r="Z973" s="34" t="str">
        <f t="shared" si="154"/>
        <v/>
      </c>
      <c r="AA973" s="80" t="str">
        <f t="shared" si="155"/>
        <v/>
      </c>
    </row>
    <row r="974" spans="2:27" ht="25.5" customHeight="1" x14ac:dyDescent="0.25">
      <c r="B974" s="78" t="str">
        <f t="shared" si="149"/>
        <v/>
      </c>
      <c r="L974" s="31" t="str">
        <f t="shared" si="147"/>
        <v/>
      </c>
      <c r="N974" s="50" t="str">
        <f t="shared" si="150"/>
        <v/>
      </c>
      <c r="Q974" s="32" t="str">
        <f t="shared" si="148"/>
        <v/>
      </c>
      <c r="T974" s="34">
        <f t="shared" si="151"/>
        <v>0</v>
      </c>
      <c r="U974" s="34">
        <f t="shared" si="152"/>
        <v>0</v>
      </c>
      <c r="X974" s="72" t="str">
        <f t="shared" si="153"/>
        <v/>
      </c>
      <c r="Y974" s="35"/>
      <c r="Z974" s="34" t="str">
        <f t="shared" si="154"/>
        <v/>
      </c>
      <c r="AA974" s="80" t="str">
        <f t="shared" si="155"/>
        <v/>
      </c>
    </row>
    <row r="975" spans="2:27" ht="25.5" customHeight="1" x14ac:dyDescent="0.25">
      <c r="B975" s="78" t="str">
        <f t="shared" si="149"/>
        <v/>
      </c>
      <c r="L975" s="31" t="str">
        <f t="shared" si="147"/>
        <v/>
      </c>
      <c r="N975" s="50" t="str">
        <f t="shared" si="150"/>
        <v/>
      </c>
      <c r="Q975" s="32" t="str">
        <f t="shared" si="148"/>
        <v/>
      </c>
      <c r="T975" s="34">
        <f t="shared" si="151"/>
        <v>0</v>
      </c>
      <c r="U975" s="34">
        <f t="shared" si="152"/>
        <v>0</v>
      </c>
      <c r="X975" s="72" t="str">
        <f t="shared" si="153"/>
        <v/>
      </c>
      <c r="Y975" s="35"/>
      <c r="Z975" s="34" t="str">
        <f t="shared" si="154"/>
        <v/>
      </c>
      <c r="AA975" s="80" t="str">
        <f t="shared" si="155"/>
        <v/>
      </c>
    </row>
    <row r="976" spans="2:27" ht="25.5" customHeight="1" x14ac:dyDescent="0.25">
      <c r="B976" s="78" t="str">
        <f t="shared" si="149"/>
        <v/>
      </c>
      <c r="L976" s="31" t="str">
        <f t="shared" si="147"/>
        <v/>
      </c>
      <c r="N976" s="50" t="str">
        <f t="shared" si="150"/>
        <v/>
      </c>
      <c r="Q976" s="32" t="str">
        <f t="shared" si="148"/>
        <v/>
      </c>
      <c r="T976" s="34">
        <f t="shared" si="151"/>
        <v>0</v>
      </c>
      <c r="U976" s="34">
        <f t="shared" si="152"/>
        <v>0</v>
      </c>
      <c r="X976" s="72" t="str">
        <f t="shared" si="153"/>
        <v/>
      </c>
      <c r="Y976" s="35"/>
      <c r="Z976" s="34" t="str">
        <f t="shared" si="154"/>
        <v/>
      </c>
      <c r="AA976" s="80" t="str">
        <f t="shared" si="155"/>
        <v/>
      </c>
    </row>
    <row r="977" spans="2:27" ht="25.5" customHeight="1" x14ac:dyDescent="0.25">
      <c r="B977" s="78" t="str">
        <f t="shared" si="149"/>
        <v/>
      </c>
      <c r="L977" s="31" t="str">
        <f t="shared" si="147"/>
        <v/>
      </c>
      <c r="N977" s="50" t="str">
        <f t="shared" si="150"/>
        <v/>
      </c>
      <c r="Q977" s="32" t="str">
        <f t="shared" si="148"/>
        <v/>
      </c>
      <c r="T977" s="34">
        <f t="shared" si="151"/>
        <v>0</v>
      </c>
      <c r="U977" s="34">
        <f t="shared" si="152"/>
        <v>0</v>
      </c>
      <c r="X977" s="72" t="str">
        <f t="shared" si="153"/>
        <v/>
      </c>
      <c r="Y977" s="35"/>
      <c r="Z977" s="34" t="str">
        <f t="shared" si="154"/>
        <v/>
      </c>
      <c r="AA977" s="80" t="str">
        <f t="shared" si="155"/>
        <v/>
      </c>
    </row>
    <row r="978" spans="2:27" ht="25.5" customHeight="1" x14ac:dyDescent="0.25">
      <c r="B978" s="78" t="str">
        <f t="shared" si="149"/>
        <v/>
      </c>
      <c r="L978" s="31" t="str">
        <f t="shared" si="147"/>
        <v/>
      </c>
      <c r="N978" s="50" t="str">
        <f t="shared" si="150"/>
        <v/>
      </c>
      <c r="Q978" s="32" t="str">
        <f t="shared" si="148"/>
        <v/>
      </c>
      <c r="T978" s="34">
        <f t="shared" si="151"/>
        <v>0</v>
      </c>
      <c r="U978" s="34">
        <f t="shared" si="152"/>
        <v>0</v>
      </c>
      <c r="X978" s="72" t="str">
        <f t="shared" si="153"/>
        <v/>
      </c>
      <c r="Y978" s="35"/>
      <c r="Z978" s="34" t="str">
        <f t="shared" si="154"/>
        <v/>
      </c>
      <c r="AA978" s="80" t="str">
        <f t="shared" si="155"/>
        <v/>
      </c>
    </row>
    <row r="979" spans="2:27" ht="25.5" customHeight="1" x14ac:dyDescent="0.25">
      <c r="B979" s="78" t="str">
        <f t="shared" si="149"/>
        <v/>
      </c>
      <c r="L979" s="31" t="str">
        <f t="shared" si="147"/>
        <v/>
      </c>
      <c r="N979" s="50" t="str">
        <f t="shared" si="150"/>
        <v/>
      </c>
      <c r="Q979" s="32" t="str">
        <f t="shared" si="148"/>
        <v/>
      </c>
      <c r="T979" s="34">
        <f t="shared" si="151"/>
        <v>0</v>
      </c>
      <c r="U979" s="34">
        <f t="shared" si="152"/>
        <v>0</v>
      </c>
      <c r="X979" s="72" t="str">
        <f t="shared" si="153"/>
        <v/>
      </c>
      <c r="Y979" s="35"/>
      <c r="Z979" s="34" t="str">
        <f t="shared" si="154"/>
        <v/>
      </c>
      <c r="AA979" s="80" t="str">
        <f t="shared" si="155"/>
        <v/>
      </c>
    </row>
    <row r="980" spans="2:27" ht="25.5" customHeight="1" x14ac:dyDescent="0.25">
      <c r="B980" s="78" t="str">
        <f t="shared" si="149"/>
        <v/>
      </c>
      <c r="L980" s="31" t="str">
        <f t="shared" si="147"/>
        <v/>
      </c>
      <c r="N980" s="50" t="str">
        <f t="shared" si="150"/>
        <v/>
      </c>
      <c r="Q980" s="32" t="str">
        <f t="shared" si="148"/>
        <v/>
      </c>
      <c r="T980" s="34">
        <f t="shared" si="151"/>
        <v>0</v>
      </c>
      <c r="U980" s="34">
        <f t="shared" si="152"/>
        <v>0</v>
      </c>
      <c r="X980" s="72" t="str">
        <f t="shared" si="153"/>
        <v/>
      </c>
      <c r="Y980" s="35"/>
      <c r="Z980" s="34" t="str">
        <f t="shared" si="154"/>
        <v/>
      </c>
      <c r="AA980" s="80" t="str">
        <f t="shared" si="155"/>
        <v/>
      </c>
    </row>
    <row r="981" spans="2:27" ht="25.5" customHeight="1" x14ac:dyDescent="0.25">
      <c r="B981" s="78" t="str">
        <f t="shared" si="149"/>
        <v/>
      </c>
      <c r="L981" s="31" t="str">
        <f t="shared" si="147"/>
        <v/>
      </c>
      <c r="N981" s="50" t="str">
        <f t="shared" si="150"/>
        <v/>
      </c>
      <c r="Q981" s="32" t="str">
        <f t="shared" si="148"/>
        <v/>
      </c>
      <c r="T981" s="34">
        <f t="shared" si="151"/>
        <v>0</v>
      </c>
      <c r="U981" s="34">
        <f t="shared" si="152"/>
        <v>0</v>
      </c>
      <c r="X981" s="72" t="str">
        <f t="shared" si="153"/>
        <v/>
      </c>
      <c r="Y981" s="35"/>
      <c r="Z981" s="34" t="str">
        <f t="shared" si="154"/>
        <v/>
      </c>
      <c r="AA981" s="80" t="str">
        <f t="shared" si="155"/>
        <v/>
      </c>
    </row>
    <row r="982" spans="2:27" ht="25.5" customHeight="1" x14ac:dyDescent="0.25">
      <c r="B982" s="78" t="str">
        <f t="shared" si="149"/>
        <v/>
      </c>
      <c r="L982" s="31" t="str">
        <f t="shared" si="147"/>
        <v/>
      </c>
      <c r="N982" s="50" t="str">
        <f t="shared" si="150"/>
        <v/>
      </c>
      <c r="Q982" s="32" t="str">
        <f t="shared" si="148"/>
        <v/>
      </c>
      <c r="T982" s="34">
        <f t="shared" si="151"/>
        <v>0</v>
      </c>
      <c r="U982" s="34">
        <f t="shared" si="152"/>
        <v>0</v>
      </c>
      <c r="X982" s="72" t="str">
        <f t="shared" si="153"/>
        <v/>
      </c>
      <c r="Y982" s="35"/>
      <c r="Z982" s="34" t="str">
        <f t="shared" si="154"/>
        <v/>
      </c>
      <c r="AA982" s="80" t="str">
        <f t="shared" si="155"/>
        <v/>
      </c>
    </row>
    <row r="983" spans="2:27" ht="25.5" customHeight="1" x14ac:dyDescent="0.25">
      <c r="B983" s="78" t="str">
        <f t="shared" si="149"/>
        <v/>
      </c>
      <c r="L983" s="31" t="str">
        <f t="shared" si="147"/>
        <v/>
      </c>
      <c r="N983" s="50" t="str">
        <f t="shared" si="150"/>
        <v/>
      </c>
      <c r="Q983" s="32" t="str">
        <f t="shared" si="148"/>
        <v/>
      </c>
      <c r="T983" s="34">
        <f t="shared" si="151"/>
        <v>0</v>
      </c>
      <c r="U983" s="34">
        <f t="shared" si="152"/>
        <v>0</v>
      </c>
      <c r="X983" s="72" t="str">
        <f t="shared" si="153"/>
        <v/>
      </c>
      <c r="Y983" s="35"/>
      <c r="Z983" s="34" t="str">
        <f t="shared" si="154"/>
        <v/>
      </c>
      <c r="AA983" s="80" t="str">
        <f t="shared" si="155"/>
        <v/>
      </c>
    </row>
    <row r="984" spans="2:27" ht="25.5" customHeight="1" x14ac:dyDescent="0.25">
      <c r="B984" s="78" t="str">
        <f t="shared" si="149"/>
        <v/>
      </c>
      <c r="L984" s="31" t="str">
        <f t="shared" si="147"/>
        <v/>
      </c>
      <c r="N984" s="50" t="str">
        <f t="shared" si="150"/>
        <v/>
      </c>
      <c r="Q984" s="32" t="str">
        <f t="shared" si="148"/>
        <v/>
      </c>
      <c r="T984" s="34">
        <f t="shared" si="151"/>
        <v>0</v>
      </c>
      <c r="U984" s="34">
        <f t="shared" si="152"/>
        <v>0</v>
      </c>
      <c r="X984" s="72" t="str">
        <f t="shared" si="153"/>
        <v/>
      </c>
      <c r="Y984" s="35"/>
      <c r="Z984" s="34" t="str">
        <f t="shared" si="154"/>
        <v/>
      </c>
      <c r="AA984" s="80" t="str">
        <f t="shared" si="155"/>
        <v/>
      </c>
    </row>
    <row r="985" spans="2:27" ht="25.5" customHeight="1" x14ac:dyDescent="0.25">
      <c r="B985" s="78" t="str">
        <f t="shared" si="149"/>
        <v/>
      </c>
      <c r="L985" s="31" t="str">
        <f t="shared" si="147"/>
        <v/>
      </c>
      <c r="N985" s="50" t="str">
        <f t="shared" si="150"/>
        <v/>
      </c>
      <c r="Q985" s="32" t="str">
        <f t="shared" si="148"/>
        <v/>
      </c>
      <c r="T985" s="34">
        <f t="shared" si="151"/>
        <v>0</v>
      </c>
      <c r="U985" s="34">
        <f t="shared" si="152"/>
        <v>0</v>
      </c>
      <c r="X985" s="72" t="str">
        <f t="shared" si="153"/>
        <v/>
      </c>
      <c r="Y985" s="35"/>
      <c r="Z985" s="34" t="str">
        <f t="shared" si="154"/>
        <v/>
      </c>
      <c r="AA985" s="80" t="str">
        <f t="shared" si="155"/>
        <v/>
      </c>
    </row>
    <row r="986" spans="2:27" ht="25.5" customHeight="1" x14ac:dyDescent="0.25">
      <c r="B986" s="78" t="str">
        <f t="shared" si="149"/>
        <v/>
      </c>
      <c r="L986" s="31" t="str">
        <f t="shared" si="147"/>
        <v/>
      </c>
      <c r="N986" s="50" t="str">
        <f t="shared" si="150"/>
        <v/>
      </c>
      <c r="Q986" s="32" t="str">
        <f t="shared" si="148"/>
        <v/>
      </c>
      <c r="T986" s="34">
        <f t="shared" si="151"/>
        <v>0</v>
      </c>
      <c r="U986" s="34">
        <f t="shared" si="152"/>
        <v>0</v>
      </c>
      <c r="X986" s="72" t="str">
        <f t="shared" si="153"/>
        <v/>
      </c>
      <c r="Y986" s="35"/>
      <c r="Z986" s="34" t="str">
        <f t="shared" si="154"/>
        <v/>
      </c>
      <c r="AA986" s="80" t="str">
        <f t="shared" si="155"/>
        <v/>
      </c>
    </row>
    <row r="987" spans="2:27" ht="25.5" customHeight="1" x14ac:dyDescent="0.25">
      <c r="B987" s="78" t="str">
        <f t="shared" si="149"/>
        <v/>
      </c>
      <c r="L987" s="31" t="str">
        <f t="shared" si="147"/>
        <v/>
      </c>
      <c r="N987" s="50" t="str">
        <f t="shared" si="150"/>
        <v/>
      </c>
      <c r="Q987" s="32" t="str">
        <f t="shared" si="148"/>
        <v/>
      </c>
      <c r="T987" s="34">
        <f t="shared" si="151"/>
        <v>0</v>
      </c>
      <c r="U987" s="34">
        <f t="shared" si="152"/>
        <v>0</v>
      </c>
      <c r="X987" s="72" t="str">
        <f t="shared" si="153"/>
        <v/>
      </c>
      <c r="Y987" s="35"/>
      <c r="Z987" s="34" t="str">
        <f t="shared" si="154"/>
        <v/>
      </c>
      <c r="AA987" s="80" t="str">
        <f t="shared" si="155"/>
        <v/>
      </c>
    </row>
    <row r="988" spans="2:27" ht="25.5" customHeight="1" x14ac:dyDescent="0.25">
      <c r="B988" s="78" t="str">
        <f t="shared" si="149"/>
        <v/>
      </c>
      <c r="L988" s="31" t="str">
        <f t="shared" si="147"/>
        <v/>
      </c>
      <c r="N988" s="50" t="str">
        <f t="shared" si="150"/>
        <v/>
      </c>
      <c r="Q988" s="32" t="str">
        <f t="shared" si="148"/>
        <v/>
      </c>
      <c r="T988" s="34">
        <f t="shared" si="151"/>
        <v>0</v>
      </c>
      <c r="U988" s="34">
        <f t="shared" si="152"/>
        <v>0</v>
      </c>
      <c r="X988" s="72" t="str">
        <f t="shared" si="153"/>
        <v/>
      </c>
      <c r="Y988" s="35"/>
      <c r="Z988" s="34" t="str">
        <f t="shared" si="154"/>
        <v/>
      </c>
      <c r="AA988" s="80" t="str">
        <f t="shared" si="155"/>
        <v/>
      </c>
    </row>
    <row r="989" spans="2:27" ht="25.5" customHeight="1" x14ac:dyDescent="0.25">
      <c r="B989" s="78" t="str">
        <f t="shared" si="149"/>
        <v/>
      </c>
      <c r="L989" s="31" t="str">
        <f t="shared" si="147"/>
        <v/>
      </c>
      <c r="N989" s="50" t="str">
        <f t="shared" si="150"/>
        <v/>
      </c>
      <c r="Q989" s="32" t="str">
        <f t="shared" si="148"/>
        <v/>
      </c>
      <c r="T989" s="34">
        <f t="shared" si="151"/>
        <v>0</v>
      </c>
      <c r="U989" s="34">
        <f t="shared" si="152"/>
        <v>0</v>
      </c>
      <c r="X989" s="72" t="str">
        <f t="shared" si="153"/>
        <v/>
      </c>
      <c r="Y989" s="35"/>
      <c r="Z989" s="34" t="str">
        <f t="shared" si="154"/>
        <v/>
      </c>
      <c r="AA989" s="80" t="str">
        <f t="shared" si="155"/>
        <v/>
      </c>
    </row>
    <row r="990" spans="2:27" ht="25.5" customHeight="1" x14ac:dyDescent="0.25">
      <c r="B990" s="78" t="str">
        <f t="shared" si="149"/>
        <v/>
      </c>
      <c r="L990" s="31" t="str">
        <f t="shared" si="147"/>
        <v/>
      </c>
      <c r="N990" s="50" t="str">
        <f t="shared" si="150"/>
        <v/>
      </c>
      <c r="Q990" s="32" t="str">
        <f t="shared" si="148"/>
        <v/>
      </c>
      <c r="T990" s="34">
        <f t="shared" si="151"/>
        <v>0</v>
      </c>
      <c r="U990" s="34">
        <f t="shared" si="152"/>
        <v>0</v>
      </c>
      <c r="X990" s="72" t="str">
        <f t="shared" si="153"/>
        <v/>
      </c>
      <c r="Y990" s="35"/>
      <c r="Z990" s="34" t="str">
        <f t="shared" si="154"/>
        <v/>
      </c>
      <c r="AA990" s="80" t="str">
        <f t="shared" si="155"/>
        <v/>
      </c>
    </row>
    <row r="991" spans="2:27" ht="25.5" customHeight="1" x14ac:dyDescent="0.25">
      <c r="B991" s="78" t="str">
        <f t="shared" si="149"/>
        <v/>
      </c>
      <c r="L991" s="31" t="str">
        <f t="shared" si="147"/>
        <v/>
      </c>
      <c r="N991" s="50" t="str">
        <f t="shared" si="150"/>
        <v/>
      </c>
      <c r="Q991" s="32" t="str">
        <f t="shared" si="148"/>
        <v/>
      </c>
      <c r="T991" s="34">
        <f t="shared" si="151"/>
        <v>0</v>
      </c>
      <c r="U991" s="34">
        <f t="shared" si="152"/>
        <v>0</v>
      </c>
      <c r="X991" s="72" t="str">
        <f t="shared" si="153"/>
        <v/>
      </c>
      <c r="Y991" s="35"/>
      <c r="Z991" s="34" t="str">
        <f t="shared" si="154"/>
        <v/>
      </c>
      <c r="AA991" s="80" t="str">
        <f t="shared" si="155"/>
        <v/>
      </c>
    </row>
    <row r="992" spans="2:27" ht="25.5" customHeight="1" x14ac:dyDescent="0.25">
      <c r="B992" s="78" t="str">
        <f t="shared" si="149"/>
        <v/>
      </c>
      <c r="L992" s="31" t="str">
        <f t="shared" si="147"/>
        <v/>
      </c>
      <c r="N992" s="50" t="str">
        <f t="shared" si="150"/>
        <v/>
      </c>
      <c r="Q992" s="32" t="str">
        <f t="shared" si="148"/>
        <v/>
      </c>
      <c r="T992" s="34">
        <f t="shared" si="151"/>
        <v>0</v>
      </c>
      <c r="U992" s="34">
        <f t="shared" si="152"/>
        <v>0</v>
      </c>
      <c r="X992" s="72" t="str">
        <f t="shared" si="153"/>
        <v/>
      </c>
      <c r="Y992" s="35"/>
      <c r="Z992" s="34" t="str">
        <f t="shared" si="154"/>
        <v/>
      </c>
      <c r="AA992" s="80" t="str">
        <f t="shared" si="155"/>
        <v/>
      </c>
    </row>
    <row r="993" spans="2:27" ht="25.5" customHeight="1" x14ac:dyDescent="0.25">
      <c r="B993" s="78" t="str">
        <f t="shared" si="149"/>
        <v/>
      </c>
      <c r="L993" s="31" t="str">
        <f t="shared" si="147"/>
        <v/>
      </c>
      <c r="N993" s="50" t="str">
        <f t="shared" si="150"/>
        <v/>
      </c>
      <c r="Q993" s="32" t="str">
        <f t="shared" si="148"/>
        <v/>
      </c>
      <c r="T993" s="34">
        <f t="shared" si="151"/>
        <v>0</v>
      </c>
      <c r="U993" s="34">
        <f t="shared" si="152"/>
        <v>0</v>
      </c>
      <c r="X993" s="72" t="str">
        <f t="shared" si="153"/>
        <v/>
      </c>
      <c r="Y993" s="35"/>
      <c r="Z993" s="34" t="str">
        <f t="shared" si="154"/>
        <v/>
      </c>
      <c r="AA993" s="80" t="str">
        <f t="shared" si="155"/>
        <v/>
      </c>
    </row>
    <row r="994" spans="2:27" ht="25.5" customHeight="1" x14ac:dyDescent="0.25">
      <c r="B994" s="78" t="str">
        <f t="shared" si="149"/>
        <v/>
      </c>
      <c r="L994" s="31" t="str">
        <f t="shared" si="147"/>
        <v/>
      </c>
      <c r="N994" s="50" t="str">
        <f t="shared" si="150"/>
        <v/>
      </c>
      <c r="Q994" s="32" t="str">
        <f t="shared" si="148"/>
        <v/>
      </c>
      <c r="T994" s="34">
        <f t="shared" si="151"/>
        <v>0</v>
      </c>
      <c r="U994" s="34">
        <f t="shared" si="152"/>
        <v>0</v>
      </c>
      <c r="X994" s="72" t="str">
        <f t="shared" si="153"/>
        <v/>
      </c>
      <c r="Y994" s="35"/>
      <c r="Z994" s="34" t="str">
        <f t="shared" si="154"/>
        <v/>
      </c>
      <c r="AA994" s="80" t="str">
        <f t="shared" si="155"/>
        <v/>
      </c>
    </row>
    <row r="995" spans="2:27" ht="25.5" customHeight="1" x14ac:dyDescent="0.25">
      <c r="B995" s="78" t="str">
        <f t="shared" si="149"/>
        <v/>
      </c>
      <c r="L995" s="31" t="str">
        <f t="shared" si="147"/>
        <v/>
      </c>
      <c r="N995" s="50" t="str">
        <f t="shared" si="150"/>
        <v/>
      </c>
      <c r="Q995" s="32" t="str">
        <f t="shared" si="148"/>
        <v/>
      </c>
      <c r="T995" s="34">
        <f t="shared" si="151"/>
        <v>0</v>
      </c>
      <c r="U995" s="34">
        <f t="shared" si="152"/>
        <v>0</v>
      </c>
      <c r="X995" s="72" t="str">
        <f t="shared" si="153"/>
        <v/>
      </c>
      <c r="Y995" s="35"/>
      <c r="Z995" s="34" t="str">
        <f t="shared" si="154"/>
        <v/>
      </c>
      <c r="AA995" s="80" t="str">
        <f t="shared" si="155"/>
        <v/>
      </c>
    </row>
    <row r="996" spans="2:27" ht="25.5" customHeight="1" x14ac:dyDescent="0.25">
      <c r="B996" s="78" t="str">
        <f t="shared" si="149"/>
        <v/>
      </c>
      <c r="L996" s="31" t="str">
        <f t="shared" si="147"/>
        <v/>
      </c>
      <c r="N996" s="50" t="str">
        <f t="shared" si="150"/>
        <v/>
      </c>
      <c r="Q996" s="32" t="str">
        <f t="shared" si="148"/>
        <v/>
      </c>
      <c r="T996" s="34">
        <f t="shared" si="151"/>
        <v>0</v>
      </c>
      <c r="U996" s="34">
        <f t="shared" si="152"/>
        <v>0</v>
      </c>
      <c r="X996" s="72" t="str">
        <f t="shared" si="153"/>
        <v/>
      </c>
      <c r="Y996" s="35"/>
      <c r="Z996" s="34" t="str">
        <f t="shared" si="154"/>
        <v/>
      </c>
      <c r="AA996" s="80" t="str">
        <f t="shared" si="155"/>
        <v/>
      </c>
    </row>
    <row r="997" spans="2:27" ht="25.5" customHeight="1" x14ac:dyDescent="0.25">
      <c r="B997" s="78" t="str">
        <f t="shared" si="149"/>
        <v/>
      </c>
      <c r="L997" s="31" t="str">
        <f t="shared" si="147"/>
        <v/>
      </c>
      <c r="N997" s="50" t="str">
        <f t="shared" si="150"/>
        <v/>
      </c>
      <c r="Q997" s="32" t="str">
        <f t="shared" si="148"/>
        <v/>
      </c>
      <c r="T997" s="34">
        <f t="shared" si="151"/>
        <v>0</v>
      </c>
      <c r="U997" s="34">
        <f t="shared" si="152"/>
        <v>0</v>
      </c>
      <c r="X997" s="72" t="str">
        <f t="shared" si="153"/>
        <v/>
      </c>
      <c r="Y997" s="35"/>
      <c r="Z997" s="34" t="str">
        <f t="shared" si="154"/>
        <v/>
      </c>
      <c r="AA997" s="80" t="str">
        <f t="shared" si="155"/>
        <v/>
      </c>
    </row>
    <row r="998" spans="2:27" ht="25.5" customHeight="1" x14ac:dyDescent="0.25">
      <c r="B998" s="78" t="str">
        <f t="shared" si="149"/>
        <v/>
      </c>
      <c r="L998" s="31" t="str">
        <f t="shared" si="147"/>
        <v/>
      </c>
      <c r="N998" s="50" t="str">
        <f t="shared" si="150"/>
        <v/>
      </c>
      <c r="Q998" s="32" t="str">
        <f t="shared" si="148"/>
        <v/>
      </c>
      <c r="T998" s="34">
        <f t="shared" si="151"/>
        <v>0</v>
      </c>
      <c r="U998" s="34">
        <f t="shared" si="152"/>
        <v>0</v>
      </c>
      <c r="X998" s="72" t="str">
        <f t="shared" si="153"/>
        <v/>
      </c>
      <c r="Y998" s="35"/>
      <c r="Z998" s="34" t="str">
        <f t="shared" si="154"/>
        <v/>
      </c>
      <c r="AA998" s="80" t="str">
        <f t="shared" si="155"/>
        <v/>
      </c>
    </row>
    <row r="999" spans="2:27" ht="25.5" customHeight="1" x14ac:dyDescent="0.25">
      <c r="B999" s="78" t="str">
        <f t="shared" si="149"/>
        <v/>
      </c>
      <c r="L999" s="31" t="str">
        <f t="shared" si="147"/>
        <v/>
      </c>
      <c r="N999" s="50" t="str">
        <f t="shared" si="150"/>
        <v/>
      </c>
      <c r="Q999" s="32" t="str">
        <f t="shared" si="148"/>
        <v/>
      </c>
      <c r="T999" s="34">
        <f t="shared" si="151"/>
        <v>0</v>
      </c>
      <c r="U999" s="34">
        <f t="shared" si="152"/>
        <v>0</v>
      </c>
      <c r="X999" s="72" t="str">
        <f t="shared" si="153"/>
        <v/>
      </c>
      <c r="Y999" s="35"/>
      <c r="Z999" s="34" t="str">
        <f t="shared" si="154"/>
        <v/>
      </c>
      <c r="AA999" s="80" t="str">
        <f t="shared" si="155"/>
        <v/>
      </c>
    </row>
    <row r="1000" spans="2:27" ht="25.5" customHeight="1" x14ac:dyDescent="0.25">
      <c r="B1000" s="78" t="str">
        <f t="shared" si="149"/>
        <v/>
      </c>
      <c r="L1000" s="31" t="str">
        <f t="shared" si="147"/>
        <v/>
      </c>
      <c r="N1000" s="50" t="str">
        <f t="shared" si="150"/>
        <v/>
      </c>
      <c r="Q1000" s="32" t="str">
        <f t="shared" si="148"/>
        <v/>
      </c>
      <c r="T1000" s="34">
        <f t="shared" si="151"/>
        <v>0</v>
      </c>
      <c r="U1000" s="34">
        <f t="shared" si="152"/>
        <v>0</v>
      </c>
      <c r="X1000" s="72" t="str">
        <f t="shared" si="153"/>
        <v/>
      </c>
      <c r="Y1000" s="35"/>
      <c r="Z1000" s="34" t="str">
        <f t="shared" si="154"/>
        <v/>
      </c>
      <c r="AA1000" s="80" t="str">
        <f t="shared" si="155"/>
        <v/>
      </c>
    </row>
    <row r="1001" spans="2:27" ht="25.5" customHeight="1" x14ac:dyDescent="0.25">
      <c r="B1001" s="78" t="str">
        <f t="shared" si="149"/>
        <v/>
      </c>
      <c r="L1001" s="31" t="str">
        <f t="shared" si="147"/>
        <v/>
      </c>
      <c r="N1001" s="50" t="str">
        <f t="shared" si="150"/>
        <v/>
      </c>
      <c r="Q1001" s="32" t="str">
        <f t="shared" si="148"/>
        <v/>
      </c>
      <c r="T1001" s="34">
        <f t="shared" si="151"/>
        <v>0</v>
      </c>
      <c r="U1001" s="34">
        <f t="shared" si="152"/>
        <v>0</v>
      </c>
      <c r="X1001" s="72" t="str">
        <f t="shared" si="153"/>
        <v/>
      </c>
      <c r="Y1001" s="35"/>
      <c r="Z1001" s="34" t="str">
        <f t="shared" si="154"/>
        <v/>
      </c>
      <c r="AA1001" s="80" t="str">
        <f t="shared" si="155"/>
        <v/>
      </c>
    </row>
    <row r="1002" spans="2:27" ht="25.5" customHeight="1" x14ac:dyDescent="0.25">
      <c r="B1002" s="78" t="str">
        <f t="shared" si="149"/>
        <v/>
      </c>
      <c r="L1002" s="31" t="str">
        <f t="shared" si="147"/>
        <v/>
      </c>
      <c r="N1002" s="50" t="str">
        <f t="shared" si="150"/>
        <v/>
      </c>
      <c r="Q1002" s="32" t="str">
        <f t="shared" si="148"/>
        <v/>
      </c>
      <c r="T1002" s="34">
        <f t="shared" si="151"/>
        <v>0</v>
      </c>
      <c r="U1002" s="34">
        <f t="shared" si="152"/>
        <v>0</v>
      </c>
      <c r="X1002" s="72" t="str">
        <f t="shared" si="153"/>
        <v/>
      </c>
      <c r="Y1002" s="35"/>
      <c r="Z1002" s="34" t="str">
        <f t="shared" si="154"/>
        <v/>
      </c>
      <c r="AA1002" s="80" t="str">
        <f t="shared" si="155"/>
        <v/>
      </c>
    </row>
    <row r="1003" spans="2:27" ht="25.5" customHeight="1" x14ac:dyDescent="0.25">
      <c r="B1003" s="78" t="str">
        <f t="shared" si="149"/>
        <v/>
      </c>
      <c r="L1003" s="31" t="str">
        <f t="shared" si="147"/>
        <v/>
      </c>
      <c r="N1003" s="50" t="str">
        <f t="shared" si="150"/>
        <v/>
      </c>
      <c r="Q1003" s="32" t="str">
        <f t="shared" si="148"/>
        <v/>
      </c>
      <c r="T1003" s="34">
        <f t="shared" si="151"/>
        <v>0</v>
      </c>
      <c r="U1003" s="34">
        <f t="shared" si="152"/>
        <v>0</v>
      </c>
      <c r="X1003" s="72" t="str">
        <f t="shared" si="153"/>
        <v/>
      </c>
      <c r="Y1003" s="35"/>
      <c r="Z1003" s="34" t="str">
        <f t="shared" si="154"/>
        <v/>
      </c>
      <c r="AA1003" s="80" t="str">
        <f t="shared" si="155"/>
        <v/>
      </c>
    </row>
    <row r="1004" spans="2:27" ht="25.5" customHeight="1" x14ac:dyDescent="0.25">
      <c r="B1004" s="78" t="str">
        <f t="shared" si="149"/>
        <v/>
      </c>
      <c r="L1004" s="31" t="str">
        <f t="shared" si="147"/>
        <v/>
      </c>
      <c r="N1004" s="50" t="str">
        <f t="shared" si="150"/>
        <v/>
      </c>
      <c r="Q1004" s="32" t="str">
        <f t="shared" si="148"/>
        <v/>
      </c>
      <c r="T1004" s="34">
        <f t="shared" si="151"/>
        <v>0</v>
      </c>
      <c r="U1004" s="34">
        <f t="shared" si="152"/>
        <v>0</v>
      </c>
      <c r="X1004" s="72" t="str">
        <f t="shared" si="153"/>
        <v/>
      </c>
      <c r="Y1004" s="35"/>
      <c r="Z1004" s="34" t="str">
        <f t="shared" si="154"/>
        <v/>
      </c>
      <c r="AA1004" s="80" t="str">
        <f t="shared" si="155"/>
        <v/>
      </c>
    </row>
    <row r="1005" spans="2:27" ht="25.5" customHeight="1" x14ac:dyDescent="0.25">
      <c r="B1005" s="78" t="str">
        <f t="shared" si="149"/>
        <v/>
      </c>
      <c r="L1005" s="31" t="str">
        <f t="shared" si="147"/>
        <v/>
      </c>
      <c r="N1005" s="50" t="str">
        <f t="shared" si="150"/>
        <v/>
      </c>
      <c r="Q1005" s="32" t="str">
        <f t="shared" si="148"/>
        <v/>
      </c>
      <c r="T1005" s="34">
        <f t="shared" si="151"/>
        <v>0</v>
      </c>
      <c r="U1005" s="34">
        <f t="shared" si="152"/>
        <v>0</v>
      </c>
      <c r="X1005" s="72" t="str">
        <f t="shared" si="153"/>
        <v/>
      </c>
      <c r="Y1005" s="35"/>
      <c r="Z1005" s="34" t="str">
        <f t="shared" si="154"/>
        <v/>
      </c>
      <c r="AA1005" s="80" t="str">
        <f t="shared" si="155"/>
        <v/>
      </c>
    </row>
    <row r="1006" spans="2:27" ht="25.5" customHeight="1" x14ac:dyDescent="0.25">
      <c r="B1006" s="78" t="str">
        <f t="shared" si="149"/>
        <v/>
      </c>
      <c r="L1006" s="31" t="str">
        <f t="shared" si="147"/>
        <v/>
      </c>
      <c r="N1006" s="50" t="str">
        <f t="shared" si="150"/>
        <v/>
      </c>
      <c r="Q1006" s="32" t="str">
        <f t="shared" si="148"/>
        <v/>
      </c>
      <c r="T1006" s="34">
        <f t="shared" si="151"/>
        <v>0</v>
      </c>
      <c r="U1006" s="34">
        <f t="shared" si="152"/>
        <v>0</v>
      </c>
      <c r="X1006" s="72" t="str">
        <f t="shared" si="153"/>
        <v/>
      </c>
      <c r="Y1006" s="35"/>
      <c r="Z1006" s="34" t="str">
        <f t="shared" si="154"/>
        <v/>
      </c>
      <c r="AA1006" s="80" t="str">
        <f t="shared" si="155"/>
        <v/>
      </c>
    </row>
    <row r="1007" spans="2:27" ht="25.5" customHeight="1" x14ac:dyDescent="0.25">
      <c r="B1007" s="78" t="str">
        <f t="shared" si="149"/>
        <v/>
      </c>
      <c r="L1007" s="31" t="str">
        <f t="shared" si="147"/>
        <v/>
      </c>
      <c r="N1007" s="50" t="str">
        <f t="shared" si="150"/>
        <v/>
      </c>
      <c r="Q1007" s="32" t="str">
        <f t="shared" si="148"/>
        <v/>
      </c>
      <c r="T1007" s="34">
        <f t="shared" si="151"/>
        <v>0</v>
      </c>
      <c r="U1007" s="34">
        <f t="shared" si="152"/>
        <v>0</v>
      </c>
      <c r="X1007" s="72" t="str">
        <f t="shared" si="153"/>
        <v/>
      </c>
      <c r="Y1007" s="35"/>
      <c r="Z1007" s="34" t="str">
        <f t="shared" si="154"/>
        <v/>
      </c>
      <c r="AA1007" s="80" t="str">
        <f t="shared" si="155"/>
        <v/>
      </c>
    </row>
    <row r="1008" spans="2:27" ht="25.5" customHeight="1" x14ac:dyDescent="0.25">
      <c r="B1008" s="78" t="str">
        <f t="shared" si="149"/>
        <v/>
      </c>
      <c r="L1008" s="31" t="str">
        <f t="shared" si="147"/>
        <v/>
      </c>
      <c r="N1008" s="50" t="str">
        <f t="shared" si="150"/>
        <v/>
      </c>
      <c r="Q1008" s="32" t="str">
        <f t="shared" si="148"/>
        <v/>
      </c>
      <c r="T1008" s="34">
        <f t="shared" si="151"/>
        <v>0</v>
      </c>
      <c r="U1008" s="34">
        <f t="shared" si="152"/>
        <v>0</v>
      </c>
      <c r="X1008" s="72" t="str">
        <f t="shared" si="153"/>
        <v/>
      </c>
      <c r="Y1008" s="35"/>
      <c r="Z1008" s="34" t="str">
        <f t="shared" si="154"/>
        <v/>
      </c>
      <c r="AA1008" s="80" t="str">
        <f t="shared" si="155"/>
        <v/>
      </c>
    </row>
    <row r="1009" spans="2:27" ht="25.5" customHeight="1" x14ac:dyDescent="0.25">
      <c r="B1009" s="78" t="str">
        <f t="shared" si="149"/>
        <v/>
      </c>
      <c r="L1009" s="31" t="str">
        <f t="shared" si="147"/>
        <v/>
      </c>
      <c r="N1009" s="50" t="str">
        <f t="shared" si="150"/>
        <v/>
      </c>
      <c r="Q1009" s="32" t="str">
        <f t="shared" si="148"/>
        <v/>
      </c>
      <c r="T1009" s="34">
        <f t="shared" si="151"/>
        <v>0</v>
      </c>
      <c r="U1009" s="34">
        <f t="shared" si="152"/>
        <v>0</v>
      </c>
      <c r="X1009" s="72" t="str">
        <f t="shared" si="153"/>
        <v/>
      </c>
      <c r="Y1009" s="35"/>
      <c r="Z1009" s="34" t="str">
        <f t="shared" si="154"/>
        <v/>
      </c>
      <c r="AA1009" s="80" t="str">
        <f t="shared" si="155"/>
        <v/>
      </c>
    </row>
    <row r="1010" spans="2:27" ht="25.5" customHeight="1" x14ac:dyDescent="0.25">
      <c r="B1010" s="78" t="str">
        <f t="shared" si="149"/>
        <v/>
      </c>
      <c r="L1010" s="31" t="str">
        <f t="shared" si="147"/>
        <v/>
      </c>
      <c r="N1010" s="50" t="str">
        <f t="shared" si="150"/>
        <v/>
      </c>
      <c r="Q1010" s="32" t="str">
        <f t="shared" si="148"/>
        <v/>
      </c>
      <c r="T1010" s="34">
        <f t="shared" si="151"/>
        <v>0</v>
      </c>
      <c r="U1010" s="34">
        <f t="shared" si="152"/>
        <v>0</v>
      </c>
      <c r="X1010" s="72" t="str">
        <f t="shared" si="153"/>
        <v/>
      </c>
      <c r="Y1010" s="35"/>
      <c r="Z1010" s="34" t="str">
        <f t="shared" si="154"/>
        <v/>
      </c>
      <c r="AA1010" s="80" t="str">
        <f t="shared" si="155"/>
        <v/>
      </c>
    </row>
    <row r="1011" spans="2:27" ht="25.5" customHeight="1" x14ac:dyDescent="0.25">
      <c r="B1011" s="78" t="str">
        <f t="shared" si="149"/>
        <v/>
      </c>
      <c r="L1011" s="31" t="str">
        <f t="shared" si="147"/>
        <v/>
      </c>
      <c r="N1011" s="50" t="str">
        <f t="shared" si="150"/>
        <v/>
      </c>
      <c r="Q1011" s="32" t="str">
        <f t="shared" si="148"/>
        <v/>
      </c>
      <c r="T1011" s="34">
        <f t="shared" si="151"/>
        <v>0</v>
      </c>
      <c r="U1011" s="34">
        <f t="shared" si="152"/>
        <v>0</v>
      </c>
      <c r="X1011" s="72" t="str">
        <f t="shared" si="153"/>
        <v/>
      </c>
      <c r="Y1011" s="35"/>
      <c r="Z1011" s="34" t="str">
        <f t="shared" si="154"/>
        <v/>
      </c>
      <c r="AA1011" s="80" t="str">
        <f t="shared" si="155"/>
        <v/>
      </c>
    </row>
    <row r="1012" spans="2:27" ht="25.5" customHeight="1" x14ac:dyDescent="0.25">
      <c r="B1012" s="78" t="str">
        <f t="shared" si="149"/>
        <v/>
      </c>
      <c r="L1012" s="31" t="str">
        <f t="shared" si="147"/>
        <v/>
      </c>
      <c r="N1012" s="50" t="str">
        <f t="shared" si="150"/>
        <v/>
      </c>
      <c r="Q1012" s="32" t="str">
        <f t="shared" si="148"/>
        <v/>
      </c>
      <c r="T1012" s="34">
        <f t="shared" si="151"/>
        <v>0</v>
      </c>
      <c r="U1012" s="34">
        <f t="shared" si="152"/>
        <v>0</v>
      </c>
      <c r="X1012" s="72" t="str">
        <f t="shared" si="153"/>
        <v/>
      </c>
      <c r="Y1012" s="35"/>
      <c r="Z1012" s="34" t="str">
        <f t="shared" si="154"/>
        <v/>
      </c>
      <c r="AA1012" s="80" t="str">
        <f t="shared" si="155"/>
        <v/>
      </c>
    </row>
    <row r="1013" spans="2:27" ht="25.5" customHeight="1" x14ac:dyDescent="0.25">
      <c r="B1013" s="78" t="str">
        <f t="shared" si="149"/>
        <v/>
      </c>
      <c r="L1013" s="31" t="str">
        <f t="shared" si="147"/>
        <v/>
      </c>
      <c r="N1013" s="50" t="str">
        <f t="shared" si="150"/>
        <v/>
      </c>
      <c r="Q1013" s="32" t="str">
        <f t="shared" si="148"/>
        <v/>
      </c>
      <c r="T1013" s="34">
        <f t="shared" si="151"/>
        <v>0</v>
      </c>
      <c r="U1013" s="34">
        <f t="shared" si="152"/>
        <v>0</v>
      </c>
      <c r="X1013" s="72" t="str">
        <f t="shared" si="153"/>
        <v/>
      </c>
      <c r="Y1013" s="35"/>
      <c r="Z1013" s="34" t="str">
        <f t="shared" si="154"/>
        <v/>
      </c>
      <c r="AA1013" s="80" t="str">
        <f t="shared" si="155"/>
        <v/>
      </c>
    </row>
    <row r="1014" spans="2:27" ht="25.5" customHeight="1" x14ac:dyDescent="0.25">
      <c r="B1014" s="78" t="str">
        <f t="shared" si="149"/>
        <v/>
      </c>
      <c r="L1014" s="31" t="str">
        <f t="shared" si="147"/>
        <v/>
      </c>
      <c r="N1014" s="50" t="str">
        <f t="shared" si="150"/>
        <v/>
      </c>
      <c r="Q1014" s="32" t="str">
        <f t="shared" si="148"/>
        <v/>
      </c>
      <c r="T1014" s="34">
        <f t="shared" si="151"/>
        <v>0</v>
      </c>
      <c r="U1014" s="34">
        <f t="shared" si="152"/>
        <v>0</v>
      </c>
      <c r="X1014" s="72" t="str">
        <f t="shared" si="153"/>
        <v/>
      </c>
      <c r="Y1014" s="35"/>
      <c r="Z1014" s="34" t="str">
        <f t="shared" si="154"/>
        <v/>
      </c>
      <c r="AA1014" s="80" t="str">
        <f t="shared" si="155"/>
        <v/>
      </c>
    </row>
    <row r="1015" spans="2:27" ht="25.5" customHeight="1" x14ac:dyDescent="0.25">
      <c r="B1015" s="78" t="str">
        <f t="shared" si="149"/>
        <v/>
      </c>
      <c r="L1015" s="31" t="str">
        <f t="shared" si="147"/>
        <v/>
      </c>
      <c r="N1015" s="50" t="str">
        <f t="shared" si="150"/>
        <v/>
      </c>
      <c r="Q1015" s="32" t="str">
        <f t="shared" si="148"/>
        <v/>
      </c>
      <c r="T1015" s="34">
        <f t="shared" si="151"/>
        <v>0</v>
      </c>
      <c r="U1015" s="34">
        <f t="shared" si="152"/>
        <v>0</v>
      </c>
      <c r="X1015" s="72" t="str">
        <f t="shared" si="153"/>
        <v/>
      </c>
      <c r="Y1015" s="35"/>
      <c r="Z1015" s="34" t="str">
        <f t="shared" si="154"/>
        <v/>
      </c>
      <c r="AA1015" s="80" t="str">
        <f t="shared" si="155"/>
        <v/>
      </c>
    </row>
    <row r="1016" spans="2:27" ht="25.5" customHeight="1" x14ac:dyDescent="0.25">
      <c r="B1016" s="78" t="str">
        <f t="shared" si="149"/>
        <v/>
      </c>
      <c r="L1016" s="31" t="str">
        <f t="shared" si="147"/>
        <v/>
      </c>
      <c r="N1016" s="50" t="str">
        <f t="shared" si="150"/>
        <v/>
      </c>
      <c r="Q1016" s="32" t="str">
        <f t="shared" si="148"/>
        <v/>
      </c>
      <c r="T1016" s="34">
        <f t="shared" si="151"/>
        <v>0</v>
      </c>
      <c r="U1016" s="34">
        <f t="shared" si="152"/>
        <v>0</v>
      </c>
      <c r="X1016" s="72" t="str">
        <f t="shared" si="153"/>
        <v/>
      </c>
      <c r="Y1016" s="35"/>
      <c r="Z1016" s="34" t="str">
        <f t="shared" si="154"/>
        <v/>
      </c>
      <c r="AA1016" s="80" t="str">
        <f t="shared" si="155"/>
        <v/>
      </c>
    </row>
    <row r="1017" spans="2:27" ht="25.5" customHeight="1" x14ac:dyDescent="0.25">
      <c r="B1017" s="78" t="str">
        <f t="shared" si="149"/>
        <v/>
      </c>
      <c r="L1017" s="31" t="str">
        <f t="shared" si="147"/>
        <v/>
      </c>
      <c r="N1017" s="50" t="str">
        <f t="shared" si="150"/>
        <v/>
      </c>
      <c r="Q1017" s="32" t="str">
        <f t="shared" si="148"/>
        <v/>
      </c>
      <c r="T1017" s="34">
        <f t="shared" si="151"/>
        <v>0</v>
      </c>
      <c r="U1017" s="34">
        <f t="shared" si="152"/>
        <v>0</v>
      </c>
      <c r="X1017" s="72" t="str">
        <f t="shared" si="153"/>
        <v/>
      </c>
      <c r="Y1017" s="35"/>
      <c r="Z1017" s="34" t="str">
        <f t="shared" si="154"/>
        <v/>
      </c>
      <c r="AA1017" s="80" t="str">
        <f t="shared" si="155"/>
        <v/>
      </c>
    </row>
    <row r="1018" spans="2:27" ht="25.5" customHeight="1" x14ac:dyDescent="0.25">
      <c r="B1018" s="78" t="str">
        <f t="shared" si="149"/>
        <v/>
      </c>
      <c r="L1018" s="31" t="str">
        <f t="shared" si="147"/>
        <v/>
      </c>
      <c r="N1018" s="50" t="str">
        <f t="shared" si="150"/>
        <v/>
      </c>
      <c r="Q1018" s="32" t="str">
        <f t="shared" si="148"/>
        <v/>
      </c>
      <c r="T1018" s="34">
        <f t="shared" si="151"/>
        <v>0</v>
      </c>
      <c r="U1018" s="34">
        <f t="shared" si="152"/>
        <v>0</v>
      </c>
      <c r="X1018" s="72" t="str">
        <f t="shared" si="153"/>
        <v/>
      </c>
      <c r="Y1018" s="35"/>
      <c r="Z1018" s="34" t="str">
        <f t="shared" si="154"/>
        <v/>
      </c>
      <c r="AA1018" s="80" t="str">
        <f t="shared" si="155"/>
        <v/>
      </c>
    </row>
    <row r="1019" spans="2:27" ht="25.5" customHeight="1" x14ac:dyDescent="0.25">
      <c r="B1019" s="78" t="str">
        <f t="shared" si="149"/>
        <v/>
      </c>
      <c r="L1019" s="31" t="str">
        <f t="shared" si="147"/>
        <v/>
      </c>
      <c r="N1019" s="50" t="str">
        <f t="shared" si="150"/>
        <v/>
      </c>
      <c r="Q1019" s="32" t="str">
        <f t="shared" si="148"/>
        <v/>
      </c>
      <c r="T1019" s="34">
        <f t="shared" si="151"/>
        <v>0</v>
      </c>
      <c r="U1019" s="34">
        <f t="shared" si="152"/>
        <v>0</v>
      </c>
      <c r="X1019" s="72" t="str">
        <f t="shared" si="153"/>
        <v/>
      </c>
      <c r="Y1019" s="35"/>
      <c r="Z1019" s="34" t="str">
        <f t="shared" si="154"/>
        <v/>
      </c>
      <c r="AA1019" s="80" t="str">
        <f t="shared" si="155"/>
        <v/>
      </c>
    </row>
    <row r="1020" spans="2:27" ht="25.5" customHeight="1" x14ac:dyDescent="0.25">
      <c r="B1020" s="78" t="str">
        <f t="shared" si="149"/>
        <v/>
      </c>
      <c r="L1020" s="31" t="str">
        <f t="shared" si="147"/>
        <v/>
      </c>
      <c r="N1020" s="50" t="str">
        <f t="shared" si="150"/>
        <v/>
      </c>
      <c r="Q1020" s="32" t="str">
        <f t="shared" si="148"/>
        <v/>
      </c>
      <c r="T1020" s="34">
        <f t="shared" si="151"/>
        <v>0</v>
      </c>
      <c r="U1020" s="34">
        <f t="shared" si="152"/>
        <v>0</v>
      </c>
      <c r="X1020" s="72" t="str">
        <f t="shared" si="153"/>
        <v/>
      </c>
      <c r="Y1020" s="35"/>
      <c r="Z1020" s="34" t="str">
        <f t="shared" si="154"/>
        <v/>
      </c>
      <c r="AA1020" s="80" t="str">
        <f t="shared" si="155"/>
        <v/>
      </c>
    </row>
    <row r="1021" spans="2:27" ht="25.5" customHeight="1" x14ac:dyDescent="0.25">
      <c r="B1021" s="78" t="str">
        <f t="shared" si="149"/>
        <v/>
      </c>
      <c r="L1021" s="31" t="str">
        <f t="shared" si="147"/>
        <v/>
      </c>
      <c r="N1021" s="50" t="str">
        <f t="shared" si="150"/>
        <v/>
      </c>
      <c r="Q1021" s="32" t="str">
        <f t="shared" si="148"/>
        <v/>
      </c>
      <c r="T1021" s="34">
        <f t="shared" si="151"/>
        <v>0</v>
      </c>
      <c r="U1021" s="34">
        <f t="shared" si="152"/>
        <v>0</v>
      </c>
      <c r="X1021" s="72" t="str">
        <f t="shared" si="153"/>
        <v/>
      </c>
      <c r="Y1021" s="35"/>
      <c r="Z1021" s="34" t="str">
        <f t="shared" si="154"/>
        <v/>
      </c>
      <c r="AA1021" s="80" t="str">
        <f t="shared" si="155"/>
        <v/>
      </c>
    </row>
    <row r="1022" spans="2:27" ht="25.5" customHeight="1" x14ac:dyDescent="0.25">
      <c r="B1022" s="78" t="str">
        <f t="shared" si="149"/>
        <v/>
      </c>
      <c r="L1022" s="31" t="str">
        <f t="shared" si="147"/>
        <v/>
      </c>
      <c r="N1022" s="50" t="str">
        <f t="shared" si="150"/>
        <v/>
      </c>
      <c r="Q1022" s="32" t="str">
        <f t="shared" si="148"/>
        <v/>
      </c>
      <c r="T1022" s="34">
        <f t="shared" si="151"/>
        <v>0</v>
      </c>
      <c r="U1022" s="34">
        <f t="shared" si="152"/>
        <v>0</v>
      </c>
      <c r="X1022" s="72" t="str">
        <f t="shared" si="153"/>
        <v/>
      </c>
      <c r="Y1022" s="35"/>
      <c r="Z1022" s="34" t="str">
        <f t="shared" si="154"/>
        <v/>
      </c>
      <c r="AA1022" s="80" t="str">
        <f t="shared" si="155"/>
        <v/>
      </c>
    </row>
    <row r="1023" spans="2:27" ht="25.5" customHeight="1" x14ac:dyDescent="0.25">
      <c r="B1023" s="78" t="str">
        <f t="shared" si="149"/>
        <v/>
      </c>
      <c r="L1023" s="31" t="str">
        <f t="shared" si="147"/>
        <v/>
      </c>
      <c r="N1023" s="50" t="str">
        <f t="shared" si="150"/>
        <v/>
      </c>
      <c r="Q1023" s="32" t="str">
        <f t="shared" si="148"/>
        <v/>
      </c>
      <c r="T1023" s="34">
        <f t="shared" si="151"/>
        <v>0</v>
      </c>
      <c r="U1023" s="34">
        <f t="shared" si="152"/>
        <v>0</v>
      </c>
      <c r="X1023" s="72" t="str">
        <f t="shared" si="153"/>
        <v/>
      </c>
      <c r="Y1023" s="35"/>
      <c r="Z1023" s="34" t="str">
        <f t="shared" si="154"/>
        <v/>
      </c>
      <c r="AA1023" s="80" t="str">
        <f t="shared" si="155"/>
        <v/>
      </c>
    </row>
    <row r="1024" spans="2:27" ht="25.5" customHeight="1" x14ac:dyDescent="0.25">
      <c r="B1024" s="78" t="str">
        <f t="shared" si="149"/>
        <v/>
      </c>
      <c r="L1024" s="31" t="str">
        <f t="shared" si="147"/>
        <v/>
      </c>
      <c r="N1024" s="50" t="str">
        <f t="shared" si="150"/>
        <v/>
      </c>
      <c r="Q1024" s="32" t="str">
        <f t="shared" si="148"/>
        <v/>
      </c>
      <c r="T1024" s="34">
        <f t="shared" si="151"/>
        <v>0</v>
      </c>
      <c r="U1024" s="34">
        <f t="shared" si="152"/>
        <v>0</v>
      </c>
      <c r="X1024" s="72" t="str">
        <f t="shared" si="153"/>
        <v/>
      </c>
      <c r="Y1024" s="35"/>
      <c r="Z1024" s="34" t="str">
        <f t="shared" si="154"/>
        <v/>
      </c>
      <c r="AA1024" s="80" t="str">
        <f t="shared" si="155"/>
        <v/>
      </c>
    </row>
    <row r="1025" spans="2:27" ht="25.5" customHeight="1" x14ac:dyDescent="0.25">
      <c r="B1025" s="78" t="str">
        <f t="shared" si="149"/>
        <v/>
      </c>
      <c r="L1025" s="31" t="str">
        <f t="shared" si="147"/>
        <v/>
      </c>
      <c r="N1025" s="50" t="str">
        <f t="shared" si="150"/>
        <v/>
      </c>
      <c r="Q1025" s="32" t="str">
        <f t="shared" si="148"/>
        <v/>
      </c>
      <c r="T1025" s="34">
        <f t="shared" si="151"/>
        <v>0</v>
      </c>
      <c r="U1025" s="34">
        <f t="shared" si="152"/>
        <v>0</v>
      </c>
      <c r="X1025" s="72" t="str">
        <f t="shared" si="153"/>
        <v/>
      </c>
      <c r="Y1025" s="35"/>
      <c r="Z1025" s="34" t="str">
        <f t="shared" si="154"/>
        <v/>
      </c>
      <c r="AA1025" s="80" t="str">
        <f t="shared" si="155"/>
        <v/>
      </c>
    </row>
    <row r="1026" spans="2:27" ht="25.5" customHeight="1" x14ac:dyDescent="0.25">
      <c r="B1026" s="78" t="str">
        <f t="shared" si="149"/>
        <v/>
      </c>
      <c r="L1026" s="31" t="str">
        <f t="shared" ref="L1026:L1089" si="156">IF(K1026&lt;&gt;"",VLOOKUP(K1026,tenhang,2,0),"")</f>
        <v/>
      </c>
      <c r="N1026" s="50" t="str">
        <f t="shared" si="150"/>
        <v/>
      </c>
      <c r="Q1026" s="32" t="str">
        <f t="shared" ref="Q1026:Q1089" si="157">IF(K1026&lt;&gt;"",VLOOKUP(K1026,tenhang,3,0),"")</f>
        <v/>
      </c>
      <c r="T1026" s="34">
        <f t="shared" si="151"/>
        <v>0</v>
      </c>
      <c r="U1026" s="34">
        <f t="shared" si="152"/>
        <v>0</v>
      </c>
      <c r="X1026" s="72" t="str">
        <f t="shared" si="153"/>
        <v/>
      </c>
      <c r="Y1026" s="35"/>
      <c r="Z1026" s="34" t="str">
        <f t="shared" si="154"/>
        <v/>
      </c>
      <c r="AA1026" s="80" t="str">
        <f t="shared" si="155"/>
        <v/>
      </c>
    </row>
    <row r="1027" spans="2:27" ht="25.5" customHeight="1" x14ac:dyDescent="0.25">
      <c r="B1027" s="78" t="str">
        <f t="shared" ref="B1027:B1090" si="158">IF(I1027&lt;&gt;"",IF(AA1027&lt;10,"PO2211/0000"&amp;AA1027,IF(AA1027&lt;100,"PO2211/000"&amp;AA1027,IF(AA1027&lt;1000,"PO2211/00"&amp;AA1027,IF(AA1027&lt;10000,"PO2211/0"&amp;AA1027,"PO2211/"&amp;AA1027)))),"")</f>
        <v/>
      </c>
      <c r="L1027" s="31" t="str">
        <f t="shared" si="156"/>
        <v/>
      </c>
      <c r="N1027" s="50" t="str">
        <f t="shared" ref="N1027:N1090" si="159">IF(K1027&lt;&gt;"","K-C6","")</f>
        <v/>
      </c>
      <c r="Q1027" s="32" t="str">
        <f t="shared" si="157"/>
        <v/>
      </c>
      <c r="T1027" s="34">
        <f t="shared" ref="T1027:T1090" si="160">IF(K1027&lt;&gt;"",VLOOKUP(K1027,tenhang,4,0),0)</f>
        <v>0</v>
      </c>
      <c r="U1027" s="34">
        <f t="shared" ref="U1027:U1090" si="161">R1027*T1027</f>
        <v>0</v>
      </c>
      <c r="X1027" s="72" t="str">
        <f t="shared" ref="X1027:X1090" si="162">IF(K1027&lt;&gt;"",8,"")</f>
        <v/>
      </c>
      <c r="Y1027" s="35"/>
      <c r="Z1027" s="34" t="str">
        <f t="shared" ref="Z1027:Z1090" si="163">IF(K1027&lt;&gt;"",ROUND(U1027*X1027*1%,0),"")</f>
        <v/>
      </c>
      <c r="AA1027" s="80" t="str">
        <f t="shared" si="155"/>
        <v/>
      </c>
    </row>
    <row r="1028" spans="2:27" ht="25.5" customHeight="1" x14ac:dyDescent="0.25">
      <c r="B1028" s="78" t="str">
        <f t="shared" si="158"/>
        <v/>
      </c>
      <c r="L1028" s="31" t="str">
        <f t="shared" si="156"/>
        <v/>
      </c>
      <c r="N1028" s="50" t="str">
        <f t="shared" si="159"/>
        <v/>
      </c>
      <c r="Q1028" s="32" t="str">
        <f t="shared" si="157"/>
        <v/>
      </c>
      <c r="T1028" s="34">
        <f t="shared" si="160"/>
        <v>0</v>
      </c>
      <c r="U1028" s="34">
        <f t="shared" si="161"/>
        <v>0</v>
      </c>
      <c r="X1028" s="72" t="str">
        <f t="shared" si="162"/>
        <v/>
      </c>
      <c r="Y1028" s="35"/>
      <c r="Z1028" s="34" t="str">
        <f t="shared" si="163"/>
        <v/>
      </c>
      <c r="AA1028" s="80" t="str">
        <f t="shared" ref="AA1028:AA1091" si="164">IF(I1028&lt;&gt;"",IF(I1028=I1027,AA1027,AA1027+1),"")</f>
        <v/>
      </c>
    </row>
    <row r="1029" spans="2:27" ht="25.5" customHeight="1" x14ac:dyDescent="0.25">
      <c r="B1029" s="78" t="str">
        <f t="shared" si="158"/>
        <v/>
      </c>
      <c r="L1029" s="31" t="str">
        <f t="shared" si="156"/>
        <v/>
      </c>
      <c r="N1029" s="50" t="str">
        <f t="shared" si="159"/>
        <v/>
      </c>
      <c r="Q1029" s="32" t="str">
        <f t="shared" si="157"/>
        <v/>
      </c>
      <c r="T1029" s="34">
        <f t="shared" si="160"/>
        <v>0</v>
      </c>
      <c r="U1029" s="34">
        <f t="shared" si="161"/>
        <v>0</v>
      </c>
      <c r="X1029" s="72" t="str">
        <f t="shared" si="162"/>
        <v/>
      </c>
      <c r="Y1029" s="35"/>
      <c r="Z1029" s="34" t="str">
        <f t="shared" si="163"/>
        <v/>
      </c>
      <c r="AA1029" s="80" t="str">
        <f t="shared" si="164"/>
        <v/>
      </c>
    </row>
    <row r="1030" spans="2:27" ht="25.5" customHeight="1" x14ac:dyDescent="0.25">
      <c r="B1030" s="78" t="str">
        <f t="shared" si="158"/>
        <v/>
      </c>
      <c r="L1030" s="31" t="str">
        <f t="shared" si="156"/>
        <v/>
      </c>
      <c r="N1030" s="50" t="str">
        <f t="shared" si="159"/>
        <v/>
      </c>
      <c r="Q1030" s="32" t="str">
        <f t="shared" si="157"/>
        <v/>
      </c>
      <c r="T1030" s="34">
        <f t="shared" si="160"/>
        <v>0</v>
      </c>
      <c r="U1030" s="34">
        <f t="shared" si="161"/>
        <v>0</v>
      </c>
      <c r="X1030" s="72" t="str">
        <f t="shared" si="162"/>
        <v/>
      </c>
      <c r="Y1030" s="35"/>
      <c r="Z1030" s="34" t="str">
        <f t="shared" si="163"/>
        <v/>
      </c>
      <c r="AA1030" s="80" t="str">
        <f t="shared" si="164"/>
        <v/>
      </c>
    </row>
    <row r="1031" spans="2:27" ht="25.5" customHeight="1" x14ac:dyDescent="0.25">
      <c r="B1031" s="78" t="str">
        <f t="shared" si="158"/>
        <v/>
      </c>
      <c r="L1031" s="31" t="str">
        <f t="shared" si="156"/>
        <v/>
      </c>
      <c r="N1031" s="50" t="str">
        <f t="shared" si="159"/>
        <v/>
      </c>
      <c r="Q1031" s="32" t="str">
        <f t="shared" si="157"/>
        <v/>
      </c>
      <c r="T1031" s="34">
        <f t="shared" si="160"/>
        <v>0</v>
      </c>
      <c r="U1031" s="34">
        <f t="shared" si="161"/>
        <v>0</v>
      </c>
      <c r="X1031" s="72" t="str">
        <f t="shared" si="162"/>
        <v/>
      </c>
      <c r="Y1031" s="35"/>
      <c r="Z1031" s="34" t="str">
        <f t="shared" si="163"/>
        <v/>
      </c>
      <c r="AA1031" s="80" t="str">
        <f t="shared" si="164"/>
        <v/>
      </c>
    </row>
    <row r="1032" spans="2:27" ht="25.5" customHeight="1" x14ac:dyDescent="0.25">
      <c r="B1032" s="78" t="str">
        <f t="shared" si="158"/>
        <v/>
      </c>
      <c r="L1032" s="31" t="str">
        <f t="shared" si="156"/>
        <v/>
      </c>
      <c r="N1032" s="50" t="str">
        <f t="shared" si="159"/>
        <v/>
      </c>
      <c r="Q1032" s="32" t="str">
        <f t="shared" si="157"/>
        <v/>
      </c>
      <c r="T1032" s="34">
        <f t="shared" si="160"/>
        <v>0</v>
      </c>
      <c r="U1032" s="34">
        <f t="shared" si="161"/>
        <v>0</v>
      </c>
      <c r="X1032" s="72" t="str">
        <f t="shared" si="162"/>
        <v/>
      </c>
      <c r="Y1032" s="35"/>
      <c r="Z1032" s="34" t="str">
        <f t="shared" si="163"/>
        <v/>
      </c>
      <c r="AA1032" s="80" t="str">
        <f t="shared" si="164"/>
        <v/>
      </c>
    </row>
    <row r="1033" spans="2:27" ht="25.5" customHeight="1" x14ac:dyDescent="0.25">
      <c r="B1033" s="78" t="str">
        <f t="shared" si="158"/>
        <v/>
      </c>
      <c r="L1033" s="31" t="str">
        <f t="shared" si="156"/>
        <v/>
      </c>
      <c r="N1033" s="50" t="str">
        <f t="shared" si="159"/>
        <v/>
      </c>
      <c r="Q1033" s="32" t="str">
        <f t="shared" si="157"/>
        <v/>
      </c>
      <c r="T1033" s="34">
        <f t="shared" si="160"/>
        <v>0</v>
      </c>
      <c r="U1033" s="34">
        <f t="shared" si="161"/>
        <v>0</v>
      </c>
      <c r="X1033" s="72" t="str">
        <f t="shared" si="162"/>
        <v/>
      </c>
      <c r="Y1033" s="35"/>
      <c r="Z1033" s="34" t="str">
        <f t="shared" si="163"/>
        <v/>
      </c>
      <c r="AA1033" s="80" t="str">
        <f t="shared" si="164"/>
        <v/>
      </c>
    </row>
    <row r="1034" spans="2:27" ht="25.5" customHeight="1" x14ac:dyDescent="0.25">
      <c r="B1034" s="78" t="str">
        <f t="shared" si="158"/>
        <v/>
      </c>
      <c r="L1034" s="31" t="str">
        <f t="shared" si="156"/>
        <v/>
      </c>
      <c r="N1034" s="50" t="str">
        <f t="shared" si="159"/>
        <v/>
      </c>
      <c r="Q1034" s="32" t="str">
        <f t="shared" si="157"/>
        <v/>
      </c>
      <c r="T1034" s="34">
        <f t="shared" si="160"/>
        <v>0</v>
      </c>
      <c r="U1034" s="34">
        <f t="shared" si="161"/>
        <v>0</v>
      </c>
      <c r="X1034" s="72" t="str">
        <f t="shared" si="162"/>
        <v/>
      </c>
      <c r="Y1034" s="35"/>
      <c r="Z1034" s="34" t="str">
        <f t="shared" si="163"/>
        <v/>
      </c>
      <c r="AA1034" s="80" t="str">
        <f t="shared" si="164"/>
        <v/>
      </c>
    </row>
    <row r="1035" spans="2:27" ht="25.5" customHeight="1" x14ac:dyDescent="0.25">
      <c r="B1035" s="78" t="str">
        <f t="shared" si="158"/>
        <v/>
      </c>
      <c r="L1035" s="31" t="str">
        <f t="shared" si="156"/>
        <v/>
      </c>
      <c r="N1035" s="50" t="str">
        <f t="shared" si="159"/>
        <v/>
      </c>
      <c r="Q1035" s="32" t="str">
        <f t="shared" si="157"/>
        <v/>
      </c>
      <c r="T1035" s="34">
        <f t="shared" si="160"/>
        <v>0</v>
      </c>
      <c r="U1035" s="34">
        <f t="shared" si="161"/>
        <v>0</v>
      </c>
      <c r="X1035" s="72" t="str">
        <f t="shared" si="162"/>
        <v/>
      </c>
      <c r="Y1035" s="35"/>
      <c r="Z1035" s="34" t="str">
        <f t="shared" si="163"/>
        <v/>
      </c>
      <c r="AA1035" s="80" t="str">
        <f t="shared" si="164"/>
        <v/>
      </c>
    </row>
    <row r="1036" spans="2:27" ht="25.5" customHeight="1" x14ac:dyDescent="0.25">
      <c r="B1036" s="78" t="str">
        <f t="shared" si="158"/>
        <v/>
      </c>
      <c r="L1036" s="31" t="str">
        <f t="shared" si="156"/>
        <v/>
      </c>
      <c r="N1036" s="50" t="str">
        <f t="shared" si="159"/>
        <v/>
      </c>
      <c r="Q1036" s="32" t="str">
        <f t="shared" si="157"/>
        <v/>
      </c>
      <c r="T1036" s="34">
        <f t="shared" si="160"/>
        <v>0</v>
      </c>
      <c r="U1036" s="34">
        <f t="shared" si="161"/>
        <v>0</v>
      </c>
      <c r="X1036" s="72" t="str">
        <f t="shared" si="162"/>
        <v/>
      </c>
      <c r="Y1036" s="35"/>
      <c r="Z1036" s="34" t="str">
        <f t="shared" si="163"/>
        <v/>
      </c>
      <c r="AA1036" s="80" t="str">
        <f t="shared" si="164"/>
        <v/>
      </c>
    </row>
    <row r="1037" spans="2:27" ht="25.5" customHeight="1" x14ac:dyDescent="0.25">
      <c r="B1037" s="78" t="str">
        <f t="shared" si="158"/>
        <v/>
      </c>
      <c r="L1037" s="31" t="str">
        <f t="shared" si="156"/>
        <v/>
      </c>
      <c r="N1037" s="50" t="str">
        <f t="shared" si="159"/>
        <v/>
      </c>
      <c r="Q1037" s="32" t="str">
        <f t="shared" si="157"/>
        <v/>
      </c>
      <c r="T1037" s="34">
        <f t="shared" si="160"/>
        <v>0</v>
      </c>
      <c r="U1037" s="34">
        <f t="shared" si="161"/>
        <v>0</v>
      </c>
      <c r="X1037" s="72" t="str">
        <f t="shared" si="162"/>
        <v/>
      </c>
      <c r="Y1037" s="35"/>
      <c r="Z1037" s="34" t="str">
        <f t="shared" si="163"/>
        <v/>
      </c>
      <c r="AA1037" s="80" t="str">
        <f t="shared" si="164"/>
        <v/>
      </c>
    </row>
    <row r="1038" spans="2:27" ht="25.5" customHeight="1" x14ac:dyDescent="0.25">
      <c r="B1038" s="78" t="str">
        <f t="shared" si="158"/>
        <v/>
      </c>
      <c r="L1038" s="31" t="str">
        <f t="shared" si="156"/>
        <v/>
      </c>
      <c r="N1038" s="50" t="str">
        <f t="shared" si="159"/>
        <v/>
      </c>
      <c r="Q1038" s="32" t="str">
        <f t="shared" si="157"/>
        <v/>
      </c>
      <c r="T1038" s="34">
        <f t="shared" si="160"/>
        <v>0</v>
      </c>
      <c r="U1038" s="34">
        <f t="shared" si="161"/>
        <v>0</v>
      </c>
      <c r="X1038" s="72" t="str">
        <f t="shared" si="162"/>
        <v/>
      </c>
      <c r="Y1038" s="35"/>
      <c r="Z1038" s="34" t="str">
        <f t="shared" si="163"/>
        <v/>
      </c>
      <c r="AA1038" s="80" t="str">
        <f t="shared" si="164"/>
        <v/>
      </c>
    </row>
    <row r="1039" spans="2:27" ht="25.5" customHeight="1" x14ac:dyDescent="0.25">
      <c r="B1039" s="78" t="str">
        <f t="shared" si="158"/>
        <v/>
      </c>
      <c r="L1039" s="31" t="str">
        <f t="shared" si="156"/>
        <v/>
      </c>
      <c r="N1039" s="50" t="str">
        <f t="shared" si="159"/>
        <v/>
      </c>
      <c r="Q1039" s="32" t="str">
        <f t="shared" si="157"/>
        <v/>
      </c>
      <c r="T1039" s="34">
        <f t="shared" si="160"/>
        <v>0</v>
      </c>
      <c r="U1039" s="34">
        <f t="shared" si="161"/>
        <v>0</v>
      </c>
      <c r="X1039" s="72" t="str">
        <f t="shared" si="162"/>
        <v/>
      </c>
      <c r="Y1039" s="35"/>
      <c r="Z1039" s="34" t="str">
        <f t="shared" si="163"/>
        <v/>
      </c>
      <c r="AA1039" s="80" t="str">
        <f t="shared" si="164"/>
        <v/>
      </c>
    </row>
    <row r="1040" spans="2:27" ht="25.5" customHeight="1" x14ac:dyDescent="0.25">
      <c r="B1040" s="78" t="str">
        <f t="shared" si="158"/>
        <v/>
      </c>
      <c r="L1040" s="31" t="str">
        <f t="shared" si="156"/>
        <v/>
      </c>
      <c r="N1040" s="50" t="str">
        <f t="shared" si="159"/>
        <v/>
      </c>
      <c r="Q1040" s="32" t="str">
        <f t="shared" si="157"/>
        <v/>
      </c>
      <c r="T1040" s="34">
        <f t="shared" si="160"/>
        <v>0</v>
      </c>
      <c r="U1040" s="34">
        <f t="shared" si="161"/>
        <v>0</v>
      </c>
      <c r="X1040" s="72" t="str">
        <f t="shared" si="162"/>
        <v/>
      </c>
      <c r="Y1040" s="35"/>
      <c r="Z1040" s="34" t="str">
        <f t="shared" si="163"/>
        <v/>
      </c>
      <c r="AA1040" s="80" t="str">
        <f t="shared" si="164"/>
        <v/>
      </c>
    </row>
    <row r="1041" spans="2:27" ht="25.5" customHeight="1" x14ac:dyDescent="0.25">
      <c r="B1041" s="78" t="str">
        <f t="shared" si="158"/>
        <v/>
      </c>
      <c r="L1041" s="31" t="str">
        <f t="shared" si="156"/>
        <v/>
      </c>
      <c r="N1041" s="50" t="str">
        <f t="shared" si="159"/>
        <v/>
      </c>
      <c r="Q1041" s="32" t="str">
        <f t="shared" si="157"/>
        <v/>
      </c>
      <c r="T1041" s="34">
        <f t="shared" si="160"/>
        <v>0</v>
      </c>
      <c r="U1041" s="34">
        <f t="shared" si="161"/>
        <v>0</v>
      </c>
      <c r="X1041" s="72" t="str">
        <f t="shared" si="162"/>
        <v/>
      </c>
      <c r="Y1041" s="35"/>
      <c r="Z1041" s="34" t="str">
        <f t="shared" si="163"/>
        <v/>
      </c>
      <c r="AA1041" s="80" t="str">
        <f t="shared" si="164"/>
        <v/>
      </c>
    </row>
    <row r="1042" spans="2:27" ht="25.5" customHeight="1" x14ac:dyDescent="0.25">
      <c r="B1042" s="78" t="str">
        <f t="shared" si="158"/>
        <v/>
      </c>
      <c r="L1042" s="31" t="str">
        <f t="shared" si="156"/>
        <v/>
      </c>
      <c r="N1042" s="50" t="str">
        <f t="shared" si="159"/>
        <v/>
      </c>
      <c r="Q1042" s="32" t="str">
        <f t="shared" si="157"/>
        <v/>
      </c>
      <c r="T1042" s="34">
        <f t="shared" si="160"/>
        <v>0</v>
      </c>
      <c r="U1042" s="34">
        <f t="shared" si="161"/>
        <v>0</v>
      </c>
      <c r="X1042" s="72" t="str">
        <f t="shared" si="162"/>
        <v/>
      </c>
      <c r="Y1042" s="35"/>
      <c r="Z1042" s="34" t="str">
        <f t="shared" si="163"/>
        <v/>
      </c>
      <c r="AA1042" s="80" t="str">
        <f t="shared" si="164"/>
        <v/>
      </c>
    </row>
    <row r="1043" spans="2:27" ht="25.5" customHeight="1" x14ac:dyDescent="0.25">
      <c r="B1043" s="78" t="str">
        <f t="shared" si="158"/>
        <v/>
      </c>
      <c r="L1043" s="31" t="str">
        <f t="shared" si="156"/>
        <v/>
      </c>
      <c r="N1043" s="50" t="str">
        <f t="shared" si="159"/>
        <v/>
      </c>
      <c r="Q1043" s="32" t="str">
        <f t="shared" si="157"/>
        <v/>
      </c>
      <c r="T1043" s="34">
        <f t="shared" si="160"/>
        <v>0</v>
      </c>
      <c r="U1043" s="34">
        <f t="shared" si="161"/>
        <v>0</v>
      </c>
      <c r="X1043" s="72" t="str">
        <f t="shared" si="162"/>
        <v/>
      </c>
      <c r="Y1043" s="35"/>
      <c r="Z1043" s="34" t="str">
        <f t="shared" si="163"/>
        <v/>
      </c>
      <c r="AA1043" s="80" t="str">
        <f t="shared" si="164"/>
        <v/>
      </c>
    </row>
    <row r="1044" spans="2:27" ht="25.5" customHeight="1" x14ac:dyDescent="0.25">
      <c r="B1044" s="78" t="str">
        <f t="shared" si="158"/>
        <v/>
      </c>
      <c r="L1044" s="31" t="str">
        <f t="shared" si="156"/>
        <v/>
      </c>
      <c r="N1044" s="50" t="str">
        <f t="shared" si="159"/>
        <v/>
      </c>
      <c r="Q1044" s="32" t="str">
        <f t="shared" si="157"/>
        <v/>
      </c>
      <c r="T1044" s="34">
        <f t="shared" si="160"/>
        <v>0</v>
      </c>
      <c r="U1044" s="34">
        <f t="shared" si="161"/>
        <v>0</v>
      </c>
      <c r="X1044" s="72" t="str">
        <f t="shared" si="162"/>
        <v/>
      </c>
      <c r="Y1044" s="35"/>
      <c r="Z1044" s="34" t="str">
        <f t="shared" si="163"/>
        <v/>
      </c>
      <c r="AA1044" s="80" t="str">
        <f t="shared" si="164"/>
        <v/>
      </c>
    </row>
    <row r="1045" spans="2:27" ht="25.5" customHeight="1" x14ac:dyDescent="0.25">
      <c r="B1045" s="78" t="str">
        <f t="shared" si="158"/>
        <v/>
      </c>
      <c r="L1045" s="31" t="str">
        <f t="shared" si="156"/>
        <v/>
      </c>
      <c r="N1045" s="50" t="str">
        <f t="shared" si="159"/>
        <v/>
      </c>
      <c r="Q1045" s="32" t="str">
        <f t="shared" si="157"/>
        <v/>
      </c>
      <c r="T1045" s="34">
        <f t="shared" si="160"/>
        <v>0</v>
      </c>
      <c r="U1045" s="34">
        <f t="shared" si="161"/>
        <v>0</v>
      </c>
      <c r="X1045" s="72" t="str">
        <f t="shared" si="162"/>
        <v/>
      </c>
      <c r="Y1045" s="35"/>
      <c r="Z1045" s="34" t="str">
        <f t="shared" si="163"/>
        <v/>
      </c>
      <c r="AA1045" s="80" t="str">
        <f t="shared" si="164"/>
        <v/>
      </c>
    </row>
    <row r="1046" spans="2:27" ht="25.5" customHeight="1" x14ac:dyDescent="0.25">
      <c r="B1046" s="78" t="str">
        <f t="shared" si="158"/>
        <v/>
      </c>
      <c r="L1046" s="31" t="str">
        <f t="shared" si="156"/>
        <v/>
      </c>
      <c r="N1046" s="50" t="str">
        <f t="shared" si="159"/>
        <v/>
      </c>
      <c r="Q1046" s="32" t="str">
        <f t="shared" si="157"/>
        <v/>
      </c>
      <c r="T1046" s="34">
        <f t="shared" si="160"/>
        <v>0</v>
      </c>
      <c r="U1046" s="34">
        <f t="shared" si="161"/>
        <v>0</v>
      </c>
      <c r="X1046" s="72" t="str">
        <f t="shared" si="162"/>
        <v/>
      </c>
      <c r="Y1046" s="35"/>
      <c r="Z1046" s="34" t="str">
        <f t="shared" si="163"/>
        <v/>
      </c>
      <c r="AA1046" s="80" t="str">
        <f t="shared" si="164"/>
        <v/>
      </c>
    </row>
    <row r="1047" spans="2:27" ht="25.5" customHeight="1" x14ac:dyDescent="0.25">
      <c r="B1047" s="78" t="str">
        <f t="shared" si="158"/>
        <v/>
      </c>
      <c r="L1047" s="31" t="str">
        <f t="shared" si="156"/>
        <v/>
      </c>
      <c r="N1047" s="50" t="str">
        <f t="shared" si="159"/>
        <v/>
      </c>
      <c r="Q1047" s="32" t="str">
        <f t="shared" si="157"/>
        <v/>
      </c>
      <c r="T1047" s="34">
        <f t="shared" si="160"/>
        <v>0</v>
      </c>
      <c r="U1047" s="34">
        <f t="shared" si="161"/>
        <v>0</v>
      </c>
      <c r="X1047" s="72" t="str">
        <f t="shared" si="162"/>
        <v/>
      </c>
      <c r="Y1047" s="35"/>
      <c r="Z1047" s="34" t="str">
        <f t="shared" si="163"/>
        <v/>
      </c>
      <c r="AA1047" s="80" t="str">
        <f t="shared" si="164"/>
        <v/>
      </c>
    </row>
    <row r="1048" spans="2:27" ht="25.5" customHeight="1" x14ac:dyDescent="0.25">
      <c r="B1048" s="78" t="str">
        <f t="shared" si="158"/>
        <v/>
      </c>
      <c r="L1048" s="31" t="str">
        <f t="shared" si="156"/>
        <v/>
      </c>
      <c r="N1048" s="50" t="str">
        <f t="shared" si="159"/>
        <v/>
      </c>
      <c r="Q1048" s="32" t="str">
        <f t="shared" si="157"/>
        <v/>
      </c>
      <c r="T1048" s="34">
        <f t="shared" si="160"/>
        <v>0</v>
      </c>
      <c r="U1048" s="34">
        <f t="shared" si="161"/>
        <v>0</v>
      </c>
      <c r="X1048" s="72" t="str">
        <f t="shared" si="162"/>
        <v/>
      </c>
      <c r="Y1048" s="35"/>
      <c r="Z1048" s="34" t="str">
        <f t="shared" si="163"/>
        <v/>
      </c>
      <c r="AA1048" s="80" t="str">
        <f t="shared" si="164"/>
        <v/>
      </c>
    </row>
    <row r="1049" spans="2:27" ht="25.5" customHeight="1" x14ac:dyDescent="0.25">
      <c r="B1049" s="78" t="str">
        <f t="shared" si="158"/>
        <v/>
      </c>
      <c r="L1049" s="31" t="str">
        <f t="shared" si="156"/>
        <v/>
      </c>
      <c r="N1049" s="50" t="str">
        <f t="shared" si="159"/>
        <v/>
      </c>
      <c r="Q1049" s="32" t="str">
        <f t="shared" si="157"/>
        <v/>
      </c>
      <c r="T1049" s="34">
        <f t="shared" si="160"/>
        <v>0</v>
      </c>
      <c r="U1049" s="34">
        <f t="shared" si="161"/>
        <v>0</v>
      </c>
      <c r="X1049" s="72" t="str">
        <f t="shared" si="162"/>
        <v/>
      </c>
      <c r="Y1049" s="35"/>
      <c r="Z1049" s="34" t="str">
        <f t="shared" si="163"/>
        <v/>
      </c>
      <c r="AA1049" s="80" t="str">
        <f t="shared" si="164"/>
        <v/>
      </c>
    </row>
    <row r="1050" spans="2:27" ht="25.5" customHeight="1" x14ac:dyDescent="0.25">
      <c r="B1050" s="78" t="str">
        <f t="shared" si="158"/>
        <v/>
      </c>
      <c r="L1050" s="31" t="str">
        <f t="shared" si="156"/>
        <v/>
      </c>
      <c r="N1050" s="50" t="str">
        <f t="shared" si="159"/>
        <v/>
      </c>
      <c r="Q1050" s="32" t="str">
        <f t="shared" si="157"/>
        <v/>
      </c>
      <c r="T1050" s="34">
        <f t="shared" si="160"/>
        <v>0</v>
      </c>
      <c r="U1050" s="34">
        <f t="shared" si="161"/>
        <v>0</v>
      </c>
      <c r="X1050" s="72" t="str">
        <f t="shared" si="162"/>
        <v/>
      </c>
      <c r="Y1050" s="35"/>
      <c r="Z1050" s="34" t="str">
        <f t="shared" si="163"/>
        <v/>
      </c>
      <c r="AA1050" s="80" t="str">
        <f t="shared" si="164"/>
        <v/>
      </c>
    </row>
    <row r="1051" spans="2:27" ht="25.5" customHeight="1" x14ac:dyDescent="0.25">
      <c r="B1051" s="78" t="str">
        <f t="shared" si="158"/>
        <v/>
      </c>
      <c r="L1051" s="31" t="str">
        <f t="shared" si="156"/>
        <v/>
      </c>
      <c r="N1051" s="50" t="str">
        <f t="shared" si="159"/>
        <v/>
      </c>
      <c r="Q1051" s="32" t="str">
        <f t="shared" si="157"/>
        <v/>
      </c>
      <c r="T1051" s="34">
        <f t="shared" si="160"/>
        <v>0</v>
      </c>
      <c r="U1051" s="34">
        <f t="shared" si="161"/>
        <v>0</v>
      </c>
      <c r="X1051" s="72" t="str">
        <f t="shared" si="162"/>
        <v/>
      </c>
      <c r="Y1051" s="35"/>
      <c r="Z1051" s="34" t="str">
        <f t="shared" si="163"/>
        <v/>
      </c>
      <c r="AA1051" s="80" t="str">
        <f t="shared" si="164"/>
        <v/>
      </c>
    </row>
    <row r="1052" spans="2:27" ht="25.5" customHeight="1" x14ac:dyDescent="0.25">
      <c r="B1052" s="78" t="str">
        <f t="shared" si="158"/>
        <v/>
      </c>
      <c r="L1052" s="31" t="str">
        <f t="shared" si="156"/>
        <v/>
      </c>
      <c r="N1052" s="50" t="str">
        <f t="shared" si="159"/>
        <v/>
      </c>
      <c r="Q1052" s="32" t="str">
        <f t="shared" si="157"/>
        <v/>
      </c>
      <c r="T1052" s="34">
        <f t="shared" si="160"/>
        <v>0</v>
      </c>
      <c r="U1052" s="34">
        <f t="shared" si="161"/>
        <v>0</v>
      </c>
      <c r="X1052" s="72" t="str">
        <f t="shared" si="162"/>
        <v/>
      </c>
      <c r="Y1052" s="35"/>
      <c r="Z1052" s="34" t="str">
        <f t="shared" si="163"/>
        <v/>
      </c>
      <c r="AA1052" s="80" t="str">
        <f t="shared" si="164"/>
        <v/>
      </c>
    </row>
    <row r="1053" spans="2:27" ht="25.5" customHeight="1" x14ac:dyDescent="0.25">
      <c r="B1053" s="78" t="str">
        <f t="shared" si="158"/>
        <v/>
      </c>
      <c r="L1053" s="31" t="str">
        <f t="shared" si="156"/>
        <v/>
      </c>
      <c r="N1053" s="50" t="str">
        <f t="shared" si="159"/>
        <v/>
      </c>
      <c r="Q1053" s="32" t="str">
        <f t="shared" si="157"/>
        <v/>
      </c>
      <c r="T1053" s="34">
        <f t="shared" si="160"/>
        <v>0</v>
      </c>
      <c r="U1053" s="34">
        <f t="shared" si="161"/>
        <v>0</v>
      </c>
      <c r="X1053" s="72" t="str">
        <f t="shared" si="162"/>
        <v/>
      </c>
      <c r="Y1053" s="35"/>
      <c r="Z1053" s="34" t="str">
        <f t="shared" si="163"/>
        <v/>
      </c>
      <c r="AA1053" s="80" t="str">
        <f t="shared" si="164"/>
        <v/>
      </c>
    </row>
    <row r="1054" spans="2:27" ht="25.5" customHeight="1" x14ac:dyDescent="0.25">
      <c r="B1054" s="78" t="str">
        <f t="shared" si="158"/>
        <v/>
      </c>
      <c r="L1054" s="31" t="str">
        <f t="shared" si="156"/>
        <v/>
      </c>
      <c r="N1054" s="50" t="str">
        <f t="shared" si="159"/>
        <v/>
      </c>
      <c r="Q1054" s="32" t="str">
        <f t="shared" si="157"/>
        <v/>
      </c>
      <c r="T1054" s="34">
        <f t="shared" si="160"/>
        <v>0</v>
      </c>
      <c r="U1054" s="34">
        <f t="shared" si="161"/>
        <v>0</v>
      </c>
      <c r="X1054" s="72" t="str">
        <f t="shared" si="162"/>
        <v/>
      </c>
      <c r="Y1054" s="35"/>
      <c r="Z1054" s="34" t="str">
        <f t="shared" si="163"/>
        <v/>
      </c>
      <c r="AA1054" s="80" t="str">
        <f t="shared" si="164"/>
        <v/>
      </c>
    </row>
    <row r="1055" spans="2:27" ht="25.5" customHeight="1" x14ac:dyDescent="0.25">
      <c r="B1055" s="78" t="str">
        <f t="shared" si="158"/>
        <v/>
      </c>
      <c r="L1055" s="31" t="str">
        <f t="shared" si="156"/>
        <v/>
      </c>
      <c r="N1055" s="50" t="str">
        <f t="shared" si="159"/>
        <v/>
      </c>
      <c r="Q1055" s="32" t="str">
        <f t="shared" si="157"/>
        <v/>
      </c>
      <c r="T1055" s="34">
        <f t="shared" si="160"/>
        <v>0</v>
      </c>
      <c r="U1055" s="34">
        <f t="shared" si="161"/>
        <v>0</v>
      </c>
      <c r="X1055" s="72" t="str">
        <f t="shared" si="162"/>
        <v/>
      </c>
      <c r="Y1055" s="35"/>
      <c r="Z1055" s="34" t="str">
        <f t="shared" si="163"/>
        <v/>
      </c>
      <c r="AA1055" s="80" t="str">
        <f t="shared" si="164"/>
        <v/>
      </c>
    </row>
    <row r="1056" spans="2:27" ht="25.5" customHeight="1" x14ac:dyDescent="0.25">
      <c r="B1056" s="78" t="str">
        <f t="shared" si="158"/>
        <v/>
      </c>
      <c r="L1056" s="31" t="str">
        <f t="shared" si="156"/>
        <v/>
      </c>
      <c r="N1056" s="50" t="str">
        <f t="shared" si="159"/>
        <v/>
      </c>
      <c r="Q1056" s="32" t="str">
        <f t="shared" si="157"/>
        <v/>
      </c>
      <c r="T1056" s="34">
        <f t="shared" si="160"/>
        <v>0</v>
      </c>
      <c r="U1056" s="34">
        <f t="shared" si="161"/>
        <v>0</v>
      </c>
      <c r="X1056" s="72" t="str">
        <f t="shared" si="162"/>
        <v/>
      </c>
      <c r="Y1056" s="35"/>
      <c r="Z1056" s="34" t="str">
        <f t="shared" si="163"/>
        <v/>
      </c>
      <c r="AA1056" s="80" t="str">
        <f t="shared" si="164"/>
        <v/>
      </c>
    </row>
    <row r="1057" spans="2:27" ht="25.5" customHeight="1" x14ac:dyDescent="0.25">
      <c r="B1057" s="78" t="str">
        <f t="shared" si="158"/>
        <v/>
      </c>
      <c r="L1057" s="31" t="str">
        <f t="shared" si="156"/>
        <v/>
      </c>
      <c r="N1057" s="50" t="str">
        <f t="shared" si="159"/>
        <v/>
      </c>
      <c r="Q1057" s="32" t="str">
        <f t="shared" si="157"/>
        <v/>
      </c>
      <c r="T1057" s="34">
        <f t="shared" si="160"/>
        <v>0</v>
      </c>
      <c r="U1057" s="34">
        <f t="shared" si="161"/>
        <v>0</v>
      </c>
      <c r="X1057" s="72" t="str">
        <f t="shared" si="162"/>
        <v/>
      </c>
      <c r="Y1057" s="35"/>
      <c r="Z1057" s="34" t="str">
        <f t="shared" si="163"/>
        <v/>
      </c>
      <c r="AA1057" s="80" t="str">
        <f t="shared" si="164"/>
        <v/>
      </c>
    </row>
    <row r="1058" spans="2:27" ht="25.5" customHeight="1" x14ac:dyDescent="0.25">
      <c r="B1058" s="78" t="str">
        <f t="shared" si="158"/>
        <v/>
      </c>
      <c r="L1058" s="31" t="str">
        <f t="shared" si="156"/>
        <v/>
      </c>
      <c r="N1058" s="50" t="str">
        <f t="shared" si="159"/>
        <v/>
      </c>
      <c r="Q1058" s="32" t="str">
        <f t="shared" si="157"/>
        <v/>
      </c>
      <c r="T1058" s="34">
        <f t="shared" si="160"/>
        <v>0</v>
      </c>
      <c r="U1058" s="34">
        <f t="shared" si="161"/>
        <v>0</v>
      </c>
      <c r="X1058" s="72" t="str">
        <f t="shared" si="162"/>
        <v/>
      </c>
      <c r="Y1058" s="35"/>
      <c r="Z1058" s="34" t="str">
        <f t="shared" si="163"/>
        <v/>
      </c>
      <c r="AA1058" s="80" t="str">
        <f t="shared" si="164"/>
        <v/>
      </c>
    </row>
    <row r="1059" spans="2:27" ht="25.5" customHeight="1" x14ac:dyDescent="0.25">
      <c r="B1059" s="78" t="str">
        <f t="shared" si="158"/>
        <v/>
      </c>
      <c r="L1059" s="31" t="str">
        <f t="shared" si="156"/>
        <v/>
      </c>
      <c r="N1059" s="50" t="str">
        <f t="shared" si="159"/>
        <v/>
      </c>
      <c r="Q1059" s="32" t="str">
        <f t="shared" si="157"/>
        <v/>
      </c>
      <c r="T1059" s="34">
        <f t="shared" si="160"/>
        <v>0</v>
      </c>
      <c r="U1059" s="34">
        <f t="shared" si="161"/>
        <v>0</v>
      </c>
      <c r="X1059" s="72" t="str">
        <f t="shared" si="162"/>
        <v/>
      </c>
      <c r="Y1059" s="35"/>
      <c r="Z1059" s="34" t="str">
        <f t="shared" si="163"/>
        <v/>
      </c>
      <c r="AA1059" s="80" t="str">
        <f t="shared" si="164"/>
        <v/>
      </c>
    </row>
    <row r="1060" spans="2:27" ht="25.5" customHeight="1" x14ac:dyDescent="0.25">
      <c r="B1060" s="78" t="str">
        <f t="shared" si="158"/>
        <v/>
      </c>
      <c r="L1060" s="31" t="str">
        <f t="shared" si="156"/>
        <v/>
      </c>
      <c r="N1060" s="50" t="str">
        <f t="shared" si="159"/>
        <v/>
      </c>
      <c r="Q1060" s="32" t="str">
        <f t="shared" si="157"/>
        <v/>
      </c>
      <c r="T1060" s="34">
        <f t="shared" si="160"/>
        <v>0</v>
      </c>
      <c r="U1060" s="34">
        <f t="shared" si="161"/>
        <v>0</v>
      </c>
      <c r="X1060" s="72" t="str">
        <f t="shared" si="162"/>
        <v/>
      </c>
      <c r="Y1060" s="35"/>
      <c r="Z1060" s="34" t="str">
        <f t="shared" si="163"/>
        <v/>
      </c>
      <c r="AA1060" s="80" t="str">
        <f t="shared" si="164"/>
        <v/>
      </c>
    </row>
    <row r="1061" spans="2:27" ht="25.5" customHeight="1" x14ac:dyDescent="0.25">
      <c r="B1061" s="78" t="str">
        <f t="shared" si="158"/>
        <v/>
      </c>
      <c r="L1061" s="31" t="str">
        <f t="shared" si="156"/>
        <v/>
      </c>
      <c r="N1061" s="50" t="str">
        <f t="shared" si="159"/>
        <v/>
      </c>
      <c r="Q1061" s="32" t="str">
        <f t="shared" si="157"/>
        <v/>
      </c>
      <c r="T1061" s="34">
        <f t="shared" si="160"/>
        <v>0</v>
      </c>
      <c r="U1061" s="34">
        <f t="shared" si="161"/>
        <v>0</v>
      </c>
      <c r="X1061" s="72" t="str">
        <f t="shared" si="162"/>
        <v/>
      </c>
      <c r="Y1061" s="35"/>
      <c r="Z1061" s="34" t="str">
        <f t="shared" si="163"/>
        <v/>
      </c>
      <c r="AA1061" s="80" t="str">
        <f t="shared" si="164"/>
        <v/>
      </c>
    </row>
    <row r="1062" spans="2:27" ht="25.5" customHeight="1" x14ac:dyDescent="0.25">
      <c r="B1062" s="78" t="str">
        <f t="shared" si="158"/>
        <v/>
      </c>
      <c r="L1062" s="31" t="str">
        <f t="shared" si="156"/>
        <v/>
      </c>
      <c r="N1062" s="50" t="str">
        <f t="shared" si="159"/>
        <v/>
      </c>
      <c r="Q1062" s="32" t="str">
        <f t="shared" si="157"/>
        <v/>
      </c>
      <c r="T1062" s="34">
        <f t="shared" si="160"/>
        <v>0</v>
      </c>
      <c r="U1062" s="34">
        <f t="shared" si="161"/>
        <v>0</v>
      </c>
      <c r="X1062" s="72" t="str">
        <f t="shared" si="162"/>
        <v/>
      </c>
      <c r="Y1062" s="35"/>
      <c r="Z1062" s="34" t="str">
        <f t="shared" si="163"/>
        <v/>
      </c>
      <c r="AA1062" s="80" t="str">
        <f t="shared" si="164"/>
        <v/>
      </c>
    </row>
    <row r="1063" spans="2:27" ht="25.5" customHeight="1" x14ac:dyDescent="0.25">
      <c r="B1063" s="78" t="str">
        <f t="shared" si="158"/>
        <v/>
      </c>
      <c r="L1063" s="31" t="str">
        <f t="shared" si="156"/>
        <v/>
      </c>
      <c r="N1063" s="50" t="str">
        <f t="shared" si="159"/>
        <v/>
      </c>
      <c r="Q1063" s="32" t="str">
        <f t="shared" si="157"/>
        <v/>
      </c>
      <c r="T1063" s="34">
        <f t="shared" si="160"/>
        <v>0</v>
      </c>
      <c r="U1063" s="34">
        <f t="shared" si="161"/>
        <v>0</v>
      </c>
      <c r="X1063" s="72" t="str">
        <f t="shared" si="162"/>
        <v/>
      </c>
      <c r="Y1063" s="35"/>
      <c r="Z1063" s="34" t="str">
        <f t="shared" si="163"/>
        <v/>
      </c>
      <c r="AA1063" s="80" t="str">
        <f t="shared" si="164"/>
        <v/>
      </c>
    </row>
    <row r="1064" spans="2:27" ht="25.5" customHeight="1" x14ac:dyDescent="0.25">
      <c r="B1064" s="78" t="str">
        <f t="shared" si="158"/>
        <v/>
      </c>
      <c r="L1064" s="31" t="str">
        <f t="shared" si="156"/>
        <v/>
      </c>
      <c r="N1064" s="50" t="str">
        <f t="shared" si="159"/>
        <v/>
      </c>
      <c r="Q1064" s="32" t="str">
        <f t="shared" si="157"/>
        <v/>
      </c>
      <c r="T1064" s="34">
        <f t="shared" si="160"/>
        <v>0</v>
      </c>
      <c r="U1064" s="34">
        <f t="shared" si="161"/>
        <v>0</v>
      </c>
      <c r="X1064" s="72" t="str">
        <f t="shared" si="162"/>
        <v/>
      </c>
      <c r="Y1064" s="35"/>
      <c r="Z1064" s="34" t="str">
        <f t="shared" si="163"/>
        <v/>
      </c>
      <c r="AA1064" s="80" t="str">
        <f t="shared" si="164"/>
        <v/>
      </c>
    </row>
    <row r="1065" spans="2:27" ht="25.5" customHeight="1" x14ac:dyDescent="0.25">
      <c r="B1065" s="78" t="str">
        <f t="shared" si="158"/>
        <v/>
      </c>
      <c r="L1065" s="31" t="str">
        <f t="shared" si="156"/>
        <v/>
      </c>
      <c r="N1065" s="50" t="str">
        <f t="shared" si="159"/>
        <v/>
      </c>
      <c r="Q1065" s="32" t="str">
        <f t="shared" si="157"/>
        <v/>
      </c>
      <c r="T1065" s="34">
        <f t="shared" si="160"/>
        <v>0</v>
      </c>
      <c r="U1065" s="34">
        <f t="shared" si="161"/>
        <v>0</v>
      </c>
      <c r="X1065" s="72" t="str">
        <f t="shared" si="162"/>
        <v/>
      </c>
      <c r="Y1065" s="35"/>
      <c r="Z1065" s="34" t="str">
        <f t="shared" si="163"/>
        <v/>
      </c>
      <c r="AA1065" s="80" t="str">
        <f t="shared" si="164"/>
        <v/>
      </c>
    </row>
    <row r="1066" spans="2:27" ht="25.5" customHeight="1" x14ac:dyDescent="0.25">
      <c r="B1066" s="78" t="str">
        <f t="shared" si="158"/>
        <v/>
      </c>
      <c r="L1066" s="31" t="str">
        <f t="shared" si="156"/>
        <v/>
      </c>
      <c r="N1066" s="50" t="str">
        <f t="shared" si="159"/>
        <v/>
      </c>
      <c r="Q1066" s="32" t="str">
        <f t="shared" si="157"/>
        <v/>
      </c>
      <c r="T1066" s="34">
        <f t="shared" si="160"/>
        <v>0</v>
      </c>
      <c r="U1066" s="34">
        <f t="shared" si="161"/>
        <v>0</v>
      </c>
      <c r="X1066" s="72" t="str">
        <f t="shared" si="162"/>
        <v/>
      </c>
      <c r="Y1066" s="35"/>
      <c r="Z1066" s="34" t="str">
        <f t="shared" si="163"/>
        <v/>
      </c>
      <c r="AA1066" s="80" t="str">
        <f t="shared" si="164"/>
        <v/>
      </c>
    </row>
    <row r="1067" spans="2:27" ht="25.5" customHeight="1" x14ac:dyDescent="0.25">
      <c r="B1067" s="78" t="str">
        <f t="shared" si="158"/>
        <v/>
      </c>
      <c r="L1067" s="31" t="str">
        <f t="shared" si="156"/>
        <v/>
      </c>
      <c r="N1067" s="50" t="str">
        <f t="shared" si="159"/>
        <v/>
      </c>
      <c r="Q1067" s="32" t="str">
        <f t="shared" si="157"/>
        <v/>
      </c>
      <c r="T1067" s="34">
        <f t="shared" si="160"/>
        <v>0</v>
      </c>
      <c r="U1067" s="34">
        <f t="shared" si="161"/>
        <v>0</v>
      </c>
      <c r="X1067" s="72" t="str">
        <f t="shared" si="162"/>
        <v/>
      </c>
      <c r="Y1067" s="35"/>
      <c r="Z1067" s="34" t="str">
        <f t="shared" si="163"/>
        <v/>
      </c>
      <c r="AA1067" s="80" t="str">
        <f t="shared" si="164"/>
        <v/>
      </c>
    </row>
    <row r="1068" spans="2:27" ht="25.5" customHeight="1" x14ac:dyDescent="0.25">
      <c r="B1068" s="78" t="str">
        <f t="shared" si="158"/>
        <v/>
      </c>
      <c r="L1068" s="31" t="str">
        <f t="shared" si="156"/>
        <v/>
      </c>
      <c r="N1068" s="50" t="str">
        <f t="shared" si="159"/>
        <v/>
      </c>
      <c r="Q1068" s="32" t="str">
        <f t="shared" si="157"/>
        <v/>
      </c>
      <c r="T1068" s="34">
        <f t="shared" si="160"/>
        <v>0</v>
      </c>
      <c r="U1068" s="34">
        <f t="shared" si="161"/>
        <v>0</v>
      </c>
      <c r="X1068" s="72" t="str">
        <f t="shared" si="162"/>
        <v/>
      </c>
      <c r="Y1068" s="35"/>
      <c r="Z1068" s="34" t="str">
        <f t="shared" si="163"/>
        <v/>
      </c>
      <c r="AA1068" s="80" t="str">
        <f t="shared" si="164"/>
        <v/>
      </c>
    </row>
    <row r="1069" spans="2:27" ht="25.5" customHeight="1" x14ac:dyDescent="0.25">
      <c r="B1069" s="78" t="str">
        <f t="shared" si="158"/>
        <v/>
      </c>
      <c r="L1069" s="31" t="str">
        <f t="shared" si="156"/>
        <v/>
      </c>
      <c r="N1069" s="50" t="str">
        <f t="shared" si="159"/>
        <v/>
      </c>
      <c r="Q1069" s="32" t="str">
        <f t="shared" si="157"/>
        <v/>
      </c>
      <c r="T1069" s="34">
        <f t="shared" si="160"/>
        <v>0</v>
      </c>
      <c r="U1069" s="34">
        <f t="shared" si="161"/>
        <v>0</v>
      </c>
      <c r="X1069" s="72" t="str">
        <f t="shared" si="162"/>
        <v/>
      </c>
      <c r="Y1069" s="35"/>
      <c r="Z1069" s="34" t="str">
        <f t="shared" si="163"/>
        <v/>
      </c>
      <c r="AA1069" s="80" t="str">
        <f t="shared" si="164"/>
        <v/>
      </c>
    </row>
    <row r="1070" spans="2:27" ht="25.5" customHeight="1" x14ac:dyDescent="0.25">
      <c r="B1070" s="78" t="str">
        <f t="shared" si="158"/>
        <v/>
      </c>
      <c r="L1070" s="31" t="str">
        <f t="shared" si="156"/>
        <v/>
      </c>
      <c r="N1070" s="50" t="str">
        <f t="shared" si="159"/>
        <v/>
      </c>
      <c r="Q1070" s="32" t="str">
        <f t="shared" si="157"/>
        <v/>
      </c>
      <c r="T1070" s="34">
        <f t="shared" si="160"/>
        <v>0</v>
      </c>
      <c r="U1070" s="34">
        <f t="shared" si="161"/>
        <v>0</v>
      </c>
      <c r="X1070" s="72" t="str">
        <f t="shared" si="162"/>
        <v/>
      </c>
      <c r="Y1070" s="35"/>
      <c r="Z1070" s="34" t="str">
        <f t="shared" si="163"/>
        <v/>
      </c>
      <c r="AA1070" s="80" t="str">
        <f t="shared" si="164"/>
        <v/>
      </c>
    </row>
    <row r="1071" spans="2:27" ht="25.5" customHeight="1" x14ac:dyDescent="0.25">
      <c r="B1071" s="78" t="str">
        <f t="shared" si="158"/>
        <v/>
      </c>
      <c r="L1071" s="31" t="str">
        <f t="shared" si="156"/>
        <v/>
      </c>
      <c r="N1071" s="50" t="str">
        <f t="shared" si="159"/>
        <v/>
      </c>
      <c r="Q1071" s="32" t="str">
        <f t="shared" si="157"/>
        <v/>
      </c>
      <c r="T1071" s="34">
        <f t="shared" si="160"/>
        <v>0</v>
      </c>
      <c r="U1071" s="34">
        <f t="shared" si="161"/>
        <v>0</v>
      </c>
      <c r="X1071" s="72" t="str">
        <f t="shared" si="162"/>
        <v/>
      </c>
      <c r="Y1071" s="35"/>
      <c r="Z1071" s="34" t="str">
        <f t="shared" si="163"/>
        <v/>
      </c>
      <c r="AA1071" s="80" t="str">
        <f t="shared" si="164"/>
        <v/>
      </c>
    </row>
    <row r="1072" spans="2:27" ht="25.5" customHeight="1" x14ac:dyDescent="0.25">
      <c r="B1072" s="78" t="str">
        <f t="shared" si="158"/>
        <v/>
      </c>
      <c r="L1072" s="31" t="str">
        <f t="shared" si="156"/>
        <v/>
      </c>
      <c r="N1072" s="50" t="str">
        <f t="shared" si="159"/>
        <v/>
      </c>
      <c r="Q1072" s="32" t="str">
        <f t="shared" si="157"/>
        <v/>
      </c>
      <c r="T1072" s="34">
        <f t="shared" si="160"/>
        <v>0</v>
      </c>
      <c r="U1072" s="34">
        <f t="shared" si="161"/>
        <v>0</v>
      </c>
      <c r="X1072" s="72" t="str">
        <f t="shared" si="162"/>
        <v/>
      </c>
      <c r="Y1072" s="35"/>
      <c r="Z1072" s="34" t="str">
        <f t="shared" si="163"/>
        <v/>
      </c>
      <c r="AA1072" s="80" t="str">
        <f t="shared" si="164"/>
        <v/>
      </c>
    </row>
    <row r="1073" spans="2:27" ht="25.5" customHeight="1" x14ac:dyDescent="0.25">
      <c r="B1073" s="78" t="str">
        <f t="shared" si="158"/>
        <v/>
      </c>
      <c r="L1073" s="31" t="str">
        <f t="shared" si="156"/>
        <v/>
      </c>
      <c r="N1073" s="50" t="str">
        <f t="shared" si="159"/>
        <v/>
      </c>
      <c r="Q1073" s="32" t="str">
        <f t="shared" si="157"/>
        <v/>
      </c>
      <c r="T1073" s="34">
        <f t="shared" si="160"/>
        <v>0</v>
      </c>
      <c r="U1073" s="34">
        <f t="shared" si="161"/>
        <v>0</v>
      </c>
      <c r="X1073" s="72" t="str">
        <f t="shared" si="162"/>
        <v/>
      </c>
      <c r="Y1073" s="35"/>
      <c r="Z1073" s="34" t="str">
        <f t="shared" si="163"/>
        <v/>
      </c>
      <c r="AA1073" s="80" t="str">
        <f t="shared" si="164"/>
        <v/>
      </c>
    </row>
    <row r="1074" spans="2:27" ht="25.5" customHeight="1" x14ac:dyDescent="0.25">
      <c r="B1074" s="78" t="str">
        <f t="shared" si="158"/>
        <v/>
      </c>
      <c r="L1074" s="31" t="str">
        <f t="shared" si="156"/>
        <v/>
      </c>
      <c r="N1074" s="50" t="str">
        <f t="shared" si="159"/>
        <v/>
      </c>
      <c r="Q1074" s="32" t="str">
        <f t="shared" si="157"/>
        <v/>
      </c>
      <c r="T1074" s="34">
        <f t="shared" si="160"/>
        <v>0</v>
      </c>
      <c r="U1074" s="34">
        <f t="shared" si="161"/>
        <v>0</v>
      </c>
      <c r="X1074" s="72" t="str">
        <f t="shared" si="162"/>
        <v/>
      </c>
      <c r="Y1074" s="35"/>
      <c r="Z1074" s="34" t="str">
        <f t="shared" si="163"/>
        <v/>
      </c>
      <c r="AA1074" s="80" t="str">
        <f t="shared" si="164"/>
        <v/>
      </c>
    </row>
    <row r="1075" spans="2:27" ht="25.5" customHeight="1" x14ac:dyDescent="0.25">
      <c r="B1075" s="78" t="str">
        <f t="shared" si="158"/>
        <v/>
      </c>
      <c r="L1075" s="31" t="str">
        <f t="shared" si="156"/>
        <v/>
      </c>
      <c r="N1075" s="50" t="str">
        <f t="shared" si="159"/>
        <v/>
      </c>
      <c r="Q1075" s="32" t="str">
        <f t="shared" si="157"/>
        <v/>
      </c>
      <c r="T1075" s="34">
        <f t="shared" si="160"/>
        <v>0</v>
      </c>
      <c r="U1075" s="34">
        <f t="shared" si="161"/>
        <v>0</v>
      </c>
      <c r="X1075" s="72" t="str">
        <f t="shared" si="162"/>
        <v/>
      </c>
      <c r="Y1075" s="35"/>
      <c r="Z1075" s="34" t="str">
        <f t="shared" si="163"/>
        <v/>
      </c>
      <c r="AA1075" s="80" t="str">
        <f t="shared" si="164"/>
        <v/>
      </c>
    </row>
    <row r="1076" spans="2:27" ht="25.5" customHeight="1" x14ac:dyDescent="0.25">
      <c r="B1076" s="78" t="str">
        <f t="shared" si="158"/>
        <v/>
      </c>
      <c r="L1076" s="31" t="str">
        <f t="shared" si="156"/>
        <v/>
      </c>
      <c r="N1076" s="50" t="str">
        <f t="shared" si="159"/>
        <v/>
      </c>
      <c r="Q1076" s="32" t="str">
        <f t="shared" si="157"/>
        <v/>
      </c>
      <c r="T1076" s="34">
        <f t="shared" si="160"/>
        <v>0</v>
      </c>
      <c r="U1076" s="34">
        <f t="shared" si="161"/>
        <v>0</v>
      </c>
      <c r="X1076" s="72" t="str">
        <f t="shared" si="162"/>
        <v/>
      </c>
      <c r="Y1076" s="35"/>
      <c r="Z1076" s="34" t="str">
        <f t="shared" si="163"/>
        <v/>
      </c>
      <c r="AA1076" s="80" t="str">
        <f t="shared" si="164"/>
        <v/>
      </c>
    </row>
    <row r="1077" spans="2:27" ht="25.5" customHeight="1" x14ac:dyDescent="0.25">
      <c r="B1077" s="78" t="str">
        <f t="shared" si="158"/>
        <v/>
      </c>
      <c r="L1077" s="31" t="str">
        <f t="shared" si="156"/>
        <v/>
      </c>
      <c r="N1077" s="50" t="str">
        <f t="shared" si="159"/>
        <v/>
      </c>
      <c r="Q1077" s="32" t="str">
        <f t="shared" si="157"/>
        <v/>
      </c>
      <c r="T1077" s="34">
        <f t="shared" si="160"/>
        <v>0</v>
      </c>
      <c r="U1077" s="34">
        <f t="shared" si="161"/>
        <v>0</v>
      </c>
      <c r="X1077" s="72" t="str">
        <f t="shared" si="162"/>
        <v/>
      </c>
      <c r="Y1077" s="35"/>
      <c r="Z1077" s="34" t="str">
        <f t="shared" si="163"/>
        <v/>
      </c>
      <c r="AA1077" s="80" t="str">
        <f t="shared" si="164"/>
        <v/>
      </c>
    </row>
    <row r="1078" spans="2:27" ht="25.5" customHeight="1" x14ac:dyDescent="0.25">
      <c r="B1078" s="78" t="str">
        <f t="shared" si="158"/>
        <v/>
      </c>
      <c r="L1078" s="31" t="str">
        <f t="shared" si="156"/>
        <v/>
      </c>
      <c r="N1078" s="50" t="str">
        <f t="shared" si="159"/>
        <v/>
      </c>
      <c r="Q1078" s="32" t="str">
        <f t="shared" si="157"/>
        <v/>
      </c>
      <c r="T1078" s="34">
        <f t="shared" si="160"/>
        <v>0</v>
      </c>
      <c r="U1078" s="34">
        <f t="shared" si="161"/>
        <v>0</v>
      </c>
      <c r="X1078" s="72" t="str">
        <f t="shared" si="162"/>
        <v/>
      </c>
      <c r="Y1078" s="35"/>
      <c r="Z1078" s="34" t="str">
        <f t="shared" si="163"/>
        <v/>
      </c>
      <c r="AA1078" s="80" t="str">
        <f t="shared" si="164"/>
        <v/>
      </c>
    </row>
    <row r="1079" spans="2:27" ht="25.5" customHeight="1" x14ac:dyDescent="0.25">
      <c r="B1079" s="78" t="str">
        <f t="shared" si="158"/>
        <v/>
      </c>
      <c r="L1079" s="31" t="str">
        <f t="shared" si="156"/>
        <v/>
      </c>
      <c r="N1079" s="50" t="str">
        <f t="shared" si="159"/>
        <v/>
      </c>
      <c r="Q1079" s="32" t="str">
        <f t="shared" si="157"/>
        <v/>
      </c>
      <c r="T1079" s="34">
        <f t="shared" si="160"/>
        <v>0</v>
      </c>
      <c r="U1079" s="34">
        <f t="shared" si="161"/>
        <v>0</v>
      </c>
      <c r="X1079" s="72" t="str">
        <f t="shared" si="162"/>
        <v/>
      </c>
      <c r="Y1079" s="35"/>
      <c r="Z1079" s="34" t="str">
        <f t="shared" si="163"/>
        <v/>
      </c>
      <c r="AA1079" s="80" t="str">
        <f t="shared" si="164"/>
        <v/>
      </c>
    </row>
    <row r="1080" spans="2:27" ht="25.5" customHeight="1" x14ac:dyDescent="0.25">
      <c r="B1080" s="78" t="str">
        <f t="shared" si="158"/>
        <v/>
      </c>
      <c r="L1080" s="31" t="str">
        <f t="shared" si="156"/>
        <v/>
      </c>
      <c r="N1080" s="50" t="str">
        <f t="shared" si="159"/>
        <v/>
      </c>
      <c r="Q1080" s="32" t="str">
        <f t="shared" si="157"/>
        <v/>
      </c>
      <c r="T1080" s="34">
        <f t="shared" si="160"/>
        <v>0</v>
      </c>
      <c r="U1080" s="34">
        <f t="shared" si="161"/>
        <v>0</v>
      </c>
      <c r="X1080" s="72" t="str">
        <f t="shared" si="162"/>
        <v/>
      </c>
      <c r="Y1080" s="35"/>
      <c r="Z1080" s="34" t="str">
        <f t="shared" si="163"/>
        <v/>
      </c>
      <c r="AA1080" s="80" t="str">
        <f t="shared" si="164"/>
        <v/>
      </c>
    </row>
    <row r="1081" spans="2:27" ht="25.5" customHeight="1" x14ac:dyDescent="0.25">
      <c r="B1081" s="78" t="str">
        <f t="shared" si="158"/>
        <v/>
      </c>
      <c r="L1081" s="31" t="str">
        <f t="shared" si="156"/>
        <v/>
      </c>
      <c r="N1081" s="50" t="str">
        <f t="shared" si="159"/>
        <v/>
      </c>
      <c r="Q1081" s="32" t="str">
        <f t="shared" si="157"/>
        <v/>
      </c>
      <c r="T1081" s="34">
        <f t="shared" si="160"/>
        <v>0</v>
      </c>
      <c r="U1081" s="34">
        <f t="shared" si="161"/>
        <v>0</v>
      </c>
      <c r="X1081" s="72" t="str">
        <f t="shared" si="162"/>
        <v/>
      </c>
      <c r="Y1081" s="35"/>
      <c r="Z1081" s="34" t="str">
        <f t="shared" si="163"/>
        <v/>
      </c>
      <c r="AA1081" s="80" t="str">
        <f t="shared" si="164"/>
        <v/>
      </c>
    </row>
    <row r="1082" spans="2:27" ht="25.5" customHeight="1" x14ac:dyDescent="0.25">
      <c r="B1082" s="78" t="str">
        <f t="shared" si="158"/>
        <v/>
      </c>
      <c r="L1082" s="31" t="str">
        <f t="shared" si="156"/>
        <v/>
      </c>
      <c r="N1082" s="50" t="str">
        <f t="shared" si="159"/>
        <v/>
      </c>
      <c r="Q1082" s="32" t="str">
        <f t="shared" si="157"/>
        <v/>
      </c>
      <c r="T1082" s="34">
        <f t="shared" si="160"/>
        <v>0</v>
      </c>
      <c r="U1082" s="34">
        <f t="shared" si="161"/>
        <v>0</v>
      </c>
      <c r="X1082" s="72" t="str">
        <f t="shared" si="162"/>
        <v/>
      </c>
      <c r="Y1082" s="35"/>
      <c r="Z1082" s="34" t="str">
        <f t="shared" si="163"/>
        <v/>
      </c>
      <c r="AA1082" s="80" t="str">
        <f t="shared" si="164"/>
        <v/>
      </c>
    </row>
    <row r="1083" spans="2:27" ht="25.5" customHeight="1" x14ac:dyDescent="0.25">
      <c r="B1083" s="78" t="str">
        <f t="shared" si="158"/>
        <v/>
      </c>
      <c r="L1083" s="31" t="str">
        <f t="shared" si="156"/>
        <v/>
      </c>
      <c r="N1083" s="50" t="str">
        <f t="shared" si="159"/>
        <v/>
      </c>
      <c r="Q1083" s="32" t="str">
        <f t="shared" si="157"/>
        <v/>
      </c>
      <c r="T1083" s="34">
        <f t="shared" si="160"/>
        <v>0</v>
      </c>
      <c r="U1083" s="34">
        <f t="shared" si="161"/>
        <v>0</v>
      </c>
      <c r="X1083" s="72" t="str">
        <f t="shared" si="162"/>
        <v/>
      </c>
      <c r="Y1083" s="35"/>
      <c r="Z1083" s="34" t="str">
        <f t="shared" si="163"/>
        <v/>
      </c>
      <c r="AA1083" s="80" t="str">
        <f t="shared" si="164"/>
        <v/>
      </c>
    </row>
    <row r="1084" spans="2:27" ht="25.5" customHeight="1" x14ac:dyDescent="0.25">
      <c r="B1084" s="78" t="str">
        <f t="shared" si="158"/>
        <v/>
      </c>
      <c r="L1084" s="31" t="str">
        <f t="shared" si="156"/>
        <v/>
      </c>
      <c r="N1084" s="50" t="str">
        <f t="shared" si="159"/>
        <v/>
      </c>
      <c r="Q1084" s="32" t="str">
        <f t="shared" si="157"/>
        <v/>
      </c>
      <c r="T1084" s="34">
        <f t="shared" si="160"/>
        <v>0</v>
      </c>
      <c r="U1084" s="34">
        <f t="shared" si="161"/>
        <v>0</v>
      </c>
      <c r="X1084" s="72" t="str">
        <f t="shared" si="162"/>
        <v/>
      </c>
      <c r="Y1084" s="35"/>
      <c r="Z1084" s="34" t="str">
        <f t="shared" si="163"/>
        <v/>
      </c>
      <c r="AA1084" s="80" t="str">
        <f t="shared" si="164"/>
        <v/>
      </c>
    </row>
    <row r="1085" spans="2:27" ht="25.5" customHeight="1" x14ac:dyDescent="0.25">
      <c r="B1085" s="78" t="str">
        <f t="shared" si="158"/>
        <v/>
      </c>
      <c r="L1085" s="31" t="str">
        <f t="shared" si="156"/>
        <v/>
      </c>
      <c r="N1085" s="50" t="str">
        <f t="shared" si="159"/>
        <v/>
      </c>
      <c r="Q1085" s="32" t="str">
        <f t="shared" si="157"/>
        <v/>
      </c>
      <c r="T1085" s="34">
        <f t="shared" si="160"/>
        <v>0</v>
      </c>
      <c r="U1085" s="34">
        <f t="shared" si="161"/>
        <v>0</v>
      </c>
      <c r="X1085" s="72" t="str">
        <f t="shared" si="162"/>
        <v/>
      </c>
      <c r="Y1085" s="35"/>
      <c r="Z1085" s="34" t="str">
        <f t="shared" si="163"/>
        <v/>
      </c>
      <c r="AA1085" s="80" t="str">
        <f t="shared" si="164"/>
        <v/>
      </c>
    </row>
    <row r="1086" spans="2:27" ht="25.5" customHeight="1" x14ac:dyDescent="0.25">
      <c r="B1086" s="78" t="str">
        <f t="shared" si="158"/>
        <v/>
      </c>
      <c r="L1086" s="31" t="str">
        <f t="shared" si="156"/>
        <v/>
      </c>
      <c r="N1086" s="50" t="str">
        <f t="shared" si="159"/>
        <v/>
      </c>
      <c r="Q1086" s="32" t="str">
        <f t="shared" si="157"/>
        <v/>
      </c>
      <c r="T1086" s="34">
        <f t="shared" si="160"/>
        <v>0</v>
      </c>
      <c r="U1086" s="34">
        <f t="shared" si="161"/>
        <v>0</v>
      </c>
      <c r="X1086" s="72" t="str">
        <f t="shared" si="162"/>
        <v/>
      </c>
      <c r="Y1086" s="35"/>
      <c r="Z1086" s="34" t="str">
        <f t="shared" si="163"/>
        <v/>
      </c>
      <c r="AA1086" s="80" t="str">
        <f t="shared" si="164"/>
        <v/>
      </c>
    </row>
    <row r="1087" spans="2:27" ht="25.5" customHeight="1" x14ac:dyDescent="0.25">
      <c r="B1087" s="78" t="str">
        <f t="shared" si="158"/>
        <v/>
      </c>
      <c r="L1087" s="31" t="str">
        <f t="shared" si="156"/>
        <v/>
      </c>
      <c r="N1087" s="50" t="str">
        <f t="shared" si="159"/>
        <v/>
      </c>
      <c r="Q1087" s="32" t="str">
        <f t="shared" si="157"/>
        <v/>
      </c>
      <c r="T1087" s="34">
        <f t="shared" si="160"/>
        <v>0</v>
      </c>
      <c r="U1087" s="34">
        <f t="shared" si="161"/>
        <v>0</v>
      </c>
      <c r="X1087" s="72" t="str">
        <f t="shared" si="162"/>
        <v/>
      </c>
      <c r="Y1087" s="35"/>
      <c r="Z1087" s="34" t="str">
        <f t="shared" si="163"/>
        <v/>
      </c>
      <c r="AA1087" s="80" t="str">
        <f t="shared" si="164"/>
        <v/>
      </c>
    </row>
    <row r="1088" spans="2:27" ht="25.5" customHeight="1" x14ac:dyDescent="0.25">
      <c r="B1088" s="78" t="str">
        <f t="shared" si="158"/>
        <v/>
      </c>
      <c r="L1088" s="31" t="str">
        <f t="shared" si="156"/>
        <v/>
      </c>
      <c r="N1088" s="50" t="str">
        <f t="shared" si="159"/>
        <v/>
      </c>
      <c r="Q1088" s="32" t="str">
        <f t="shared" si="157"/>
        <v/>
      </c>
      <c r="T1088" s="34">
        <f t="shared" si="160"/>
        <v>0</v>
      </c>
      <c r="U1088" s="34">
        <f t="shared" si="161"/>
        <v>0</v>
      </c>
      <c r="X1088" s="72" t="str">
        <f t="shared" si="162"/>
        <v/>
      </c>
      <c r="Y1088" s="35"/>
      <c r="Z1088" s="34" t="str">
        <f t="shared" si="163"/>
        <v/>
      </c>
      <c r="AA1088" s="80" t="str">
        <f t="shared" si="164"/>
        <v/>
      </c>
    </row>
    <row r="1089" spans="2:27" ht="25.5" customHeight="1" x14ac:dyDescent="0.25">
      <c r="B1089" s="78" t="str">
        <f t="shared" si="158"/>
        <v/>
      </c>
      <c r="L1089" s="31" t="str">
        <f t="shared" si="156"/>
        <v/>
      </c>
      <c r="N1089" s="50" t="str">
        <f t="shared" si="159"/>
        <v/>
      </c>
      <c r="Q1089" s="32" t="str">
        <f t="shared" si="157"/>
        <v/>
      </c>
      <c r="T1089" s="34">
        <f t="shared" si="160"/>
        <v>0</v>
      </c>
      <c r="U1089" s="34">
        <f t="shared" si="161"/>
        <v>0</v>
      </c>
      <c r="X1089" s="72" t="str">
        <f t="shared" si="162"/>
        <v/>
      </c>
      <c r="Y1089" s="35"/>
      <c r="Z1089" s="34" t="str">
        <f t="shared" si="163"/>
        <v/>
      </c>
      <c r="AA1089" s="80" t="str">
        <f t="shared" si="164"/>
        <v/>
      </c>
    </row>
    <row r="1090" spans="2:27" ht="25.5" customHeight="1" x14ac:dyDescent="0.25">
      <c r="B1090" s="78" t="str">
        <f t="shared" si="158"/>
        <v/>
      </c>
      <c r="L1090" s="31" t="str">
        <f t="shared" ref="L1090:L1153" si="165">IF(K1090&lt;&gt;"",VLOOKUP(K1090,tenhang,2,0),"")</f>
        <v/>
      </c>
      <c r="N1090" s="50" t="str">
        <f t="shared" si="159"/>
        <v/>
      </c>
      <c r="Q1090" s="32" t="str">
        <f t="shared" ref="Q1090:Q1153" si="166">IF(K1090&lt;&gt;"",VLOOKUP(K1090,tenhang,3,0),"")</f>
        <v/>
      </c>
      <c r="T1090" s="34">
        <f t="shared" si="160"/>
        <v>0</v>
      </c>
      <c r="U1090" s="34">
        <f t="shared" si="161"/>
        <v>0</v>
      </c>
      <c r="X1090" s="72" t="str">
        <f t="shared" si="162"/>
        <v/>
      </c>
      <c r="Y1090" s="35"/>
      <c r="Z1090" s="34" t="str">
        <f t="shared" si="163"/>
        <v/>
      </c>
      <c r="AA1090" s="80" t="str">
        <f t="shared" si="164"/>
        <v/>
      </c>
    </row>
    <row r="1091" spans="2:27" ht="25.5" customHeight="1" x14ac:dyDescent="0.25">
      <c r="B1091" s="78" t="str">
        <f t="shared" ref="B1091:B1154" si="167">IF(I1091&lt;&gt;"",IF(AA1091&lt;10,"PO2211/0000"&amp;AA1091,IF(AA1091&lt;100,"PO2211/000"&amp;AA1091,IF(AA1091&lt;1000,"PO2211/00"&amp;AA1091,IF(AA1091&lt;10000,"PO2211/0"&amp;AA1091,"PO2211/"&amp;AA1091)))),"")</f>
        <v/>
      </c>
      <c r="L1091" s="31" t="str">
        <f t="shared" si="165"/>
        <v/>
      </c>
      <c r="N1091" s="50" t="str">
        <f t="shared" ref="N1091:N1154" si="168">IF(K1091&lt;&gt;"","K-C6","")</f>
        <v/>
      </c>
      <c r="Q1091" s="32" t="str">
        <f t="shared" si="166"/>
        <v/>
      </c>
      <c r="T1091" s="34">
        <f t="shared" ref="T1091:T1154" si="169">IF(K1091&lt;&gt;"",VLOOKUP(K1091,tenhang,4,0),0)</f>
        <v>0</v>
      </c>
      <c r="U1091" s="34">
        <f t="shared" ref="U1091:U1154" si="170">R1091*T1091</f>
        <v>0</v>
      </c>
      <c r="X1091" s="72" t="str">
        <f t="shared" ref="X1091:X1154" si="171">IF(K1091&lt;&gt;"",8,"")</f>
        <v/>
      </c>
      <c r="Y1091" s="35"/>
      <c r="Z1091" s="34" t="str">
        <f t="shared" ref="Z1091:Z1154" si="172">IF(K1091&lt;&gt;"",ROUND(U1091*X1091*1%,0),"")</f>
        <v/>
      </c>
      <c r="AA1091" s="80" t="str">
        <f t="shared" si="164"/>
        <v/>
      </c>
    </row>
    <row r="1092" spans="2:27" ht="25.5" customHeight="1" x14ac:dyDescent="0.25">
      <c r="B1092" s="78" t="str">
        <f t="shared" si="167"/>
        <v/>
      </c>
      <c r="L1092" s="31" t="str">
        <f t="shared" si="165"/>
        <v/>
      </c>
      <c r="N1092" s="50" t="str">
        <f t="shared" si="168"/>
        <v/>
      </c>
      <c r="Q1092" s="32" t="str">
        <f t="shared" si="166"/>
        <v/>
      </c>
      <c r="T1092" s="34">
        <f t="shared" si="169"/>
        <v>0</v>
      </c>
      <c r="U1092" s="34">
        <f t="shared" si="170"/>
        <v>0</v>
      </c>
      <c r="X1092" s="72" t="str">
        <f t="shared" si="171"/>
        <v/>
      </c>
      <c r="Y1092" s="35"/>
      <c r="Z1092" s="34" t="str">
        <f t="shared" si="172"/>
        <v/>
      </c>
      <c r="AA1092" s="80" t="str">
        <f t="shared" ref="AA1092:AA1155" si="173">IF(I1092&lt;&gt;"",IF(I1092=I1091,AA1091,AA1091+1),"")</f>
        <v/>
      </c>
    </row>
    <row r="1093" spans="2:27" ht="25.5" customHeight="1" x14ac:dyDescent="0.25">
      <c r="B1093" s="78" t="str">
        <f t="shared" si="167"/>
        <v/>
      </c>
      <c r="L1093" s="31" t="str">
        <f t="shared" si="165"/>
        <v/>
      </c>
      <c r="N1093" s="50" t="str">
        <f t="shared" si="168"/>
        <v/>
      </c>
      <c r="Q1093" s="32" t="str">
        <f t="shared" si="166"/>
        <v/>
      </c>
      <c r="T1093" s="34">
        <f t="shared" si="169"/>
        <v>0</v>
      </c>
      <c r="U1093" s="34">
        <f t="shared" si="170"/>
        <v>0</v>
      </c>
      <c r="X1093" s="72" t="str">
        <f t="shared" si="171"/>
        <v/>
      </c>
      <c r="Y1093" s="35"/>
      <c r="Z1093" s="34" t="str">
        <f t="shared" si="172"/>
        <v/>
      </c>
      <c r="AA1093" s="80" t="str">
        <f t="shared" si="173"/>
        <v/>
      </c>
    </row>
    <row r="1094" spans="2:27" ht="25.5" customHeight="1" x14ac:dyDescent="0.25">
      <c r="B1094" s="78" t="str">
        <f t="shared" si="167"/>
        <v/>
      </c>
      <c r="L1094" s="31" t="str">
        <f t="shared" si="165"/>
        <v/>
      </c>
      <c r="N1094" s="50" t="str">
        <f t="shared" si="168"/>
        <v/>
      </c>
      <c r="Q1094" s="32" t="str">
        <f t="shared" si="166"/>
        <v/>
      </c>
      <c r="T1094" s="34">
        <f t="shared" si="169"/>
        <v>0</v>
      </c>
      <c r="U1094" s="34">
        <f t="shared" si="170"/>
        <v>0</v>
      </c>
      <c r="X1094" s="72" t="str">
        <f t="shared" si="171"/>
        <v/>
      </c>
      <c r="Y1094" s="35"/>
      <c r="Z1094" s="34" t="str">
        <f t="shared" si="172"/>
        <v/>
      </c>
      <c r="AA1094" s="80" t="str">
        <f t="shared" si="173"/>
        <v/>
      </c>
    </row>
    <row r="1095" spans="2:27" ht="25.5" customHeight="1" x14ac:dyDescent="0.25">
      <c r="B1095" s="78" t="str">
        <f t="shared" si="167"/>
        <v/>
      </c>
      <c r="L1095" s="31" t="str">
        <f t="shared" si="165"/>
        <v/>
      </c>
      <c r="N1095" s="50" t="str">
        <f t="shared" si="168"/>
        <v/>
      </c>
      <c r="Q1095" s="32" t="str">
        <f t="shared" si="166"/>
        <v/>
      </c>
      <c r="T1095" s="34">
        <f t="shared" si="169"/>
        <v>0</v>
      </c>
      <c r="U1095" s="34">
        <f t="shared" si="170"/>
        <v>0</v>
      </c>
      <c r="X1095" s="72" t="str">
        <f t="shared" si="171"/>
        <v/>
      </c>
      <c r="Y1095" s="35"/>
      <c r="Z1095" s="34" t="str">
        <f t="shared" si="172"/>
        <v/>
      </c>
      <c r="AA1095" s="80" t="str">
        <f t="shared" si="173"/>
        <v/>
      </c>
    </row>
    <row r="1096" spans="2:27" ht="25.5" customHeight="1" x14ac:dyDescent="0.25">
      <c r="B1096" s="78" t="str">
        <f t="shared" si="167"/>
        <v/>
      </c>
      <c r="L1096" s="31" t="str">
        <f t="shared" si="165"/>
        <v/>
      </c>
      <c r="N1096" s="50" t="str">
        <f t="shared" si="168"/>
        <v/>
      </c>
      <c r="Q1096" s="32" t="str">
        <f t="shared" si="166"/>
        <v/>
      </c>
      <c r="T1096" s="34">
        <f t="shared" si="169"/>
        <v>0</v>
      </c>
      <c r="U1096" s="34">
        <f t="shared" si="170"/>
        <v>0</v>
      </c>
      <c r="X1096" s="72" t="str">
        <f t="shared" si="171"/>
        <v/>
      </c>
      <c r="Y1096" s="35"/>
      <c r="Z1096" s="34" t="str">
        <f t="shared" si="172"/>
        <v/>
      </c>
      <c r="AA1096" s="80" t="str">
        <f t="shared" si="173"/>
        <v/>
      </c>
    </row>
    <row r="1097" spans="2:27" ht="25.5" customHeight="1" x14ac:dyDescent="0.25">
      <c r="B1097" s="78" t="str">
        <f t="shared" si="167"/>
        <v/>
      </c>
      <c r="L1097" s="31" t="str">
        <f t="shared" si="165"/>
        <v/>
      </c>
      <c r="N1097" s="50" t="str">
        <f t="shared" si="168"/>
        <v/>
      </c>
      <c r="Q1097" s="32" t="str">
        <f t="shared" si="166"/>
        <v/>
      </c>
      <c r="T1097" s="34">
        <f t="shared" si="169"/>
        <v>0</v>
      </c>
      <c r="U1097" s="34">
        <f t="shared" si="170"/>
        <v>0</v>
      </c>
      <c r="X1097" s="72" t="str">
        <f t="shared" si="171"/>
        <v/>
      </c>
      <c r="Y1097" s="35"/>
      <c r="Z1097" s="34" t="str">
        <f t="shared" si="172"/>
        <v/>
      </c>
      <c r="AA1097" s="80" t="str">
        <f t="shared" si="173"/>
        <v/>
      </c>
    </row>
    <row r="1098" spans="2:27" ht="25.5" customHeight="1" x14ac:dyDescent="0.25">
      <c r="B1098" s="78" t="str">
        <f t="shared" si="167"/>
        <v/>
      </c>
      <c r="L1098" s="31" t="str">
        <f t="shared" si="165"/>
        <v/>
      </c>
      <c r="N1098" s="50" t="str">
        <f t="shared" si="168"/>
        <v/>
      </c>
      <c r="Q1098" s="32" t="str">
        <f t="shared" si="166"/>
        <v/>
      </c>
      <c r="T1098" s="34">
        <f t="shared" si="169"/>
        <v>0</v>
      </c>
      <c r="U1098" s="34">
        <f t="shared" si="170"/>
        <v>0</v>
      </c>
      <c r="X1098" s="72" t="str">
        <f t="shared" si="171"/>
        <v/>
      </c>
      <c r="Y1098" s="35"/>
      <c r="Z1098" s="34" t="str">
        <f t="shared" si="172"/>
        <v/>
      </c>
      <c r="AA1098" s="80" t="str">
        <f t="shared" si="173"/>
        <v/>
      </c>
    </row>
    <row r="1099" spans="2:27" ht="25.5" customHeight="1" x14ac:dyDescent="0.25">
      <c r="B1099" s="78" t="str">
        <f t="shared" si="167"/>
        <v/>
      </c>
      <c r="L1099" s="31" t="str">
        <f t="shared" si="165"/>
        <v/>
      </c>
      <c r="N1099" s="50" t="str">
        <f t="shared" si="168"/>
        <v/>
      </c>
      <c r="Q1099" s="32" t="str">
        <f t="shared" si="166"/>
        <v/>
      </c>
      <c r="T1099" s="34">
        <f t="shared" si="169"/>
        <v>0</v>
      </c>
      <c r="U1099" s="34">
        <f t="shared" si="170"/>
        <v>0</v>
      </c>
      <c r="X1099" s="72" t="str">
        <f t="shared" si="171"/>
        <v/>
      </c>
      <c r="Y1099" s="35"/>
      <c r="Z1099" s="34" t="str">
        <f t="shared" si="172"/>
        <v/>
      </c>
      <c r="AA1099" s="80" t="str">
        <f t="shared" si="173"/>
        <v/>
      </c>
    </row>
    <row r="1100" spans="2:27" ht="25.5" customHeight="1" x14ac:dyDescent="0.25">
      <c r="B1100" s="78" t="str">
        <f t="shared" si="167"/>
        <v/>
      </c>
      <c r="L1100" s="31" t="str">
        <f t="shared" si="165"/>
        <v/>
      </c>
      <c r="N1100" s="50" t="str">
        <f t="shared" si="168"/>
        <v/>
      </c>
      <c r="Q1100" s="32" t="str">
        <f t="shared" si="166"/>
        <v/>
      </c>
      <c r="T1100" s="34">
        <f t="shared" si="169"/>
        <v>0</v>
      </c>
      <c r="U1100" s="34">
        <f t="shared" si="170"/>
        <v>0</v>
      </c>
      <c r="X1100" s="72" t="str">
        <f t="shared" si="171"/>
        <v/>
      </c>
      <c r="Y1100" s="35"/>
      <c r="Z1100" s="34" t="str">
        <f t="shared" si="172"/>
        <v/>
      </c>
      <c r="AA1100" s="80" t="str">
        <f t="shared" si="173"/>
        <v/>
      </c>
    </row>
    <row r="1101" spans="2:27" ht="25.5" customHeight="1" x14ac:dyDescent="0.25">
      <c r="B1101" s="78" t="str">
        <f t="shared" si="167"/>
        <v/>
      </c>
      <c r="L1101" s="31" t="str">
        <f t="shared" si="165"/>
        <v/>
      </c>
      <c r="N1101" s="50" t="str">
        <f t="shared" si="168"/>
        <v/>
      </c>
      <c r="Q1101" s="32" t="str">
        <f t="shared" si="166"/>
        <v/>
      </c>
      <c r="T1101" s="34">
        <f t="shared" si="169"/>
        <v>0</v>
      </c>
      <c r="U1101" s="34">
        <f t="shared" si="170"/>
        <v>0</v>
      </c>
      <c r="X1101" s="72" t="str">
        <f t="shared" si="171"/>
        <v/>
      </c>
      <c r="Y1101" s="35"/>
      <c r="Z1101" s="34" t="str">
        <f t="shared" si="172"/>
        <v/>
      </c>
      <c r="AA1101" s="80" t="str">
        <f t="shared" si="173"/>
        <v/>
      </c>
    </row>
    <row r="1102" spans="2:27" ht="25.5" customHeight="1" x14ac:dyDescent="0.25">
      <c r="B1102" s="78" t="str">
        <f t="shared" si="167"/>
        <v/>
      </c>
      <c r="L1102" s="31" t="str">
        <f t="shared" si="165"/>
        <v/>
      </c>
      <c r="N1102" s="50" t="str">
        <f t="shared" si="168"/>
        <v/>
      </c>
      <c r="Q1102" s="32" t="str">
        <f t="shared" si="166"/>
        <v/>
      </c>
      <c r="T1102" s="34">
        <f t="shared" si="169"/>
        <v>0</v>
      </c>
      <c r="U1102" s="34">
        <f t="shared" si="170"/>
        <v>0</v>
      </c>
      <c r="X1102" s="72" t="str">
        <f t="shared" si="171"/>
        <v/>
      </c>
      <c r="Y1102" s="35"/>
      <c r="Z1102" s="34" t="str">
        <f t="shared" si="172"/>
        <v/>
      </c>
      <c r="AA1102" s="80" t="str">
        <f t="shared" si="173"/>
        <v/>
      </c>
    </row>
    <row r="1103" spans="2:27" ht="25.5" customHeight="1" x14ac:dyDescent="0.25">
      <c r="B1103" s="78" t="str">
        <f t="shared" si="167"/>
        <v/>
      </c>
      <c r="L1103" s="31" t="str">
        <f t="shared" si="165"/>
        <v/>
      </c>
      <c r="N1103" s="50" t="str">
        <f t="shared" si="168"/>
        <v/>
      </c>
      <c r="Q1103" s="32" t="str">
        <f t="shared" si="166"/>
        <v/>
      </c>
      <c r="T1103" s="34">
        <f t="shared" si="169"/>
        <v>0</v>
      </c>
      <c r="U1103" s="34">
        <f t="shared" si="170"/>
        <v>0</v>
      </c>
      <c r="X1103" s="72" t="str">
        <f t="shared" si="171"/>
        <v/>
      </c>
      <c r="Y1103" s="35"/>
      <c r="Z1103" s="34" t="str">
        <f t="shared" si="172"/>
        <v/>
      </c>
      <c r="AA1103" s="80" t="str">
        <f t="shared" si="173"/>
        <v/>
      </c>
    </row>
    <row r="1104" spans="2:27" ht="25.5" customHeight="1" x14ac:dyDescent="0.25">
      <c r="B1104" s="78" t="str">
        <f t="shared" si="167"/>
        <v/>
      </c>
      <c r="L1104" s="31" t="str">
        <f t="shared" si="165"/>
        <v/>
      </c>
      <c r="N1104" s="50" t="str">
        <f t="shared" si="168"/>
        <v/>
      </c>
      <c r="Q1104" s="32" t="str">
        <f t="shared" si="166"/>
        <v/>
      </c>
      <c r="T1104" s="34">
        <f t="shared" si="169"/>
        <v>0</v>
      </c>
      <c r="U1104" s="34">
        <f t="shared" si="170"/>
        <v>0</v>
      </c>
      <c r="X1104" s="72" t="str">
        <f t="shared" si="171"/>
        <v/>
      </c>
      <c r="Y1104" s="35"/>
      <c r="Z1104" s="34" t="str">
        <f t="shared" si="172"/>
        <v/>
      </c>
      <c r="AA1104" s="80" t="str">
        <f t="shared" si="173"/>
        <v/>
      </c>
    </row>
    <row r="1105" spans="2:27" ht="25.5" customHeight="1" x14ac:dyDescent="0.25">
      <c r="B1105" s="78" t="str">
        <f t="shared" si="167"/>
        <v/>
      </c>
      <c r="L1105" s="31" t="str">
        <f t="shared" si="165"/>
        <v/>
      </c>
      <c r="N1105" s="50" t="str">
        <f t="shared" si="168"/>
        <v/>
      </c>
      <c r="Q1105" s="32" t="str">
        <f t="shared" si="166"/>
        <v/>
      </c>
      <c r="T1105" s="34">
        <f t="shared" si="169"/>
        <v>0</v>
      </c>
      <c r="U1105" s="34">
        <f t="shared" si="170"/>
        <v>0</v>
      </c>
      <c r="X1105" s="72" t="str">
        <f t="shared" si="171"/>
        <v/>
      </c>
      <c r="Y1105" s="35"/>
      <c r="Z1105" s="34" t="str">
        <f t="shared" si="172"/>
        <v/>
      </c>
      <c r="AA1105" s="80" t="str">
        <f t="shared" si="173"/>
        <v/>
      </c>
    </row>
    <row r="1106" spans="2:27" ht="25.5" customHeight="1" x14ac:dyDescent="0.25">
      <c r="B1106" s="78" t="str">
        <f t="shared" si="167"/>
        <v/>
      </c>
      <c r="L1106" s="31" t="str">
        <f t="shared" si="165"/>
        <v/>
      </c>
      <c r="N1106" s="50" t="str">
        <f t="shared" si="168"/>
        <v/>
      </c>
      <c r="Q1106" s="32" t="str">
        <f t="shared" si="166"/>
        <v/>
      </c>
      <c r="T1106" s="34">
        <f t="shared" si="169"/>
        <v>0</v>
      </c>
      <c r="U1106" s="34">
        <f t="shared" si="170"/>
        <v>0</v>
      </c>
      <c r="X1106" s="72" t="str">
        <f t="shared" si="171"/>
        <v/>
      </c>
      <c r="Y1106" s="35"/>
      <c r="Z1106" s="34" t="str">
        <f t="shared" si="172"/>
        <v/>
      </c>
      <c r="AA1106" s="80" t="str">
        <f t="shared" si="173"/>
        <v/>
      </c>
    </row>
    <row r="1107" spans="2:27" ht="25.5" customHeight="1" x14ac:dyDescent="0.25">
      <c r="B1107" s="78" t="str">
        <f t="shared" si="167"/>
        <v/>
      </c>
      <c r="L1107" s="31" t="str">
        <f t="shared" si="165"/>
        <v/>
      </c>
      <c r="N1107" s="50" t="str">
        <f t="shared" si="168"/>
        <v/>
      </c>
      <c r="Q1107" s="32" t="str">
        <f t="shared" si="166"/>
        <v/>
      </c>
      <c r="T1107" s="34">
        <f t="shared" si="169"/>
        <v>0</v>
      </c>
      <c r="U1107" s="34">
        <f t="shared" si="170"/>
        <v>0</v>
      </c>
      <c r="X1107" s="72" t="str">
        <f t="shared" si="171"/>
        <v/>
      </c>
      <c r="Y1107" s="35"/>
      <c r="Z1107" s="34" t="str">
        <f t="shared" si="172"/>
        <v/>
      </c>
      <c r="AA1107" s="80" t="str">
        <f t="shared" si="173"/>
        <v/>
      </c>
    </row>
    <row r="1108" spans="2:27" ht="25.5" customHeight="1" x14ac:dyDescent="0.25">
      <c r="B1108" s="78" t="str">
        <f t="shared" si="167"/>
        <v/>
      </c>
      <c r="L1108" s="31" t="str">
        <f t="shared" si="165"/>
        <v/>
      </c>
      <c r="N1108" s="50" t="str">
        <f t="shared" si="168"/>
        <v/>
      </c>
      <c r="Q1108" s="32" t="str">
        <f t="shared" si="166"/>
        <v/>
      </c>
      <c r="T1108" s="34">
        <f t="shared" si="169"/>
        <v>0</v>
      </c>
      <c r="U1108" s="34">
        <f t="shared" si="170"/>
        <v>0</v>
      </c>
      <c r="X1108" s="72" t="str">
        <f t="shared" si="171"/>
        <v/>
      </c>
      <c r="Y1108" s="35"/>
      <c r="Z1108" s="34" t="str">
        <f t="shared" si="172"/>
        <v/>
      </c>
      <c r="AA1108" s="80" t="str">
        <f t="shared" si="173"/>
        <v/>
      </c>
    </row>
    <row r="1109" spans="2:27" ht="25.5" customHeight="1" x14ac:dyDescent="0.25">
      <c r="B1109" s="78" t="str">
        <f t="shared" si="167"/>
        <v/>
      </c>
      <c r="L1109" s="31" t="str">
        <f t="shared" si="165"/>
        <v/>
      </c>
      <c r="N1109" s="50" t="str">
        <f t="shared" si="168"/>
        <v/>
      </c>
      <c r="Q1109" s="32" t="str">
        <f t="shared" si="166"/>
        <v/>
      </c>
      <c r="T1109" s="34">
        <f t="shared" si="169"/>
        <v>0</v>
      </c>
      <c r="U1109" s="34">
        <f t="shared" si="170"/>
        <v>0</v>
      </c>
      <c r="X1109" s="72" t="str">
        <f t="shared" si="171"/>
        <v/>
      </c>
      <c r="Y1109" s="35"/>
      <c r="Z1109" s="34" t="str">
        <f t="shared" si="172"/>
        <v/>
      </c>
      <c r="AA1109" s="80" t="str">
        <f t="shared" si="173"/>
        <v/>
      </c>
    </row>
    <row r="1110" spans="2:27" ht="25.5" customHeight="1" x14ac:dyDescent="0.25">
      <c r="B1110" s="78" t="str">
        <f t="shared" si="167"/>
        <v/>
      </c>
      <c r="L1110" s="31" t="str">
        <f t="shared" si="165"/>
        <v/>
      </c>
      <c r="N1110" s="50" t="str">
        <f t="shared" si="168"/>
        <v/>
      </c>
      <c r="Q1110" s="32" t="str">
        <f t="shared" si="166"/>
        <v/>
      </c>
      <c r="T1110" s="34">
        <f t="shared" si="169"/>
        <v>0</v>
      </c>
      <c r="U1110" s="34">
        <f t="shared" si="170"/>
        <v>0</v>
      </c>
      <c r="X1110" s="72" t="str">
        <f t="shared" si="171"/>
        <v/>
      </c>
      <c r="Y1110" s="35"/>
      <c r="Z1110" s="34" t="str">
        <f t="shared" si="172"/>
        <v/>
      </c>
      <c r="AA1110" s="80" t="str">
        <f t="shared" si="173"/>
        <v/>
      </c>
    </row>
    <row r="1111" spans="2:27" ht="25.5" customHeight="1" x14ac:dyDescent="0.25">
      <c r="B1111" s="78" t="str">
        <f t="shared" si="167"/>
        <v/>
      </c>
      <c r="L1111" s="31" t="str">
        <f t="shared" si="165"/>
        <v/>
      </c>
      <c r="N1111" s="50" t="str">
        <f t="shared" si="168"/>
        <v/>
      </c>
      <c r="Q1111" s="32" t="str">
        <f t="shared" si="166"/>
        <v/>
      </c>
      <c r="T1111" s="34">
        <f t="shared" si="169"/>
        <v>0</v>
      </c>
      <c r="U1111" s="34">
        <f t="shared" si="170"/>
        <v>0</v>
      </c>
      <c r="X1111" s="72" t="str">
        <f t="shared" si="171"/>
        <v/>
      </c>
      <c r="Y1111" s="35"/>
      <c r="Z1111" s="34" t="str">
        <f t="shared" si="172"/>
        <v/>
      </c>
      <c r="AA1111" s="80" t="str">
        <f t="shared" si="173"/>
        <v/>
      </c>
    </row>
    <row r="1112" spans="2:27" ht="25.5" customHeight="1" x14ac:dyDescent="0.25">
      <c r="B1112" s="78" t="str">
        <f t="shared" si="167"/>
        <v/>
      </c>
      <c r="L1112" s="31" t="str">
        <f t="shared" si="165"/>
        <v/>
      </c>
      <c r="N1112" s="50" t="str">
        <f t="shared" si="168"/>
        <v/>
      </c>
      <c r="Q1112" s="32" t="str">
        <f t="shared" si="166"/>
        <v/>
      </c>
      <c r="T1112" s="34">
        <f t="shared" si="169"/>
        <v>0</v>
      </c>
      <c r="U1112" s="34">
        <f t="shared" si="170"/>
        <v>0</v>
      </c>
      <c r="X1112" s="72" t="str">
        <f t="shared" si="171"/>
        <v/>
      </c>
      <c r="Y1112" s="35"/>
      <c r="Z1112" s="34" t="str">
        <f t="shared" si="172"/>
        <v/>
      </c>
      <c r="AA1112" s="80" t="str">
        <f t="shared" si="173"/>
        <v/>
      </c>
    </row>
    <row r="1113" spans="2:27" ht="25.5" customHeight="1" x14ac:dyDescent="0.25">
      <c r="B1113" s="78" t="str">
        <f t="shared" si="167"/>
        <v/>
      </c>
      <c r="L1113" s="31" t="str">
        <f t="shared" si="165"/>
        <v/>
      </c>
      <c r="N1113" s="50" t="str">
        <f t="shared" si="168"/>
        <v/>
      </c>
      <c r="Q1113" s="32" t="str">
        <f t="shared" si="166"/>
        <v/>
      </c>
      <c r="T1113" s="34">
        <f t="shared" si="169"/>
        <v>0</v>
      </c>
      <c r="U1113" s="34">
        <f t="shared" si="170"/>
        <v>0</v>
      </c>
      <c r="X1113" s="72" t="str">
        <f t="shared" si="171"/>
        <v/>
      </c>
      <c r="Y1113" s="35"/>
      <c r="Z1113" s="34" t="str">
        <f t="shared" si="172"/>
        <v/>
      </c>
      <c r="AA1113" s="80" t="str">
        <f t="shared" si="173"/>
        <v/>
      </c>
    </row>
    <row r="1114" spans="2:27" ht="25.5" customHeight="1" x14ac:dyDescent="0.25">
      <c r="B1114" s="78" t="str">
        <f t="shared" si="167"/>
        <v/>
      </c>
      <c r="L1114" s="31" t="str">
        <f t="shared" si="165"/>
        <v/>
      </c>
      <c r="N1114" s="50" t="str">
        <f t="shared" si="168"/>
        <v/>
      </c>
      <c r="Q1114" s="32" t="str">
        <f t="shared" si="166"/>
        <v/>
      </c>
      <c r="T1114" s="34">
        <f t="shared" si="169"/>
        <v>0</v>
      </c>
      <c r="U1114" s="34">
        <f t="shared" si="170"/>
        <v>0</v>
      </c>
      <c r="X1114" s="72" t="str">
        <f t="shared" si="171"/>
        <v/>
      </c>
      <c r="Y1114" s="35"/>
      <c r="Z1114" s="34" t="str">
        <f t="shared" si="172"/>
        <v/>
      </c>
      <c r="AA1114" s="80" t="str">
        <f t="shared" si="173"/>
        <v/>
      </c>
    </row>
    <row r="1115" spans="2:27" ht="25.5" customHeight="1" x14ac:dyDescent="0.25">
      <c r="B1115" s="78" t="str">
        <f t="shared" si="167"/>
        <v/>
      </c>
      <c r="L1115" s="31" t="str">
        <f t="shared" si="165"/>
        <v/>
      </c>
      <c r="N1115" s="50" t="str">
        <f t="shared" si="168"/>
        <v/>
      </c>
      <c r="Q1115" s="32" t="str">
        <f t="shared" si="166"/>
        <v/>
      </c>
      <c r="T1115" s="34">
        <f t="shared" si="169"/>
        <v>0</v>
      </c>
      <c r="U1115" s="34">
        <f t="shared" si="170"/>
        <v>0</v>
      </c>
      <c r="X1115" s="72" t="str">
        <f t="shared" si="171"/>
        <v/>
      </c>
      <c r="Y1115" s="35"/>
      <c r="Z1115" s="34" t="str">
        <f t="shared" si="172"/>
        <v/>
      </c>
      <c r="AA1115" s="80" t="str">
        <f t="shared" si="173"/>
        <v/>
      </c>
    </row>
    <row r="1116" spans="2:27" ht="25.5" customHeight="1" x14ac:dyDescent="0.25">
      <c r="B1116" s="78" t="str">
        <f t="shared" si="167"/>
        <v/>
      </c>
      <c r="L1116" s="31" t="str">
        <f t="shared" si="165"/>
        <v/>
      </c>
      <c r="N1116" s="50" t="str">
        <f t="shared" si="168"/>
        <v/>
      </c>
      <c r="Q1116" s="32" t="str">
        <f t="shared" si="166"/>
        <v/>
      </c>
      <c r="T1116" s="34">
        <f t="shared" si="169"/>
        <v>0</v>
      </c>
      <c r="U1116" s="34">
        <f t="shared" si="170"/>
        <v>0</v>
      </c>
      <c r="X1116" s="72" t="str">
        <f t="shared" si="171"/>
        <v/>
      </c>
      <c r="Y1116" s="35"/>
      <c r="Z1116" s="34" t="str">
        <f t="shared" si="172"/>
        <v/>
      </c>
      <c r="AA1116" s="80" t="str">
        <f t="shared" si="173"/>
        <v/>
      </c>
    </row>
    <row r="1117" spans="2:27" ht="25.5" customHeight="1" x14ac:dyDescent="0.25">
      <c r="B1117" s="78" t="str">
        <f t="shared" si="167"/>
        <v/>
      </c>
      <c r="L1117" s="31" t="str">
        <f t="shared" si="165"/>
        <v/>
      </c>
      <c r="N1117" s="50" t="str">
        <f t="shared" si="168"/>
        <v/>
      </c>
      <c r="Q1117" s="32" t="str">
        <f t="shared" si="166"/>
        <v/>
      </c>
      <c r="T1117" s="34">
        <f t="shared" si="169"/>
        <v>0</v>
      </c>
      <c r="U1117" s="34">
        <f t="shared" si="170"/>
        <v>0</v>
      </c>
      <c r="X1117" s="72" t="str">
        <f t="shared" si="171"/>
        <v/>
      </c>
      <c r="Y1117" s="35"/>
      <c r="Z1117" s="34" t="str">
        <f t="shared" si="172"/>
        <v/>
      </c>
      <c r="AA1117" s="80" t="str">
        <f t="shared" si="173"/>
        <v/>
      </c>
    </row>
    <row r="1118" spans="2:27" ht="25.5" customHeight="1" x14ac:dyDescent="0.25">
      <c r="B1118" s="78" t="str">
        <f t="shared" si="167"/>
        <v/>
      </c>
      <c r="L1118" s="31" t="str">
        <f t="shared" si="165"/>
        <v/>
      </c>
      <c r="N1118" s="50" t="str">
        <f t="shared" si="168"/>
        <v/>
      </c>
      <c r="Q1118" s="32" t="str">
        <f t="shared" si="166"/>
        <v/>
      </c>
      <c r="T1118" s="34">
        <f t="shared" si="169"/>
        <v>0</v>
      </c>
      <c r="U1118" s="34">
        <f t="shared" si="170"/>
        <v>0</v>
      </c>
      <c r="X1118" s="72" t="str">
        <f t="shared" si="171"/>
        <v/>
      </c>
      <c r="Y1118" s="35"/>
      <c r="Z1118" s="34" t="str">
        <f t="shared" si="172"/>
        <v/>
      </c>
      <c r="AA1118" s="80" t="str">
        <f t="shared" si="173"/>
        <v/>
      </c>
    </row>
    <row r="1119" spans="2:27" ht="25.5" customHeight="1" x14ac:dyDescent="0.25">
      <c r="B1119" s="78" t="str">
        <f t="shared" si="167"/>
        <v/>
      </c>
      <c r="L1119" s="31" t="str">
        <f t="shared" si="165"/>
        <v/>
      </c>
      <c r="N1119" s="50" t="str">
        <f t="shared" si="168"/>
        <v/>
      </c>
      <c r="Q1119" s="32" t="str">
        <f t="shared" si="166"/>
        <v/>
      </c>
      <c r="T1119" s="34">
        <f t="shared" si="169"/>
        <v>0</v>
      </c>
      <c r="U1119" s="34">
        <f t="shared" si="170"/>
        <v>0</v>
      </c>
      <c r="X1119" s="72" t="str">
        <f t="shared" si="171"/>
        <v/>
      </c>
      <c r="Y1119" s="35"/>
      <c r="Z1119" s="34" t="str">
        <f t="shared" si="172"/>
        <v/>
      </c>
      <c r="AA1119" s="80" t="str">
        <f t="shared" si="173"/>
        <v/>
      </c>
    </row>
    <row r="1120" spans="2:27" ht="25.5" customHeight="1" x14ac:dyDescent="0.25">
      <c r="B1120" s="78" t="str">
        <f t="shared" si="167"/>
        <v/>
      </c>
      <c r="L1120" s="31" t="str">
        <f t="shared" si="165"/>
        <v/>
      </c>
      <c r="N1120" s="50" t="str">
        <f t="shared" si="168"/>
        <v/>
      </c>
      <c r="Q1120" s="32" t="str">
        <f t="shared" si="166"/>
        <v/>
      </c>
      <c r="T1120" s="34">
        <f t="shared" si="169"/>
        <v>0</v>
      </c>
      <c r="U1120" s="34">
        <f t="shared" si="170"/>
        <v>0</v>
      </c>
      <c r="X1120" s="72" t="str">
        <f t="shared" si="171"/>
        <v/>
      </c>
      <c r="Y1120" s="35"/>
      <c r="Z1120" s="34" t="str">
        <f t="shared" si="172"/>
        <v/>
      </c>
      <c r="AA1120" s="80" t="str">
        <f t="shared" si="173"/>
        <v/>
      </c>
    </row>
    <row r="1121" spans="2:27" ht="25.5" customHeight="1" x14ac:dyDescent="0.25">
      <c r="B1121" s="78" t="str">
        <f t="shared" si="167"/>
        <v/>
      </c>
      <c r="L1121" s="31" t="str">
        <f t="shared" si="165"/>
        <v/>
      </c>
      <c r="N1121" s="50" t="str">
        <f t="shared" si="168"/>
        <v/>
      </c>
      <c r="Q1121" s="32" t="str">
        <f t="shared" si="166"/>
        <v/>
      </c>
      <c r="T1121" s="34">
        <f t="shared" si="169"/>
        <v>0</v>
      </c>
      <c r="U1121" s="34">
        <f t="shared" si="170"/>
        <v>0</v>
      </c>
      <c r="X1121" s="72" t="str">
        <f t="shared" si="171"/>
        <v/>
      </c>
      <c r="Y1121" s="35"/>
      <c r="Z1121" s="34" t="str">
        <f t="shared" si="172"/>
        <v/>
      </c>
      <c r="AA1121" s="80" t="str">
        <f t="shared" si="173"/>
        <v/>
      </c>
    </row>
    <row r="1122" spans="2:27" ht="25.5" customHeight="1" x14ac:dyDescent="0.25">
      <c r="B1122" s="78" t="str">
        <f t="shared" si="167"/>
        <v/>
      </c>
      <c r="L1122" s="31" t="str">
        <f t="shared" si="165"/>
        <v/>
      </c>
      <c r="N1122" s="50" t="str">
        <f t="shared" si="168"/>
        <v/>
      </c>
      <c r="Q1122" s="32" t="str">
        <f t="shared" si="166"/>
        <v/>
      </c>
      <c r="T1122" s="34">
        <f t="shared" si="169"/>
        <v>0</v>
      </c>
      <c r="U1122" s="34">
        <f t="shared" si="170"/>
        <v>0</v>
      </c>
      <c r="X1122" s="72" t="str">
        <f t="shared" si="171"/>
        <v/>
      </c>
      <c r="Y1122" s="35"/>
      <c r="Z1122" s="34" t="str">
        <f t="shared" si="172"/>
        <v/>
      </c>
      <c r="AA1122" s="80" t="str">
        <f t="shared" si="173"/>
        <v/>
      </c>
    </row>
    <row r="1123" spans="2:27" ht="25.5" customHeight="1" x14ac:dyDescent="0.25">
      <c r="B1123" s="78" t="str">
        <f t="shared" si="167"/>
        <v/>
      </c>
      <c r="L1123" s="31" t="str">
        <f t="shared" si="165"/>
        <v/>
      </c>
      <c r="N1123" s="50" t="str">
        <f t="shared" si="168"/>
        <v/>
      </c>
      <c r="Q1123" s="32" t="str">
        <f t="shared" si="166"/>
        <v/>
      </c>
      <c r="T1123" s="34">
        <f t="shared" si="169"/>
        <v>0</v>
      </c>
      <c r="U1123" s="34">
        <f t="shared" si="170"/>
        <v>0</v>
      </c>
      <c r="X1123" s="72" t="str">
        <f t="shared" si="171"/>
        <v/>
      </c>
      <c r="Y1123" s="35"/>
      <c r="Z1123" s="34" t="str">
        <f t="shared" si="172"/>
        <v/>
      </c>
      <c r="AA1123" s="80" t="str">
        <f t="shared" si="173"/>
        <v/>
      </c>
    </row>
    <row r="1124" spans="2:27" ht="25.5" customHeight="1" x14ac:dyDescent="0.25">
      <c r="B1124" s="78" t="str">
        <f t="shared" si="167"/>
        <v/>
      </c>
      <c r="L1124" s="31" t="str">
        <f t="shared" si="165"/>
        <v/>
      </c>
      <c r="N1124" s="50" t="str">
        <f t="shared" si="168"/>
        <v/>
      </c>
      <c r="Q1124" s="32" t="str">
        <f t="shared" si="166"/>
        <v/>
      </c>
      <c r="T1124" s="34">
        <f t="shared" si="169"/>
        <v>0</v>
      </c>
      <c r="U1124" s="34">
        <f t="shared" si="170"/>
        <v>0</v>
      </c>
      <c r="X1124" s="72" t="str">
        <f t="shared" si="171"/>
        <v/>
      </c>
      <c r="Y1124" s="35"/>
      <c r="Z1124" s="34" t="str">
        <f t="shared" si="172"/>
        <v/>
      </c>
      <c r="AA1124" s="80" t="str">
        <f t="shared" si="173"/>
        <v/>
      </c>
    </row>
    <row r="1125" spans="2:27" ht="25.5" customHeight="1" x14ac:dyDescent="0.25">
      <c r="B1125" s="78" t="str">
        <f t="shared" si="167"/>
        <v/>
      </c>
      <c r="L1125" s="31" t="str">
        <f t="shared" si="165"/>
        <v/>
      </c>
      <c r="N1125" s="50" t="str">
        <f t="shared" si="168"/>
        <v/>
      </c>
      <c r="Q1125" s="32" t="str">
        <f t="shared" si="166"/>
        <v/>
      </c>
      <c r="T1125" s="34">
        <f t="shared" si="169"/>
        <v>0</v>
      </c>
      <c r="U1125" s="34">
        <f t="shared" si="170"/>
        <v>0</v>
      </c>
      <c r="X1125" s="72" t="str">
        <f t="shared" si="171"/>
        <v/>
      </c>
      <c r="Y1125" s="35"/>
      <c r="Z1125" s="34" t="str">
        <f t="shared" si="172"/>
        <v/>
      </c>
      <c r="AA1125" s="80" t="str">
        <f t="shared" si="173"/>
        <v/>
      </c>
    </row>
    <row r="1126" spans="2:27" ht="25.5" customHeight="1" x14ac:dyDescent="0.25">
      <c r="B1126" s="78" t="str">
        <f t="shared" si="167"/>
        <v/>
      </c>
      <c r="L1126" s="31" t="str">
        <f t="shared" si="165"/>
        <v/>
      </c>
      <c r="N1126" s="50" t="str">
        <f t="shared" si="168"/>
        <v/>
      </c>
      <c r="Q1126" s="32" t="str">
        <f t="shared" si="166"/>
        <v/>
      </c>
      <c r="T1126" s="34">
        <f t="shared" si="169"/>
        <v>0</v>
      </c>
      <c r="U1126" s="34">
        <f t="shared" si="170"/>
        <v>0</v>
      </c>
      <c r="X1126" s="72" t="str">
        <f t="shared" si="171"/>
        <v/>
      </c>
      <c r="Y1126" s="35"/>
      <c r="Z1126" s="34" t="str">
        <f t="shared" si="172"/>
        <v/>
      </c>
      <c r="AA1126" s="80" t="str">
        <f t="shared" si="173"/>
        <v/>
      </c>
    </row>
    <row r="1127" spans="2:27" ht="25.5" customHeight="1" x14ac:dyDescent="0.25">
      <c r="B1127" s="78" t="str">
        <f t="shared" si="167"/>
        <v/>
      </c>
      <c r="L1127" s="31" t="str">
        <f t="shared" si="165"/>
        <v/>
      </c>
      <c r="N1127" s="50" t="str">
        <f t="shared" si="168"/>
        <v/>
      </c>
      <c r="Q1127" s="32" t="str">
        <f t="shared" si="166"/>
        <v/>
      </c>
      <c r="T1127" s="34">
        <f t="shared" si="169"/>
        <v>0</v>
      </c>
      <c r="U1127" s="34">
        <f t="shared" si="170"/>
        <v>0</v>
      </c>
      <c r="X1127" s="72" t="str">
        <f t="shared" si="171"/>
        <v/>
      </c>
      <c r="Y1127" s="35"/>
      <c r="Z1127" s="34" t="str">
        <f t="shared" si="172"/>
        <v/>
      </c>
      <c r="AA1127" s="80" t="str">
        <f t="shared" si="173"/>
        <v/>
      </c>
    </row>
    <row r="1128" spans="2:27" ht="25.5" customHeight="1" x14ac:dyDescent="0.25">
      <c r="B1128" s="78" t="str">
        <f t="shared" si="167"/>
        <v/>
      </c>
      <c r="L1128" s="31" t="str">
        <f t="shared" si="165"/>
        <v/>
      </c>
      <c r="N1128" s="50" t="str">
        <f t="shared" si="168"/>
        <v/>
      </c>
      <c r="Q1128" s="32" t="str">
        <f t="shared" si="166"/>
        <v/>
      </c>
      <c r="T1128" s="34">
        <f t="shared" si="169"/>
        <v>0</v>
      </c>
      <c r="U1128" s="34">
        <f t="shared" si="170"/>
        <v>0</v>
      </c>
      <c r="X1128" s="72" t="str">
        <f t="shared" si="171"/>
        <v/>
      </c>
      <c r="Y1128" s="35"/>
      <c r="Z1128" s="34" t="str">
        <f t="shared" si="172"/>
        <v/>
      </c>
      <c r="AA1128" s="80" t="str">
        <f t="shared" si="173"/>
        <v/>
      </c>
    </row>
    <row r="1129" spans="2:27" ht="25.5" customHeight="1" x14ac:dyDescent="0.25">
      <c r="B1129" s="78" t="str">
        <f t="shared" si="167"/>
        <v/>
      </c>
      <c r="L1129" s="31" t="str">
        <f t="shared" si="165"/>
        <v/>
      </c>
      <c r="N1129" s="50" t="str">
        <f t="shared" si="168"/>
        <v/>
      </c>
      <c r="Q1129" s="32" t="str">
        <f t="shared" si="166"/>
        <v/>
      </c>
      <c r="T1129" s="34">
        <f t="shared" si="169"/>
        <v>0</v>
      </c>
      <c r="U1129" s="34">
        <f t="shared" si="170"/>
        <v>0</v>
      </c>
      <c r="X1129" s="72" t="str">
        <f t="shared" si="171"/>
        <v/>
      </c>
      <c r="Y1129" s="35"/>
      <c r="Z1129" s="34" t="str">
        <f t="shared" si="172"/>
        <v/>
      </c>
      <c r="AA1129" s="80" t="str">
        <f t="shared" si="173"/>
        <v/>
      </c>
    </row>
    <row r="1130" spans="2:27" ht="25.5" customHeight="1" x14ac:dyDescent="0.25">
      <c r="B1130" s="78" t="str">
        <f t="shared" si="167"/>
        <v/>
      </c>
      <c r="L1130" s="31" t="str">
        <f t="shared" si="165"/>
        <v/>
      </c>
      <c r="N1130" s="50" t="str">
        <f t="shared" si="168"/>
        <v/>
      </c>
      <c r="Q1130" s="32" t="str">
        <f t="shared" si="166"/>
        <v/>
      </c>
      <c r="T1130" s="34">
        <f t="shared" si="169"/>
        <v>0</v>
      </c>
      <c r="U1130" s="34">
        <f t="shared" si="170"/>
        <v>0</v>
      </c>
      <c r="X1130" s="72" t="str">
        <f t="shared" si="171"/>
        <v/>
      </c>
      <c r="Y1130" s="35"/>
      <c r="Z1130" s="34" t="str">
        <f t="shared" si="172"/>
        <v/>
      </c>
      <c r="AA1130" s="80" t="str">
        <f t="shared" si="173"/>
        <v/>
      </c>
    </row>
    <row r="1131" spans="2:27" ht="25.5" customHeight="1" x14ac:dyDescent="0.25">
      <c r="B1131" s="78" t="str">
        <f t="shared" si="167"/>
        <v/>
      </c>
      <c r="L1131" s="31" t="str">
        <f t="shared" si="165"/>
        <v/>
      </c>
      <c r="N1131" s="50" t="str">
        <f t="shared" si="168"/>
        <v/>
      </c>
      <c r="Q1131" s="32" t="str">
        <f t="shared" si="166"/>
        <v/>
      </c>
      <c r="T1131" s="34">
        <f t="shared" si="169"/>
        <v>0</v>
      </c>
      <c r="U1131" s="34">
        <f t="shared" si="170"/>
        <v>0</v>
      </c>
      <c r="X1131" s="72" t="str">
        <f t="shared" si="171"/>
        <v/>
      </c>
      <c r="Y1131" s="35"/>
      <c r="Z1131" s="34" t="str">
        <f t="shared" si="172"/>
        <v/>
      </c>
      <c r="AA1131" s="80" t="str">
        <f t="shared" si="173"/>
        <v/>
      </c>
    </row>
    <row r="1132" spans="2:27" ht="25.5" customHeight="1" x14ac:dyDescent="0.25">
      <c r="B1132" s="78" t="str">
        <f t="shared" si="167"/>
        <v/>
      </c>
      <c r="L1132" s="31" t="str">
        <f t="shared" si="165"/>
        <v/>
      </c>
      <c r="N1132" s="50" t="str">
        <f t="shared" si="168"/>
        <v/>
      </c>
      <c r="Q1132" s="32" t="str">
        <f t="shared" si="166"/>
        <v/>
      </c>
      <c r="T1132" s="34">
        <f t="shared" si="169"/>
        <v>0</v>
      </c>
      <c r="U1132" s="34">
        <f t="shared" si="170"/>
        <v>0</v>
      </c>
      <c r="X1132" s="72" t="str">
        <f t="shared" si="171"/>
        <v/>
      </c>
      <c r="Y1132" s="35"/>
      <c r="Z1132" s="34" t="str">
        <f t="shared" si="172"/>
        <v/>
      </c>
      <c r="AA1132" s="80" t="str">
        <f t="shared" si="173"/>
        <v/>
      </c>
    </row>
    <row r="1133" spans="2:27" ht="25.5" customHeight="1" x14ac:dyDescent="0.25">
      <c r="B1133" s="78" t="str">
        <f t="shared" si="167"/>
        <v/>
      </c>
      <c r="L1133" s="31" t="str">
        <f t="shared" si="165"/>
        <v/>
      </c>
      <c r="N1133" s="50" t="str">
        <f t="shared" si="168"/>
        <v/>
      </c>
      <c r="Q1133" s="32" t="str">
        <f t="shared" si="166"/>
        <v/>
      </c>
      <c r="T1133" s="34">
        <f t="shared" si="169"/>
        <v>0</v>
      </c>
      <c r="U1133" s="34">
        <f t="shared" si="170"/>
        <v>0</v>
      </c>
      <c r="X1133" s="72" t="str">
        <f t="shared" si="171"/>
        <v/>
      </c>
      <c r="Y1133" s="35"/>
      <c r="Z1133" s="34" t="str">
        <f t="shared" si="172"/>
        <v/>
      </c>
      <c r="AA1133" s="80" t="str">
        <f t="shared" si="173"/>
        <v/>
      </c>
    </row>
    <row r="1134" spans="2:27" ht="25.5" customHeight="1" x14ac:dyDescent="0.25">
      <c r="B1134" s="78" t="str">
        <f t="shared" si="167"/>
        <v/>
      </c>
      <c r="L1134" s="31" t="str">
        <f t="shared" si="165"/>
        <v/>
      </c>
      <c r="N1134" s="50" t="str">
        <f t="shared" si="168"/>
        <v/>
      </c>
      <c r="Q1134" s="32" t="str">
        <f t="shared" si="166"/>
        <v/>
      </c>
      <c r="T1134" s="34">
        <f t="shared" si="169"/>
        <v>0</v>
      </c>
      <c r="U1134" s="34">
        <f t="shared" si="170"/>
        <v>0</v>
      </c>
      <c r="X1134" s="72" t="str">
        <f t="shared" si="171"/>
        <v/>
      </c>
      <c r="Y1134" s="35"/>
      <c r="Z1134" s="34" t="str">
        <f t="shared" si="172"/>
        <v/>
      </c>
      <c r="AA1134" s="80" t="str">
        <f t="shared" si="173"/>
        <v/>
      </c>
    </row>
    <row r="1135" spans="2:27" ht="25.5" customHeight="1" x14ac:dyDescent="0.25">
      <c r="B1135" s="78" t="str">
        <f t="shared" si="167"/>
        <v/>
      </c>
      <c r="L1135" s="31" t="str">
        <f t="shared" si="165"/>
        <v/>
      </c>
      <c r="N1135" s="50" t="str">
        <f t="shared" si="168"/>
        <v/>
      </c>
      <c r="Q1135" s="32" t="str">
        <f t="shared" si="166"/>
        <v/>
      </c>
      <c r="T1135" s="34">
        <f t="shared" si="169"/>
        <v>0</v>
      </c>
      <c r="U1135" s="34">
        <f t="shared" si="170"/>
        <v>0</v>
      </c>
      <c r="X1135" s="72" t="str">
        <f t="shared" si="171"/>
        <v/>
      </c>
      <c r="Y1135" s="35"/>
      <c r="Z1135" s="34" t="str">
        <f t="shared" si="172"/>
        <v/>
      </c>
      <c r="AA1135" s="80" t="str">
        <f t="shared" si="173"/>
        <v/>
      </c>
    </row>
    <row r="1136" spans="2:27" ht="25.5" customHeight="1" x14ac:dyDescent="0.25">
      <c r="B1136" s="78" t="str">
        <f t="shared" si="167"/>
        <v/>
      </c>
      <c r="L1136" s="31" t="str">
        <f t="shared" si="165"/>
        <v/>
      </c>
      <c r="N1136" s="50" t="str">
        <f t="shared" si="168"/>
        <v/>
      </c>
      <c r="Q1136" s="32" t="str">
        <f t="shared" si="166"/>
        <v/>
      </c>
      <c r="T1136" s="34">
        <f t="shared" si="169"/>
        <v>0</v>
      </c>
      <c r="U1136" s="34">
        <f t="shared" si="170"/>
        <v>0</v>
      </c>
      <c r="X1136" s="72" t="str">
        <f t="shared" si="171"/>
        <v/>
      </c>
      <c r="Y1136" s="35"/>
      <c r="Z1136" s="34" t="str">
        <f t="shared" si="172"/>
        <v/>
      </c>
      <c r="AA1136" s="80" t="str">
        <f t="shared" si="173"/>
        <v/>
      </c>
    </row>
    <row r="1137" spans="2:27" ht="25.5" customHeight="1" x14ac:dyDescent="0.25">
      <c r="B1137" s="78" t="str">
        <f t="shared" si="167"/>
        <v/>
      </c>
      <c r="L1137" s="31" t="str">
        <f t="shared" si="165"/>
        <v/>
      </c>
      <c r="N1137" s="50" t="str">
        <f t="shared" si="168"/>
        <v/>
      </c>
      <c r="Q1137" s="32" t="str">
        <f t="shared" si="166"/>
        <v/>
      </c>
      <c r="T1137" s="34">
        <f t="shared" si="169"/>
        <v>0</v>
      </c>
      <c r="U1137" s="34">
        <f t="shared" si="170"/>
        <v>0</v>
      </c>
      <c r="X1137" s="72" t="str">
        <f t="shared" si="171"/>
        <v/>
      </c>
      <c r="Y1137" s="35"/>
      <c r="Z1137" s="34" t="str">
        <f t="shared" si="172"/>
        <v/>
      </c>
      <c r="AA1137" s="80" t="str">
        <f t="shared" si="173"/>
        <v/>
      </c>
    </row>
    <row r="1138" spans="2:27" ht="25.5" customHeight="1" x14ac:dyDescent="0.25">
      <c r="B1138" s="78" t="str">
        <f t="shared" si="167"/>
        <v/>
      </c>
      <c r="L1138" s="31" t="str">
        <f t="shared" si="165"/>
        <v/>
      </c>
      <c r="N1138" s="50" t="str">
        <f t="shared" si="168"/>
        <v/>
      </c>
      <c r="Q1138" s="32" t="str">
        <f t="shared" si="166"/>
        <v/>
      </c>
      <c r="T1138" s="34">
        <f t="shared" si="169"/>
        <v>0</v>
      </c>
      <c r="U1138" s="34">
        <f t="shared" si="170"/>
        <v>0</v>
      </c>
      <c r="X1138" s="72" t="str">
        <f t="shared" si="171"/>
        <v/>
      </c>
      <c r="Y1138" s="35"/>
      <c r="Z1138" s="34" t="str">
        <f t="shared" si="172"/>
        <v/>
      </c>
      <c r="AA1138" s="80" t="str">
        <f t="shared" si="173"/>
        <v/>
      </c>
    </row>
    <row r="1139" spans="2:27" ht="25.5" customHeight="1" x14ac:dyDescent="0.25">
      <c r="B1139" s="78" t="str">
        <f t="shared" si="167"/>
        <v/>
      </c>
      <c r="L1139" s="31" t="str">
        <f t="shared" si="165"/>
        <v/>
      </c>
      <c r="N1139" s="50" t="str">
        <f t="shared" si="168"/>
        <v/>
      </c>
      <c r="Q1139" s="32" t="str">
        <f t="shared" si="166"/>
        <v/>
      </c>
      <c r="T1139" s="34">
        <f t="shared" si="169"/>
        <v>0</v>
      </c>
      <c r="U1139" s="34">
        <f t="shared" si="170"/>
        <v>0</v>
      </c>
      <c r="X1139" s="72" t="str">
        <f t="shared" si="171"/>
        <v/>
      </c>
      <c r="Y1139" s="35"/>
      <c r="Z1139" s="34" t="str">
        <f t="shared" si="172"/>
        <v/>
      </c>
      <c r="AA1139" s="80" t="str">
        <f t="shared" si="173"/>
        <v/>
      </c>
    </row>
    <row r="1140" spans="2:27" ht="25.5" customHeight="1" x14ac:dyDescent="0.25">
      <c r="B1140" s="78" t="str">
        <f t="shared" si="167"/>
        <v/>
      </c>
      <c r="L1140" s="31" t="str">
        <f t="shared" si="165"/>
        <v/>
      </c>
      <c r="N1140" s="50" t="str">
        <f t="shared" si="168"/>
        <v/>
      </c>
      <c r="Q1140" s="32" t="str">
        <f t="shared" si="166"/>
        <v/>
      </c>
      <c r="T1140" s="34">
        <f t="shared" si="169"/>
        <v>0</v>
      </c>
      <c r="U1140" s="34">
        <f t="shared" si="170"/>
        <v>0</v>
      </c>
      <c r="X1140" s="72" t="str">
        <f t="shared" si="171"/>
        <v/>
      </c>
      <c r="Y1140" s="35"/>
      <c r="Z1140" s="34" t="str">
        <f t="shared" si="172"/>
        <v/>
      </c>
      <c r="AA1140" s="80" t="str">
        <f t="shared" si="173"/>
        <v/>
      </c>
    </row>
    <row r="1141" spans="2:27" ht="25.5" customHeight="1" x14ac:dyDescent="0.25">
      <c r="B1141" s="78" t="str">
        <f t="shared" si="167"/>
        <v/>
      </c>
      <c r="L1141" s="31" t="str">
        <f t="shared" si="165"/>
        <v/>
      </c>
      <c r="N1141" s="50" t="str">
        <f t="shared" si="168"/>
        <v/>
      </c>
      <c r="Q1141" s="32" t="str">
        <f t="shared" si="166"/>
        <v/>
      </c>
      <c r="T1141" s="34">
        <f t="shared" si="169"/>
        <v>0</v>
      </c>
      <c r="U1141" s="34">
        <f t="shared" si="170"/>
        <v>0</v>
      </c>
      <c r="X1141" s="72" t="str">
        <f t="shared" si="171"/>
        <v/>
      </c>
      <c r="Y1141" s="35"/>
      <c r="Z1141" s="34" t="str">
        <f t="shared" si="172"/>
        <v/>
      </c>
      <c r="AA1141" s="80" t="str">
        <f t="shared" si="173"/>
        <v/>
      </c>
    </row>
    <row r="1142" spans="2:27" ht="25.5" customHeight="1" x14ac:dyDescent="0.25">
      <c r="B1142" s="78" t="str">
        <f t="shared" si="167"/>
        <v/>
      </c>
      <c r="L1142" s="31" t="str">
        <f t="shared" si="165"/>
        <v/>
      </c>
      <c r="N1142" s="50" t="str">
        <f t="shared" si="168"/>
        <v/>
      </c>
      <c r="Q1142" s="32" t="str">
        <f t="shared" si="166"/>
        <v/>
      </c>
      <c r="T1142" s="34">
        <f t="shared" si="169"/>
        <v>0</v>
      </c>
      <c r="U1142" s="34">
        <f t="shared" si="170"/>
        <v>0</v>
      </c>
      <c r="X1142" s="72" t="str">
        <f t="shared" si="171"/>
        <v/>
      </c>
      <c r="Y1142" s="35"/>
      <c r="Z1142" s="34" t="str">
        <f t="shared" si="172"/>
        <v/>
      </c>
      <c r="AA1142" s="80" t="str">
        <f t="shared" si="173"/>
        <v/>
      </c>
    </row>
    <row r="1143" spans="2:27" ht="25.5" customHeight="1" x14ac:dyDescent="0.25">
      <c r="B1143" s="78" t="str">
        <f t="shared" si="167"/>
        <v/>
      </c>
      <c r="L1143" s="31" t="str">
        <f t="shared" si="165"/>
        <v/>
      </c>
      <c r="N1143" s="50" t="str">
        <f t="shared" si="168"/>
        <v/>
      </c>
      <c r="Q1143" s="32" t="str">
        <f t="shared" si="166"/>
        <v/>
      </c>
      <c r="T1143" s="34">
        <f t="shared" si="169"/>
        <v>0</v>
      </c>
      <c r="U1143" s="34">
        <f t="shared" si="170"/>
        <v>0</v>
      </c>
      <c r="X1143" s="72" t="str">
        <f t="shared" si="171"/>
        <v/>
      </c>
      <c r="Y1143" s="35"/>
      <c r="Z1143" s="34" t="str">
        <f t="shared" si="172"/>
        <v/>
      </c>
      <c r="AA1143" s="80" t="str">
        <f t="shared" si="173"/>
        <v/>
      </c>
    </row>
    <row r="1144" spans="2:27" ht="25.5" customHeight="1" x14ac:dyDescent="0.25">
      <c r="B1144" s="78" t="str">
        <f t="shared" si="167"/>
        <v/>
      </c>
      <c r="L1144" s="31" t="str">
        <f t="shared" si="165"/>
        <v/>
      </c>
      <c r="N1144" s="50" t="str">
        <f t="shared" si="168"/>
        <v/>
      </c>
      <c r="Q1144" s="32" t="str">
        <f t="shared" si="166"/>
        <v/>
      </c>
      <c r="T1144" s="34">
        <f t="shared" si="169"/>
        <v>0</v>
      </c>
      <c r="U1144" s="34">
        <f t="shared" si="170"/>
        <v>0</v>
      </c>
      <c r="X1144" s="72" t="str">
        <f t="shared" si="171"/>
        <v/>
      </c>
      <c r="Y1144" s="35"/>
      <c r="Z1144" s="34" t="str">
        <f t="shared" si="172"/>
        <v/>
      </c>
      <c r="AA1144" s="80" t="str">
        <f t="shared" si="173"/>
        <v/>
      </c>
    </row>
    <row r="1145" spans="2:27" ht="25.5" customHeight="1" x14ac:dyDescent="0.25">
      <c r="B1145" s="78" t="str">
        <f t="shared" si="167"/>
        <v/>
      </c>
      <c r="L1145" s="31" t="str">
        <f t="shared" si="165"/>
        <v/>
      </c>
      <c r="N1145" s="50" t="str">
        <f t="shared" si="168"/>
        <v/>
      </c>
      <c r="Q1145" s="32" t="str">
        <f t="shared" si="166"/>
        <v/>
      </c>
      <c r="T1145" s="34">
        <f t="shared" si="169"/>
        <v>0</v>
      </c>
      <c r="U1145" s="34">
        <f t="shared" si="170"/>
        <v>0</v>
      </c>
      <c r="X1145" s="72" t="str">
        <f t="shared" si="171"/>
        <v/>
      </c>
      <c r="Y1145" s="35"/>
      <c r="Z1145" s="34" t="str">
        <f t="shared" si="172"/>
        <v/>
      </c>
      <c r="AA1145" s="80" t="str">
        <f t="shared" si="173"/>
        <v/>
      </c>
    </row>
    <row r="1146" spans="2:27" ht="25.5" customHeight="1" x14ac:dyDescent="0.25">
      <c r="B1146" s="78" t="str">
        <f t="shared" si="167"/>
        <v/>
      </c>
      <c r="L1146" s="31" t="str">
        <f t="shared" si="165"/>
        <v/>
      </c>
      <c r="N1146" s="50" t="str">
        <f t="shared" si="168"/>
        <v/>
      </c>
      <c r="Q1146" s="32" t="str">
        <f t="shared" si="166"/>
        <v/>
      </c>
      <c r="T1146" s="34">
        <f t="shared" si="169"/>
        <v>0</v>
      </c>
      <c r="U1146" s="34">
        <f t="shared" si="170"/>
        <v>0</v>
      </c>
      <c r="X1146" s="72" t="str">
        <f t="shared" si="171"/>
        <v/>
      </c>
      <c r="Y1146" s="35"/>
      <c r="Z1146" s="34" t="str">
        <f t="shared" si="172"/>
        <v/>
      </c>
      <c r="AA1146" s="80" t="str">
        <f t="shared" si="173"/>
        <v/>
      </c>
    </row>
    <row r="1147" spans="2:27" ht="25.5" customHeight="1" x14ac:dyDescent="0.25">
      <c r="B1147" s="78" t="str">
        <f t="shared" si="167"/>
        <v/>
      </c>
      <c r="L1147" s="31" t="str">
        <f t="shared" si="165"/>
        <v/>
      </c>
      <c r="N1147" s="50" t="str">
        <f t="shared" si="168"/>
        <v/>
      </c>
      <c r="Q1147" s="32" t="str">
        <f t="shared" si="166"/>
        <v/>
      </c>
      <c r="T1147" s="34">
        <f t="shared" si="169"/>
        <v>0</v>
      </c>
      <c r="U1147" s="34">
        <f t="shared" si="170"/>
        <v>0</v>
      </c>
      <c r="X1147" s="72" t="str">
        <f t="shared" si="171"/>
        <v/>
      </c>
      <c r="Y1147" s="35"/>
      <c r="Z1147" s="34" t="str">
        <f t="shared" si="172"/>
        <v/>
      </c>
      <c r="AA1147" s="80" t="str">
        <f t="shared" si="173"/>
        <v/>
      </c>
    </row>
    <row r="1148" spans="2:27" ht="25.5" customHeight="1" x14ac:dyDescent="0.25">
      <c r="B1148" s="78" t="str">
        <f t="shared" si="167"/>
        <v/>
      </c>
      <c r="L1148" s="31" t="str">
        <f t="shared" si="165"/>
        <v/>
      </c>
      <c r="N1148" s="50" t="str">
        <f t="shared" si="168"/>
        <v/>
      </c>
      <c r="Q1148" s="32" t="str">
        <f t="shared" si="166"/>
        <v/>
      </c>
      <c r="T1148" s="34">
        <f t="shared" si="169"/>
        <v>0</v>
      </c>
      <c r="U1148" s="34">
        <f t="shared" si="170"/>
        <v>0</v>
      </c>
      <c r="X1148" s="72" t="str">
        <f t="shared" si="171"/>
        <v/>
      </c>
      <c r="Y1148" s="35"/>
      <c r="Z1148" s="34" t="str">
        <f t="shared" si="172"/>
        <v/>
      </c>
      <c r="AA1148" s="80" t="str">
        <f t="shared" si="173"/>
        <v/>
      </c>
    </row>
    <row r="1149" spans="2:27" ht="25.5" customHeight="1" x14ac:dyDescent="0.25">
      <c r="B1149" s="78" t="str">
        <f t="shared" si="167"/>
        <v/>
      </c>
      <c r="L1149" s="31" t="str">
        <f t="shared" si="165"/>
        <v/>
      </c>
      <c r="N1149" s="50" t="str">
        <f t="shared" si="168"/>
        <v/>
      </c>
      <c r="Q1149" s="32" t="str">
        <f t="shared" si="166"/>
        <v/>
      </c>
      <c r="T1149" s="34">
        <f t="shared" si="169"/>
        <v>0</v>
      </c>
      <c r="U1149" s="34">
        <f t="shared" si="170"/>
        <v>0</v>
      </c>
      <c r="X1149" s="72" t="str">
        <f t="shared" si="171"/>
        <v/>
      </c>
      <c r="Y1149" s="35"/>
      <c r="Z1149" s="34" t="str">
        <f t="shared" si="172"/>
        <v/>
      </c>
      <c r="AA1149" s="80" t="str">
        <f t="shared" si="173"/>
        <v/>
      </c>
    </row>
    <row r="1150" spans="2:27" ht="25.5" customHeight="1" x14ac:dyDescent="0.25">
      <c r="B1150" s="78" t="str">
        <f t="shared" si="167"/>
        <v/>
      </c>
      <c r="L1150" s="31" t="str">
        <f t="shared" si="165"/>
        <v/>
      </c>
      <c r="N1150" s="50" t="str">
        <f t="shared" si="168"/>
        <v/>
      </c>
      <c r="Q1150" s="32" t="str">
        <f t="shared" si="166"/>
        <v/>
      </c>
      <c r="T1150" s="34">
        <f t="shared" si="169"/>
        <v>0</v>
      </c>
      <c r="U1150" s="34">
        <f t="shared" si="170"/>
        <v>0</v>
      </c>
      <c r="X1150" s="72" t="str">
        <f t="shared" si="171"/>
        <v/>
      </c>
      <c r="Y1150" s="35"/>
      <c r="Z1150" s="34" t="str">
        <f t="shared" si="172"/>
        <v/>
      </c>
      <c r="AA1150" s="80" t="str">
        <f t="shared" si="173"/>
        <v/>
      </c>
    </row>
    <row r="1151" spans="2:27" ht="25.5" customHeight="1" x14ac:dyDescent="0.25">
      <c r="B1151" s="78" t="str">
        <f t="shared" si="167"/>
        <v/>
      </c>
      <c r="L1151" s="31" t="str">
        <f t="shared" si="165"/>
        <v/>
      </c>
      <c r="N1151" s="50" t="str">
        <f t="shared" si="168"/>
        <v/>
      </c>
      <c r="Q1151" s="32" t="str">
        <f t="shared" si="166"/>
        <v/>
      </c>
      <c r="T1151" s="34">
        <f t="shared" si="169"/>
        <v>0</v>
      </c>
      <c r="U1151" s="34">
        <f t="shared" si="170"/>
        <v>0</v>
      </c>
      <c r="X1151" s="72" t="str">
        <f t="shared" si="171"/>
        <v/>
      </c>
      <c r="Y1151" s="35"/>
      <c r="Z1151" s="34" t="str">
        <f t="shared" si="172"/>
        <v/>
      </c>
      <c r="AA1151" s="80" t="str">
        <f t="shared" si="173"/>
        <v/>
      </c>
    </row>
    <row r="1152" spans="2:27" ht="25.5" customHeight="1" x14ac:dyDescent="0.25">
      <c r="B1152" s="78" t="str">
        <f t="shared" si="167"/>
        <v/>
      </c>
      <c r="L1152" s="31" t="str">
        <f t="shared" si="165"/>
        <v/>
      </c>
      <c r="N1152" s="50" t="str">
        <f t="shared" si="168"/>
        <v/>
      </c>
      <c r="Q1152" s="32" t="str">
        <f t="shared" si="166"/>
        <v/>
      </c>
      <c r="T1152" s="34">
        <f t="shared" si="169"/>
        <v>0</v>
      </c>
      <c r="U1152" s="34">
        <f t="shared" si="170"/>
        <v>0</v>
      </c>
      <c r="X1152" s="72" t="str">
        <f t="shared" si="171"/>
        <v/>
      </c>
      <c r="Y1152" s="35"/>
      <c r="Z1152" s="34" t="str">
        <f t="shared" si="172"/>
        <v/>
      </c>
      <c r="AA1152" s="80" t="str">
        <f t="shared" si="173"/>
        <v/>
      </c>
    </row>
    <row r="1153" spans="2:27" ht="25.5" customHeight="1" x14ac:dyDescent="0.25">
      <c r="B1153" s="78" t="str">
        <f t="shared" si="167"/>
        <v/>
      </c>
      <c r="L1153" s="31" t="str">
        <f t="shared" si="165"/>
        <v/>
      </c>
      <c r="N1153" s="50" t="str">
        <f t="shared" si="168"/>
        <v/>
      </c>
      <c r="Q1153" s="32" t="str">
        <f t="shared" si="166"/>
        <v/>
      </c>
      <c r="T1153" s="34">
        <f t="shared" si="169"/>
        <v>0</v>
      </c>
      <c r="U1153" s="34">
        <f t="shared" si="170"/>
        <v>0</v>
      </c>
      <c r="X1153" s="72" t="str">
        <f t="shared" si="171"/>
        <v/>
      </c>
      <c r="Y1153" s="35"/>
      <c r="Z1153" s="34" t="str">
        <f t="shared" si="172"/>
        <v/>
      </c>
      <c r="AA1153" s="80" t="str">
        <f t="shared" si="173"/>
        <v/>
      </c>
    </row>
    <row r="1154" spans="2:27" ht="25.5" customHeight="1" x14ac:dyDescent="0.25">
      <c r="B1154" s="78" t="str">
        <f t="shared" si="167"/>
        <v/>
      </c>
      <c r="L1154" s="31" t="str">
        <f t="shared" ref="L1154:L1200" si="174">IF(K1154&lt;&gt;"",VLOOKUP(K1154,tenhang,2,0),"")</f>
        <v/>
      </c>
      <c r="N1154" s="50" t="str">
        <f t="shared" si="168"/>
        <v/>
      </c>
      <c r="Q1154" s="32" t="str">
        <f t="shared" ref="Q1154:Q1200" si="175">IF(K1154&lt;&gt;"",VLOOKUP(K1154,tenhang,3,0),"")</f>
        <v/>
      </c>
      <c r="T1154" s="34">
        <f t="shared" si="169"/>
        <v>0</v>
      </c>
      <c r="U1154" s="34">
        <f t="shared" si="170"/>
        <v>0</v>
      </c>
      <c r="X1154" s="72" t="str">
        <f t="shared" si="171"/>
        <v/>
      </c>
      <c r="Y1154" s="35"/>
      <c r="Z1154" s="34" t="str">
        <f t="shared" si="172"/>
        <v/>
      </c>
      <c r="AA1154" s="80" t="str">
        <f t="shared" si="173"/>
        <v/>
      </c>
    </row>
    <row r="1155" spans="2:27" ht="25.5" customHeight="1" x14ac:dyDescent="0.25">
      <c r="B1155" s="78" t="str">
        <f t="shared" ref="B1155:B1200" si="176">IF(I1155&lt;&gt;"",IF(AA1155&lt;10,"PO2211/0000"&amp;AA1155,IF(AA1155&lt;100,"PO2211/000"&amp;AA1155,IF(AA1155&lt;1000,"PO2211/00"&amp;AA1155,IF(AA1155&lt;10000,"PO2211/0"&amp;AA1155,"PO2211/"&amp;AA1155)))),"")</f>
        <v/>
      </c>
      <c r="L1155" s="31" t="str">
        <f t="shared" si="174"/>
        <v/>
      </c>
      <c r="N1155" s="50" t="str">
        <f t="shared" ref="N1155:N1200" si="177">IF(K1155&lt;&gt;"","K-C6","")</f>
        <v/>
      </c>
      <c r="Q1155" s="32" t="str">
        <f t="shared" si="175"/>
        <v/>
      </c>
      <c r="T1155" s="34">
        <f t="shared" ref="T1155:T1200" si="178">IF(K1155&lt;&gt;"",VLOOKUP(K1155,tenhang,4,0),0)</f>
        <v>0</v>
      </c>
      <c r="U1155" s="34">
        <f t="shared" ref="U1155:U1200" si="179">R1155*T1155</f>
        <v>0</v>
      </c>
      <c r="X1155" s="72" t="str">
        <f t="shared" ref="X1155:X1200" si="180">IF(K1155&lt;&gt;"",8,"")</f>
        <v/>
      </c>
      <c r="Y1155" s="35"/>
      <c r="Z1155" s="34" t="str">
        <f t="shared" ref="Z1155:Z1200" si="181">IF(K1155&lt;&gt;"",ROUND(U1155*X1155*1%,0),"")</f>
        <v/>
      </c>
      <c r="AA1155" s="80" t="str">
        <f t="shared" si="173"/>
        <v/>
      </c>
    </row>
    <row r="1156" spans="2:27" ht="25.5" customHeight="1" x14ac:dyDescent="0.25">
      <c r="B1156" s="78" t="str">
        <f t="shared" si="176"/>
        <v/>
      </c>
      <c r="L1156" s="31" t="str">
        <f t="shared" si="174"/>
        <v/>
      </c>
      <c r="N1156" s="50" t="str">
        <f t="shared" si="177"/>
        <v/>
      </c>
      <c r="Q1156" s="32" t="str">
        <f t="shared" si="175"/>
        <v/>
      </c>
      <c r="T1156" s="34">
        <f t="shared" si="178"/>
        <v>0</v>
      </c>
      <c r="U1156" s="34">
        <f t="shared" si="179"/>
        <v>0</v>
      </c>
      <c r="X1156" s="72" t="str">
        <f t="shared" si="180"/>
        <v/>
      </c>
      <c r="Y1156" s="35"/>
      <c r="Z1156" s="34" t="str">
        <f t="shared" si="181"/>
        <v/>
      </c>
      <c r="AA1156" s="80" t="str">
        <f t="shared" ref="AA1156:AA1200" si="182">IF(I1156&lt;&gt;"",IF(I1156=I1155,AA1155,AA1155+1),"")</f>
        <v/>
      </c>
    </row>
    <row r="1157" spans="2:27" ht="25.5" customHeight="1" x14ac:dyDescent="0.25">
      <c r="B1157" s="78" t="str">
        <f t="shared" si="176"/>
        <v/>
      </c>
      <c r="L1157" s="31" t="str">
        <f t="shared" si="174"/>
        <v/>
      </c>
      <c r="N1157" s="50" t="str">
        <f t="shared" si="177"/>
        <v/>
      </c>
      <c r="Q1157" s="32" t="str">
        <f t="shared" si="175"/>
        <v/>
      </c>
      <c r="T1157" s="34">
        <f t="shared" si="178"/>
        <v>0</v>
      </c>
      <c r="U1157" s="34">
        <f t="shared" si="179"/>
        <v>0</v>
      </c>
      <c r="X1157" s="72" t="str">
        <f t="shared" si="180"/>
        <v/>
      </c>
      <c r="Y1157" s="35"/>
      <c r="Z1157" s="34" t="str">
        <f t="shared" si="181"/>
        <v/>
      </c>
      <c r="AA1157" s="80" t="str">
        <f t="shared" si="182"/>
        <v/>
      </c>
    </row>
    <row r="1158" spans="2:27" ht="25.5" customHeight="1" x14ac:dyDescent="0.25">
      <c r="B1158" s="78" t="str">
        <f t="shared" si="176"/>
        <v/>
      </c>
      <c r="L1158" s="31" t="str">
        <f t="shared" si="174"/>
        <v/>
      </c>
      <c r="N1158" s="50" t="str">
        <f t="shared" si="177"/>
        <v/>
      </c>
      <c r="Q1158" s="32" t="str">
        <f t="shared" si="175"/>
        <v/>
      </c>
      <c r="T1158" s="34">
        <f t="shared" si="178"/>
        <v>0</v>
      </c>
      <c r="U1158" s="34">
        <f t="shared" si="179"/>
        <v>0</v>
      </c>
      <c r="X1158" s="72" t="str">
        <f t="shared" si="180"/>
        <v/>
      </c>
      <c r="Y1158" s="35"/>
      <c r="Z1158" s="34" t="str">
        <f t="shared" si="181"/>
        <v/>
      </c>
      <c r="AA1158" s="80" t="str">
        <f t="shared" si="182"/>
        <v/>
      </c>
    </row>
    <row r="1159" spans="2:27" ht="25.5" customHeight="1" x14ac:dyDescent="0.25">
      <c r="B1159" s="78" t="str">
        <f t="shared" si="176"/>
        <v/>
      </c>
      <c r="L1159" s="31" t="str">
        <f t="shared" si="174"/>
        <v/>
      </c>
      <c r="N1159" s="50" t="str">
        <f t="shared" si="177"/>
        <v/>
      </c>
      <c r="Q1159" s="32" t="str">
        <f t="shared" si="175"/>
        <v/>
      </c>
      <c r="T1159" s="34">
        <f t="shared" si="178"/>
        <v>0</v>
      </c>
      <c r="U1159" s="34">
        <f t="shared" si="179"/>
        <v>0</v>
      </c>
      <c r="X1159" s="72" t="str">
        <f t="shared" si="180"/>
        <v/>
      </c>
      <c r="Y1159" s="35"/>
      <c r="Z1159" s="34" t="str">
        <f t="shared" si="181"/>
        <v/>
      </c>
      <c r="AA1159" s="80" t="str">
        <f t="shared" si="182"/>
        <v/>
      </c>
    </row>
    <row r="1160" spans="2:27" ht="25.5" customHeight="1" x14ac:dyDescent="0.25">
      <c r="B1160" s="78" t="str">
        <f t="shared" si="176"/>
        <v/>
      </c>
      <c r="L1160" s="31" t="str">
        <f t="shared" si="174"/>
        <v/>
      </c>
      <c r="N1160" s="50" t="str">
        <f t="shared" si="177"/>
        <v/>
      </c>
      <c r="Q1160" s="32" t="str">
        <f t="shared" si="175"/>
        <v/>
      </c>
      <c r="T1160" s="34">
        <f t="shared" si="178"/>
        <v>0</v>
      </c>
      <c r="U1160" s="34">
        <f t="shared" si="179"/>
        <v>0</v>
      </c>
      <c r="X1160" s="72" t="str">
        <f t="shared" si="180"/>
        <v/>
      </c>
      <c r="Y1160" s="35"/>
      <c r="Z1160" s="34" t="str">
        <f t="shared" si="181"/>
        <v/>
      </c>
      <c r="AA1160" s="80" t="str">
        <f t="shared" si="182"/>
        <v/>
      </c>
    </row>
    <row r="1161" spans="2:27" ht="25.5" customHeight="1" x14ac:dyDescent="0.25">
      <c r="B1161" s="78" t="str">
        <f t="shared" si="176"/>
        <v/>
      </c>
      <c r="L1161" s="31" t="str">
        <f t="shared" si="174"/>
        <v/>
      </c>
      <c r="N1161" s="50" t="str">
        <f t="shared" si="177"/>
        <v/>
      </c>
      <c r="Q1161" s="32" t="str">
        <f t="shared" si="175"/>
        <v/>
      </c>
      <c r="T1161" s="34">
        <f t="shared" si="178"/>
        <v>0</v>
      </c>
      <c r="U1161" s="34">
        <f t="shared" si="179"/>
        <v>0</v>
      </c>
      <c r="X1161" s="72" t="str">
        <f t="shared" si="180"/>
        <v/>
      </c>
      <c r="Y1161" s="35"/>
      <c r="Z1161" s="34" t="str">
        <f t="shared" si="181"/>
        <v/>
      </c>
      <c r="AA1161" s="80" t="str">
        <f t="shared" si="182"/>
        <v/>
      </c>
    </row>
    <row r="1162" spans="2:27" ht="25.5" customHeight="1" x14ac:dyDescent="0.25">
      <c r="B1162" s="78" t="str">
        <f t="shared" si="176"/>
        <v/>
      </c>
      <c r="L1162" s="31" t="str">
        <f t="shared" si="174"/>
        <v/>
      </c>
      <c r="N1162" s="50" t="str">
        <f t="shared" si="177"/>
        <v/>
      </c>
      <c r="Q1162" s="32" t="str">
        <f t="shared" si="175"/>
        <v/>
      </c>
      <c r="T1162" s="34">
        <f t="shared" si="178"/>
        <v>0</v>
      </c>
      <c r="U1162" s="34">
        <f t="shared" si="179"/>
        <v>0</v>
      </c>
      <c r="X1162" s="72" t="str">
        <f t="shared" si="180"/>
        <v/>
      </c>
      <c r="Y1162" s="35"/>
      <c r="Z1162" s="34" t="str">
        <f t="shared" si="181"/>
        <v/>
      </c>
      <c r="AA1162" s="80" t="str">
        <f t="shared" si="182"/>
        <v/>
      </c>
    </row>
    <row r="1163" spans="2:27" ht="25.5" customHeight="1" x14ac:dyDescent="0.25">
      <c r="B1163" s="78" t="str">
        <f t="shared" si="176"/>
        <v/>
      </c>
      <c r="L1163" s="31" t="str">
        <f t="shared" si="174"/>
        <v/>
      </c>
      <c r="N1163" s="50" t="str">
        <f t="shared" si="177"/>
        <v/>
      </c>
      <c r="Q1163" s="32" t="str">
        <f t="shared" si="175"/>
        <v/>
      </c>
      <c r="T1163" s="34">
        <f t="shared" si="178"/>
        <v>0</v>
      </c>
      <c r="U1163" s="34">
        <f t="shared" si="179"/>
        <v>0</v>
      </c>
      <c r="X1163" s="72" t="str">
        <f t="shared" si="180"/>
        <v/>
      </c>
      <c r="Y1163" s="35"/>
      <c r="Z1163" s="34" t="str">
        <f t="shared" si="181"/>
        <v/>
      </c>
      <c r="AA1163" s="80" t="str">
        <f t="shared" si="182"/>
        <v/>
      </c>
    </row>
    <row r="1164" spans="2:27" ht="25.5" customHeight="1" x14ac:dyDescent="0.25">
      <c r="B1164" s="78" t="str">
        <f t="shared" si="176"/>
        <v/>
      </c>
      <c r="L1164" s="31" t="str">
        <f t="shared" si="174"/>
        <v/>
      </c>
      <c r="N1164" s="50" t="str">
        <f t="shared" si="177"/>
        <v/>
      </c>
      <c r="Q1164" s="32" t="str">
        <f t="shared" si="175"/>
        <v/>
      </c>
      <c r="T1164" s="34">
        <f t="shared" si="178"/>
        <v>0</v>
      </c>
      <c r="U1164" s="34">
        <f t="shared" si="179"/>
        <v>0</v>
      </c>
      <c r="X1164" s="72" t="str">
        <f t="shared" si="180"/>
        <v/>
      </c>
      <c r="Y1164" s="35"/>
      <c r="Z1164" s="34" t="str">
        <f t="shared" si="181"/>
        <v/>
      </c>
      <c r="AA1164" s="80" t="str">
        <f t="shared" si="182"/>
        <v/>
      </c>
    </row>
    <row r="1165" spans="2:27" ht="25.5" customHeight="1" x14ac:dyDescent="0.25">
      <c r="B1165" s="78" t="str">
        <f t="shared" si="176"/>
        <v/>
      </c>
      <c r="L1165" s="31" t="str">
        <f t="shared" si="174"/>
        <v/>
      </c>
      <c r="N1165" s="50" t="str">
        <f t="shared" si="177"/>
        <v/>
      </c>
      <c r="Q1165" s="32" t="str">
        <f t="shared" si="175"/>
        <v/>
      </c>
      <c r="T1165" s="34">
        <f t="shared" si="178"/>
        <v>0</v>
      </c>
      <c r="U1165" s="34">
        <f t="shared" si="179"/>
        <v>0</v>
      </c>
      <c r="X1165" s="72" t="str">
        <f t="shared" si="180"/>
        <v/>
      </c>
      <c r="Y1165" s="35"/>
      <c r="Z1165" s="34" t="str">
        <f t="shared" si="181"/>
        <v/>
      </c>
      <c r="AA1165" s="80" t="str">
        <f t="shared" si="182"/>
        <v/>
      </c>
    </row>
    <row r="1166" spans="2:27" ht="25.5" customHeight="1" x14ac:dyDescent="0.25">
      <c r="B1166" s="78" t="str">
        <f t="shared" si="176"/>
        <v/>
      </c>
      <c r="L1166" s="31" t="str">
        <f t="shared" si="174"/>
        <v/>
      </c>
      <c r="N1166" s="50" t="str">
        <f t="shared" si="177"/>
        <v/>
      </c>
      <c r="Q1166" s="32" t="str">
        <f t="shared" si="175"/>
        <v/>
      </c>
      <c r="T1166" s="34">
        <f t="shared" si="178"/>
        <v>0</v>
      </c>
      <c r="U1166" s="34">
        <f t="shared" si="179"/>
        <v>0</v>
      </c>
      <c r="X1166" s="72" t="str">
        <f t="shared" si="180"/>
        <v/>
      </c>
      <c r="Y1166" s="35"/>
      <c r="Z1166" s="34" t="str">
        <f t="shared" si="181"/>
        <v/>
      </c>
      <c r="AA1166" s="80" t="str">
        <f t="shared" si="182"/>
        <v/>
      </c>
    </row>
    <row r="1167" spans="2:27" ht="25.5" customHeight="1" x14ac:dyDescent="0.25">
      <c r="B1167" s="78" t="str">
        <f t="shared" si="176"/>
        <v/>
      </c>
      <c r="L1167" s="31" t="str">
        <f t="shared" si="174"/>
        <v/>
      </c>
      <c r="N1167" s="50" t="str">
        <f t="shared" si="177"/>
        <v/>
      </c>
      <c r="Q1167" s="32" t="str">
        <f t="shared" si="175"/>
        <v/>
      </c>
      <c r="T1167" s="34">
        <f t="shared" si="178"/>
        <v>0</v>
      </c>
      <c r="U1167" s="34">
        <f t="shared" si="179"/>
        <v>0</v>
      </c>
      <c r="X1167" s="72" t="str">
        <f t="shared" si="180"/>
        <v/>
      </c>
      <c r="Y1167" s="35"/>
      <c r="Z1167" s="34" t="str">
        <f t="shared" si="181"/>
        <v/>
      </c>
      <c r="AA1167" s="80" t="str">
        <f t="shared" si="182"/>
        <v/>
      </c>
    </row>
    <row r="1168" spans="2:27" ht="25.5" customHeight="1" x14ac:dyDescent="0.25">
      <c r="B1168" s="78" t="str">
        <f t="shared" si="176"/>
        <v/>
      </c>
      <c r="L1168" s="31" t="str">
        <f t="shared" si="174"/>
        <v/>
      </c>
      <c r="N1168" s="50" t="str">
        <f t="shared" si="177"/>
        <v/>
      </c>
      <c r="Q1168" s="32" t="str">
        <f t="shared" si="175"/>
        <v/>
      </c>
      <c r="T1168" s="34">
        <f t="shared" si="178"/>
        <v>0</v>
      </c>
      <c r="U1168" s="34">
        <f t="shared" si="179"/>
        <v>0</v>
      </c>
      <c r="X1168" s="72" t="str">
        <f t="shared" si="180"/>
        <v/>
      </c>
      <c r="Y1168" s="35"/>
      <c r="Z1168" s="34" t="str">
        <f t="shared" si="181"/>
        <v/>
      </c>
      <c r="AA1168" s="80" t="str">
        <f t="shared" si="182"/>
        <v/>
      </c>
    </row>
    <row r="1169" spans="2:27" ht="25.5" customHeight="1" x14ac:dyDescent="0.25">
      <c r="B1169" s="78" t="str">
        <f t="shared" si="176"/>
        <v/>
      </c>
      <c r="L1169" s="31" t="str">
        <f t="shared" si="174"/>
        <v/>
      </c>
      <c r="N1169" s="50" t="str">
        <f t="shared" si="177"/>
        <v/>
      </c>
      <c r="Q1169" s="32" t="str">
        <f t="shared" si="175"/>
        <v/>
      </c>
      <c r="T1169" s="34">
        <f t="shared" si="178"/>
        <v>0</v>
      </c>
      <c r="U1169" s="34">
        <f t="shared" si="179"/>
        <v>0</v>
      </c>
      <c r="X1169" s="72" t="str">
        <f t="shared" si="180"/>
        <v/>
      </c>
      <c r="Y1169" s="35"/>
      <c r="Z1169" s="34" t="str">
        <f t="shared" si="181"/>
        <v/>
      </c>
      <c r="AA1169" s="80" t="str">
        <f t="shared" si="182"/>
        <v/>
      </c>
    </row>
    <row r="1170" spans="2:27" ht="25.5" customHeight="1" x14ac:dyDescent="0.25">
      <c r="B1170" s="78" t="str">
        <f t="shared" si="176"/>
        <v/>
      </c>
      <c r="L1170" s="31" t="str">
        <f t="shared" si="174"/>
        <v/>
      </c>
      <c r="N1170" s="50" t="str">
        <f t="shared" si="177"/>
        <v/>
      </c>
      <c r="Q1170" s="32" t="str">
        <f t="shared" si="175"/>
        <v/>
      </c>
      <c r="T1170" s="34">
        <f t="shared" si="178"/>
        <v>0</v>
      </c>
      <c r="U1170" s="34">
        <f t="shared" si="179"/>
        <v>0</v>
      </c>
      <c r="X1170" s="72" t="str">
        <f t="shared" si="180"/>
        <v/>
      </c>
      <c r="Y1170" s="35"/>
      <c r="Z1170" s="34" t="str">
        <f t="shared" si="181"/>
        <v/>
      </c>
      <c r="AA1170" s="80" t="str">
        <f t="shared" si="182"/>
        <v/>
      </c>
    </row>
    <row r="1171" spans="2:27" ht="25.5" customHeight="1" x14ac:dyDescent="0.25">
      <c r="B1171" s="78" t="str">
        <f t="shared" si="176"/>
        <v/>
      </c>
      <c r="L1171" s="31" t="str">
        <f t="shared" si="174"/>
        <v/>
      </c>
      <c r="N1171" s="50" t="str">
        <f t="shared" si="177"/>
        <v/>
      </c>
      <c r="Q1171" s="32" t="str">
        <f t="shared" si="175"/>
        <v/>
      </c>
      <c r="T1171" s="34">
        <f t="shared" si="178"/>
        <v>0</v>
      </c>
      <c r="U1171" s="34">
        <f t="shared" si="179"/>
        <v>0</v>
      </c>
      <c r="X1171" s="72" t="str">
        <f t="shared" si="180"/>
        <v/>
      </c>
      <c r="Y1171" s="35"/>
      <c r="Z1171" s="34" t="str">
        <f t="shared" si="181"/>
        <v/>
      </c>
      <c r="AA1171" s="80" t="str">
        <f t="shared" si="182"/>
        <v/>
      </c>
    </row>
    <row r="1172" spans="2:27" ht="25.5" customHeight="1" x14ac:dyDescent="0.25">
      <c r="B1172" s="78" t="str">
        <f t="shared" si="176"/>
        <v/>
      </c>
      <c r="L1172" s="31" t="str">
        <f t="shared" si="174"/>
        <v/>
      </c>
      <c r="N1172" s="50" t="str">
        <f t="shared" si="177"/>
        <v/>
      </c>
      <c r="Q1172" s="32" t="str">
        <f t="shared" si="175"/>
        <v/>
      </c>
      <c r="T1172" s="34">
        <f t="shared" si="178"/>
        <v>0</v>
      </c>
      <c r="U1172" s="34">
        <f t="shared" si="179"/>
        <v>0</v>
      </c>
      <c r="X1172" s="72" t="str">
        <f t="shared" si="180"/>
        <v/>
      </c>
      <c r="Y1172" s="35"/>
      <c r="Z1172" s="34" t="str">
        <f t="shared" si="181"/>
        <v/>
      </c>
      <c r="AA1172" s="80" t="str">
        <f t="shared" si="182"/>
        <v/>
      </c>
    </row>
    <row r="1173" spans="2:27" ht="25.5" customHeight="1" x14ac:dyDescent="0.25">
      <c r="B1173" s="78" t="str">
        <f t="shared" si="176"/>
        <v/>
      </c>
      <c r="L1173" s="31" t="str">
        <f t="shared" si="174"/>
        <v/>
      </c>
      <c r="N1173" s="50" t="str">
        <f t="shared" si="177"/>
        <v/>
      </c>
      <c r="Q1173" s="32" t="str">
        <f t="shared" si="175"/>
        <v/>
      </c>
      <c r="T1173" s="34">
        <f t="shared" si="178"/>
        <v>0</v>
      </c>
      <c r="U1173" s="34">
        <f t="shared" si="179"/>
        <v>0</v>
      </c>
      <c r="X1173" s="72" t="str">
        <f t="shared" si="180"/>
        <v/>
      </c>
      <c r="Y1173" s="35"/>
      <c r="Z1173" s="34" t="str">
        <f t="shared" si="181"/>
        <v/>
      </c>
      <c r="AA1173" s="80" t="str">
        <f t="shared" si="182"/>
        <v/>
      </c>
    </row>
    <row r="1174" spans="2:27" ht="25.5" customHeight="1" x14ac:dyDescent="0.25">
      <c r="B1174" s="78" t="str">
        <f t="shared" si="176"/>
        <v/>
      </c>
      <c r="L1174" s="31" t="str">
        <f t="shared" si="174"/>
        <v/>
      </c>
      <c r="N1174" s="50" t="str">
        <f t="shared" si="177"/>
        <v/>
      </c>
      <c r="Q1174" s="32" t="str">
        <f t="shared" si="175"/>
        <v/>
      </c>
      <c r="T1174" s="34">
        <f t="shared" si="178"/>
        <v>0</v>
      </c>
      <c r="U1174" s="34">
        <f t="shared" si="179"/>
        <v>0</v>
      </c>
      <c r="X1174" s="72" t="str">
        <f t="shared" si="180"/>
        <v/>
      </c>
      <c r="Y1174" s="35"/>
      <c r="Z1174" s="34" t="str">
        <f t="shared" si="181"/>
        <v/>
      </c>
      <c r="AA1174" s="80" t="str">
        <f t="shared" si="182"/>
        <v/>
      </c>
    </row>
    <row r="1175" spans="2:27" ht="25.5" customHeight="1" x14ac:dyDescent="0.25">
      <c r="B1175" s="78" t="str">
        <f t="shared" si="176"/>
        <v/>
      </c>
      <c r="L1175" s="31" t="str">
        <f t="shared" si="174"/>
        <v/>
      </c>
      <c r="N1175" s="50" t="str">
        <f t="shared" si="177"/>
        <v/>
      </c>
      <c r="Q1175" s="32" t="str">
        <f t="shared" si="175"/>
        <v/>
      </c>
      <c r="T1175" s="34">
        <f t="shared" si="178"/>
        <v>0</v>
      </c>
      <c r="U1175" s="34">
        <f t="shared" si="179"/>
        <v>0</v>
      </c>
      <c r="X1175" s="72" t="str">
        <f t="shared" si="180"/>
        <v/>
      </c>
      <c r="Y1175" s="35"/>
      <c r="Z1175" s="34" t="str">
        <f t="shared" si="181"/>
        <v/>
      </c>
      <c r="AA1175" s="80" t="str">
        <f t="shared" si="182"/>
        <v/>
      </c>
    </row>
    <row r="1176" spans="2:27" ht="25.5" customHeight="1" x14ac:dyDescent="0.25">
      <c r="B1176" s="78" t="str">
        <f t="shared" si="176"/>
        <v/>
      </c>
      <c r="L1176" s="31" t="str">
        <f t="shared" si="174"/>
        <v/>
      </c>
      <c r="N1176" s="50" t="str">
        <f t="shared" si="177"/>
        <v/>
      </c>
      <c r="Q1176" s="32" t="str">
        <f t="shared" si="175"/>
        <v/>
      </c>
      <c r="T1176" s="34">
        <f t="shared" si="178"/>
        <v>0</v>
      </c>
      <c r="U1176" s="34">
        <f t="shared" si="179"/>
        <v>0</v>
      </c>
      <c r="X1176" s="72" t="str">
        <f t="shared" si="180"/>
        <v/>
      </c>
      <c r="Y1176" s="35"/>
      <c r="Z1176" s="34" t="str">
        <f t="shared" si="181"/>
        <v/>
      </c>
      <c r="AA1176" s="80" t="str">
        <f t="shared" si="182"/>
        <v/>
      </c>
    </row>
    <row r="1177" spans="2:27" ht="25.5" customHeight="1" x14ac:dyDescent="0.25">
      <c r="B1177" s="78" t="str">
        <f t="shared" si="176"/>
        <v/>
      </c>
      <c r="L1177" s="31" t="str">
        <f t="shared" si="174"/>
        <v/>
      </c>
      <c r="N1177" s="50" t="str">
        <f t="shared" si="177"/>
        <v/>
      </c>
      <c r="Q1177" s="32" t="str">
        <f t="shared" si="175"/>
        <v/>
      </c>
      <c r="T1177" s="34">
        <f t="shared" si="178"/>
        <v>0</v>
      </c>
      <c r="U1177" s="34">
        <f t="shared" si="179"/>
        <v>0</v>
      </c>
      <c r="X1177" s="72" t="str">
        <f t="shared" si="180"/>
        <v/>
      </c>
      <c r="Y1177" s="35"/>
      <c r="Z1177" s="34" t="str">
        <f t="shared" si="181"/>
        <v/>
      </c>
      <c r="AA1177" s="80" t="str">
        <f t="shared" si="182"/>
        <v/>
      </c>
    </row>
    <row r="1178" spans="2:27" ht="25.5" customHeight="1" x14ac:dyDescent="0.25">
      <c r="B1178" s="78" t="str">
        <f t="shared" si="176"/>
        <v/>
      </c>
      <c r="L1178" s="31" t="str">
        <f t="shared" si="174"/>
        <v/>
      </c>
      <c r="N1178" s="50" t="str">
        <f t="shared" si="177"/>
        <v/>
      </c>
      <c r="Q1178" s="32" t="str">
        <f t="shared" si="175"/>
        <v/>
      </c>
      <c r="T1178" s="34">
        <f t="shared" si="178"/>
        <v>0</v>
      </c>
      <c r="U1178" s="34">
        <f t="shared" si="179"/>
        <v>0</v>
      </c>
      <c r="X1178" s="72" t="str">
        <f t="shared" si="180"/>
        <v/>
      </c>
      <c r="Y1178" s="35"/>
      <c r="Z1178" s="34" t="str">
        <f t="shared" si="181"/>
        <v/>
      </c>
      <c r="AA1178" s="80" t="str">
        <f t="shared" si="182"/>
        <v/>
      </c>
    </row>
    <row r="1179" spans="2:27" ht="25.5" customHeight="1" x14ac:dyDescent="0.25">
      <c r="B1179" s="78" t="str">
        <f t="shared" si="176"/>
        <v/>
      </c>
      <c r="L1179" s="31" t="str">
        <f t="shared" si="174"/>
        <v/>
      </c>
      <c r="N1179" s="50" t="str">
        <f t="shared" si="177"/>
        <v/>
      </c>
      <c r="Q1179" s="32" t="str">
        <f t="shared" si="175"/>
        <v/>
      </c>
      <c r="T1179" s="34">
        <f t="shared" si="178"/>
        <v>0</v>
      </c>
      <c r="U1179" s="34">
        <f t="shared" si="179"/>
        <v>0</v>
      </c>
      <c r="X1179" s="72" t="str">
        <f t="shared" si="180"/>
        <v/>
      </c>
      <c r="Y1179" s="35"/>
      <c r="Z1179" s="34" t="str">
        <f t="shared" si="181"/>
        <v/>
      </c>
      <c r="AA1179" s="80" t="str">
        <f t="shared" si="182"/>
        <v/>
      </c>
    </row>
    <row r="1180" spans="2:27" ht="25.5" customHeight="1" x14ac:dyDescent="0.25">
      <c r="B1180" s="78" t="str">
        <f t="shared" si="176"/>
        <v/>
      </c>
      <c r="L1180" s="31" t="str">
        <f t="shared" si="174"/>
        <v/>
      </c>
      <c r="N1180" s="50" t="str">
        <f t="shared" si="177"/>
        <v/>
      </c>
      <c r="Q1180" s="32" t="str">
        <f t="shared" si="175"/>
        <v/>
      </c>
      <c r="T1180" s="34">
        <f t="shared" si="178"/>
        <v>0</v>
      </c>
      <c r="U1180" s="34">
        <f t="shared" si="179"/>
        <v>0</v>
      </c>
      <c r="X1180" s="72" t="str">
        <f t="shared" si="180"/>
        <v/>
      </c>
      <c r="Y1180" s="35"/>
      <c r="Z1180" s="34" t="str">
        <f t="shared" si="181"/>
        <v/>
      </c>
      <c r="AA1180" s="80" t="str">
        <f t="shared" si="182"/>
        <v/>
      </c>
    </row>
    <row r="1181" spans="2:27" ht="25.5" customHeight="1" x14ac:dyDescent="0.25">
      <c r="B1181" s="78" t="str">
        <f t="shared" si="176"/>
        <v/>
      </c>
      <c r="L1181" s="31" t="str">
        <f t="shared" si="174"/>
        <v/>
      </c>
      <c r="N1181" s="50" t="str">
        <f t="shared" si="177"/>
        <v/>
      </c>
      <c r="Q1181" s="32" t="str">
        <f t="shared" si="175"/>
        <v/>
      </c>
      <c r="T1181" s="34">
        <f t="shared" si="178"/>
        <v>0</v>
      </c>
      <c r="U1181" s="34">
        <f t="shared" si="179"/>
        <v>0</v>
      </c>
      <c r="X1181" s="72" t="str">
        <f t="shared" si="180"/>
        <v/>
      </c>
      <c r="Y1181" s="35"/>
      <c r="Z1181" s="34" t="str">
        <f t="shared" si="181"/>
        <v/>
      </c>
      <c r="AA1181" s="80" t="str">
        <f t="shared" si="182"/>
        <v/>
      </c>
    </row>
    <row r="1182" spans="2:27" ht="25.5" customHeight="1" x14ac:dyDescent="0.25">
      <c r="B1182" s="78" t="str">
        <f t="shared" si="176"/>
        <v/>
      </c>
      <c r="L1182" s="31" t="str">
        <f t="shared" si="174"/>
        <v/>
      </c>
      <c r="N1182" s="50" t="str">
        <f t="shared" si="177"/>
        <v/>
      </c>
      <c r="Q1182" s="32" t="str">
        <f t="shared" si="175"/>
        <v/>
      </c>
      <c r="T1182" s="34">
        <f t="shared" si="178"/>
        <v>0</v>
      </c>
      <c r="U1182" s="34">
        <f t="shared" si="179"/>
        <v>0</v>
      </c>
      <c r="X1182" s="72" t="str">
        <f t="shared" si="180"/>
        <v/>
      </c>
      <c r="Y1182" s="35"/>
      <c r="Z1182" s="34" t="str">
        <f t="shared" si="181"/>
        <v/>
      </c>
      <c r="AA1182" s="80" t="str">
        <f t="shared" si="182"/>
        <v/>
      </c>
    </row>
    <row r="1183" spans="2:27" ht="25.5" customHeight="1" x14ac:dyDescent="0.25">
      <c r="B1183" s="78" t="str">
        <f t="shared" si="176"/>
        <v/>
      </c>
      <c r="L1183" s="31" t="str">
        <f t="shared" si="174"/>
        <v/>
      </c>
      <c r="N1183" s="50" t="str">
        <f t="shared" si="177"/>
        <v/>
      </c>
      <c r="Q1183" s="32" t="str">
        <f t="shared" si="175"/>
        <v/>
      </c>
      <c r="T1183" s="34">
        <f t="shared" si="178"/>
        <v>0</v>
      </c>
      <c r="U1183" s="34">
        <f t="shared" si="179"/>
        <v>0</v>
      </c>
      <c r="X1183" s="72" t="str">
        <f t="shared" si="180"/>
        <v/>
      </c>
      <c r="Y1183" s="35"/>
      <c r="Z1183" s="34" t="str">
        <f t="shared" si="181"/>
        <v/>
      </c>
      <c r="AA1183" s="80" t="str">
        <f t="shared" si="182"/>
        <v/>
      </c>
    </row>
    <row r="1184" spans="2:27" ht="25.5" customHeight="1" x14ac:dyDescent="0.25">
      <c r="B1184" s="78" t="str">
        <f t="shared" si="176"/>
        <v/>
      </c>
      <c r="L1184" s="31" t="str">
        <f t="shared" si="174"/>
        <v/>
      </c>
      <c r="N1184" s="50" t="str">
        <f t="shared" si="177"/>
        <v/>
      </c>
      <c r="Q1184" s="32" t="str">
        <f t="shared" si="175"/>
        <v/>
      </c>
      <c r="T1184" s="34">
        <f t="shared" si="178"/>
        <v>0</v>
      </c>
      <c r="U1184" s="34">
        <f t="shared" si="179"/>
        <v>0</v>
      </c>
      <c r="X1184" s="72" t="str">
        <f t="shared" si="180"/>
        <v/>
      </c>
      <c r="Y1184" s="35"/>
      <c r="Z1184" s="34" t="str">
        <f t="shared" si="181"/>
        <v/>
      </c>
      <c r="AA1184" s="80" t="str">
        <f t="shared" si="182"/>
        <v/>
      </c>
    </row>
    <row r="1185" spans="2:27" ht="25.5" customHeight="1" x14ac:dyDescent="0.25">
      <c r="B1185" s="78" t="str">
        <f t="shared" si="176"/>
        <v/>
      </c>
      <c r="L1185" s="31" t="str">
        <f t="shared" si="174"/>
        <v/>
      </c>
      <c r="N1185" s="50" t="str">
        <f t="shared" si="177"/>
        <v/>
      </c>
      <c r="Q1185" s="32" t="str">
        <f t="shared" si="175"/>
        <v/>
      </c>
      <c r="T1185" s="34">
        <f t="shared" si="178"/>
        <v>0</v>
      </c>
      <c r="U1185" s="34">
        <f t="shared" si="179"/>
        <v>0</v>
      </c>
      <c r="X1185" s="72" t="str">
        <f t="shared" si="180"/>
        <v/>
      </c>
      <c r="Y1185" s="35"/>
      <c r="Z1185" s="34" t="str">
        <f t="shared" si="181"/>
        <v/>
      </c>
      <c r="AA1185" s="80" t="str">
        <f t="shared" si="182"/>
        <v/>
      </c>
    </row>
    <row r="1186" spans="2:27" ht="25.5" customHeight="1" x14ac:dyDescent="0.25">
      <c r="B1186" s="78" t="str">
        <f t="shared" si="176"/>
        <v/>
      </c>
      <c r="L1186" s="31" t="str">
        <f t="shared" si="174"/>
        <v/>
      </c>
      <c r="N1186" s="50" t="str">
        <f t="shared" si="177"/>
        <v/>
      </c>
      <c r="Q1186" s="32" t="str">
        <f t="shared" si="175"/>
        <v/>
      </c>
      <c r="T1186" s="34">
        <f t="shared" si="178"/>
        <v>0</v>
      </c>
      <c r="U1186" s="34">
        <f t="shared" si="179"/>
        <v>0</v>
      </c>
      <c r="X1186" s="72" t="str">
        <f t="shared" si="180"/>
        <v/>
      </c>
      <c r="Y1186" s="35"/>
      <c r="Z1186" s="34" t="str">
        <f t="shared" si="181"/>
        <v/>
      </c>
      <c r="AA1186" s="80" t="str">
        <f t="shared" si="182"/>
        <v/>
      </c>
    </row>
    <row r="1187" spans="2:27" ht="25.5" customHeight="1" x14ac:dyDescent="0.25">
      <c r="B1187" s="78" t="str">
        <f t="shared" si="176"/>
        <v/>
      </c>
      <c r="L1187" s="31" t="str">
        <f t="shared" si="174"/>
        <v/>
      </c>
      <c r="N1187" s="50" t="str">
        <f t="shared" si="177"/>
        <v/>
      </c>
      <c r="Q1187" s="32" t="str">
        <f t="shared" si="175"/>
        <v/>
      </c>
      <c r="T1187" s="34">
        <f t="shared" si="178"/>
        <v>0</v>
      </c>
      <c r="U1187" s="34">
        <f t="shared" si="179"/>
        <v>0</v>
      </c>
      <c r="X1187" s="72" t="str">
        <f t="shared" si="180"/>
        <v/>
      </c>
      <c r="Y1187" s="35"/>
      <c r="Z1187" s="34" t="str">
        <f t="shared" si="181"/>
        <v/>
      </c>
      <c r="AA1187" s="80" t="str">
        <f t="shared" si="182"/>
        <v/>
      </c>
    </row>
    <row r="1188" spans="2:27" ht="25.5" customHeight="1" x14ac:dyDescent="0.25">
      <c r="B1188" s="78" t="str">
        <f t="shared" si="176"/>
        <v/>
      </c>
      <c r="L1188" s="31" t="str">
        <f t="shared" si="174"/>
        <v/>
      </c>
      <c r="N1188" s="50" t="str">
        <f t="shared" si="177"/>
        <v/>
      </c>
      <c r="Q1188" s="32" t="str">
        <f t="shared" si="175"/>
        <v/>
      </c>
      <c r="T1188" s="34">
        <f t="shared" si="178"/>
        <v>0</v>
      </c>
      <c r="U1188" s="34">
        <f t="shared" si="179"/>
        <v>0</v>
      </c>
      <c r="X1188" s="72" t="str">
        <f t="shared" si="180"/>
        <v/>
      </c>
      <c r="Y1188" s="35"/>
      <c r="Z1188" s="34" t="str">
        <f t="shared" si="181"/>
        <v/>
      </c>
      <c r="AA1188" s="80" t="str">
        <f t="shared" si="182"/>
        <v/>
      </c>
    </row>
    <row r="1189" spans="2:27" ht="25.5" customHeight="1" x14ac:dyDescent="0.25">
      <c r="B1189" s="78" t="str">
        <f t="shared" si="176"/>
        <v/>
      </c>
      <c r="L1189" s="31" t="str">
        <f t="shared" si="174"/>
        <v/>
      </c>
      <c r="N1189" s="50" t="str">
        <f t="shared" si="177"/>
        <v/>
      </c>
      <c r="Q1189" s="32" t="str">
        <f t="shared" si="175"/>
        <v/>
      </c>
      <c r="T1189" s="34">
        <f t="shared" si="178"/>
        <v>0</v>
      </c>
      <c r="U1189" s="34">
        <f t="shared" si="179"/>
        <v>0</v>
      </c>
      <c r="X1189" s="72" t="str">
        <f t="shared" si="180"/>
        <v/>
      </c>
      <c r="Y1189" s="35"/>
      <c r="Z1189" s="34" t="str">
        <f t="shared" si="181"/>
        <v/>
      </c>
      <c r="AA1189" s="80" t="str">
        <f t="shared" si="182"/>
        <v/>
      </c>
    </row>
    <row r="1190" spans="2:27" ht="25.5" customHeight="1" x14ac:dyDescent="0.25">
      <c r="B1190" s="78" t="str">
        <f t="shared" si="176"/>
        <v/>
      </c>
      <c r="L1190" s="31" t="str">
        <f t="shared" si="174"/>
        <v/>
      </c>
      <c r="N1190" s="50" t="str">
        <f t="shared" si="177"/>
        <v/>
      </c>
      <c r="Q1190" s="32" t="str">
        <f t="shared" si="175"/>
        <v/>
      </c>
      <c r="T1190" s="34">
        <f t="shared" si="178"/>
        <v>0</v>
      </c>
      <c r="U1190" s="34">
        <f t="shared" si="179"/>
        <v>0</v>
      </c>
      <c r="X1190" s="72" t="str">
        <f t="shared" si="180"/>
        <v/>
      </c>
      <c r="Y1190" s="35"/>
      <c r="Z1190" s="34" t="str">
        <f t="shared" si="181"/>
        <v/>
      </c>
      <c r="AA1190" s="80" t="str">
        <f t="shared" si="182"/>
        <v/>
      </c>
    </row>
    <row r="1191" spans="2:27" ht="25.5" customHeight="1" x14ac:dyDescent="0.25">
      <c r="B1191" s="78" t="str">
        <f t="shared" si="176"/>
        <v/>
      </c>
      <c r="L1191" s="31" t="str">
        <f t="shared" si="174"/>
        <v/>
      </c>
      <c r="N1191" s="50" t="str">
        <f t="shared" si="177"/>
        <v/>
      </c>
      <c r="Q1191" s="32" t="str">
        <f t="shared" si="175"/>
        <v/>
      </c>
      <c r="T1191" s="34">
        <f t="shared" si="178"/>
        <v>0</v>
      </c>
      <c r="U1191" s="34">
        <f t="shared" si="179"/>
        <v>0</v>
      </c>
      <c r="X1191" s="72" t="str">
        <f t="shared" si="180"/>
        <v/>
      </c>
      <c r="Y1191" s="35"/>
      <c r="Z1191" s="34" t="str">
        <f t="shared" si="181"/>
        <v/>
      </c>
      <c r="AA1191" s="80" t="str">
        <f t="shared" si="182"/>
        <v/>
      </c>
    </row>
    <row r="1192" spans="2:27" ht="25.5" customHeight="1" x14ac:dyDescent="0.25">
      <c r="B1192" s="78" t="str">
        <f t="shared" si="176"/>
        <v/>
      </c>
      <c r="L1192" s="31" t="str">
        <f t="shared" si="174"/>
        <v/>
      </c>
      <c r="N1192" s="50" t="str">
        <f t="shared" si="177"/>
        <v/>
      </c>
      <c r="Q1192" s="32" t="str">
        <f t="shared" si="175"/>
        <v/>
      </c>
      <c r="T1192" s="34">
        <f t="shared" si="178"/>
        <v>0</v>
      </c>
      <c r="U1192" s="34">
        <f t="shared" si="179"/>
        <v>0</v>
      </c>
      <c r="X1192" s="72" t="str">
        <f t="shared" si="180"/>
        <v/>
      </c>
      <c r="Y1192" s="35"/>
      <c r="Z1192" s="34" t="str">
        <f t="shared" si="181"/>
        <v/>
      </c>
      <c r="AA1192" s="80" t="str">
        <f t="shared" si="182"/>
        <v/>
      </c>
    </row>
    <row r="1193" spans="2:27" ht="25.5" customHeight="1" x14ac:dyDescent="0.25">
      <c r="B1193" s="78" t="str">
        <f t="shared" si="176"/>
        <v/>
      </c>
      <c r="L1193" s="31" t="str">
        <f t="shared" si="174"/>
        <v/>
      </c>
      <c r="N1193" s="50" t="str">
        <f t="shared" si="177"/>
        <v/>
      </c>
      <c r="Q1193" s="32" t="str">
        <f t="shared" si="175"/>
        <v/>
      </c>
      <c r="T1193" s="34">
        <f t="shared" si="178"/>
        <v>0</v>
      </c>
      <c r="U1193" s="34">
        <f t="shared" si="179"/>
        <v>0</v>
      </c>
      <c r="X1193" s="72" t="str">
        <f t="shared" si="180"/>
        <v/>
      </c>
      <c r="Y1193" s="35"/>
      <c r="Z1193" s="34" t="str">
        <f t="shared" si="181"/>
        <v/>
      </c>
      <c r="AA1193" s="80" t="str">
        <f t="shared" si="182"/>
        <v/>
      </c>
    </row>
    <row r="1194" spans="2:27" ht="25.5" customHeight="1" x14ac:dyDescent="0.25">
      <c r="B1194" s="78" t="str">
        <f t="shared" si="176"/>
        <v/>
      </c>
      <c r="L1194" s="31" t="str">
        <f t="shared" si="174"/>
        <v/>
      </c>
      <c r="N1194" s="50" t="str">
        <f t="shared" si="177"/>
        <v/>
      </c>
      <c r="Q1194" s="32" t="str">
        <f t="shared" si="175"/>
        <v/>
      </c>
      <c r="T1194" s="34">
        <f t="shared" si="178"/>
        <v>0</v>
      </c>
      <c r="U1194" s="34">
        <f t="shared" si="179"/>
        <v>0</v>
      </c>
      <c r="X1194" s="72" t="str">
        <f t="shared" si="180"/>
        <v/>
      </c>
      <c r="Y1194" s="35"/>
      <c r="Z1194" s="34" t="str">
        <f t="shared" si="181"/>
        <v/>
      </c>
      <c r="AA1194" s="80" t="str">
        <f t="shared" si="182"/>
        <v/>
      </c>
    </row>
    <row r="1195" spans="2:27" ht="25.5" customHeight="1" x14ac:dyDescent="0.25">
      <c r="B1195" s="78" t="str">
        <f t="shared" si="176"/>
        <v/>
      </c>
      <c r="L1195" s="31" t="str">
        <f t="shared" si="174"/>
        <v/>
      </c>
      <c r="N1195" s="50" t="str">
        <f t="shared" si="177"/>
        <v/>
      </c>
      <c r="Q1195" s="32" t="str">
        <f t="shared" si="175"/>
        <v/>
      </c>
      <c r="T1195" s="34">
        <f t="shared" si="178"/>
        <v>0</v>
      </c>
      <c r="U1195" s="34">
        <f t="shared" si="179"/>
        <v>0</v>
      </c>
      <c r="X1195" s="72" t="str">
        <f t="shared" si="180"/>
        <v/>
      </c>
      <c r="Y1195" s="35"/>
      <c r="Z1195" s="34" t="str">
        <f t="shared" si="181"/>
        <v/>
      </c>
      <c r="AA1195" s="80" t="str">
        <f t="shared" si="182"/>
        <v/>
      </c>
    </row>
    <row r="1196" spans="2:27" ht="25.5" customHeight="1" x14ac:dyDescent="0.25">
      <c r="B1196" s="78" t="str">
        <f t="shared" si="176"/>
        <v/>
      </c>
      <c r="L1196" s="31" t="str">
        <f t="shared" si="174"/>
        <v/>
      </c>
      <c r="N1196" s="50" t="str">
        <f t="shared" si="177"/>
        <v/>
      </c>
      <c r="Q1196" s="32" t="str">
        <f t="shared" si="175"/>
        <v/>
      </c>
      <c r="T1196" s="34">
        <f t="shared" si="178"/>
        <v>0</v>
      </c>
      <c r="U1196" s="34">
        <f t="shared" si="179"/>
        <v>0</v>
      </c>
      <c r="X1196" s="72" t="str">
        <f t="shared" si="180"/>
        <v/>
      </c>
      <c r="Y1196" s="35"/>
      <c r="Z1196" s="34" t="str">
        <f t="shared" si="181"/>
        <v/>
      </c>
      <c r="AA1196" s="80" t="str">
        <f t="shared" si="182"/>
        <v/>
      </c>
    </row>
    <row r="1197" spans="2:27" ht="25.5" customHeight="1" x14ac:dyDescent="0.25">
      <c r="B1197" s="78" t="str">
        <f t="shared" si="176"/>
        <v/>
      </c>
      <c r="L1197" s="31" t="str">
        <f t="shared" si="174"/>
        <v/>
      </c>
      <c r="N1197" s="50" t="str">
        <f t="shared" si="177"/>
        <v/>
      </c>
      <c r="Q1197" s="32" t="str">
        <f t="shared" si="175"/>
        <v/>
      </c>
      <c r="T1197" s="34">
        <f t="shared" si="178"/>
        <v>0</v>
      </c>
      <c r="U1197" s="34">
        <f t="shared" si="179"/>
        <v>0</v>
      </c>
      <c r="X1197" s="72" t="str">
        <f t="shared" si="180"/>
        <v/>
      </c>
      <c r="Y1197" s="35"/>
      <c r="Z1197" s="34" t="str">
        <f t="shared" si="181"/>
        <v/>
      </c>
      <c r="AA1197" s="80" t="str">
        <f t="shared" si="182"/>
        <v/>
      </c>
    </row>
    <row r="1198" spans="2:27" ht="25.5" customHeight="1" x14ac:dyDescent="0.25">
      <c r="B1198" s="78" t="str">
        <f t="shared" si="176"/>
        <v/>
      </c>
      <c r="L1198" s="31" t="str">
        <f t="shared" si="174"/>
        <v/>
      </c>
      <c r="N1198" s="50" t="str">
        <f t="shared" si="177"/>
        <v/>
      </c>
      <c r="Q1198" s="32" t="str">
        <f t="shared" si="175"/>
        <v/>
      </c>
      <c r="T1198" s="34">
        <f t="shared" si="178"/>
        <v>0</v>
      </c>
      <c r="U1198" s="34">
        <f t="shared" si="179"/>
        <v>0</v>
      </c>
      <c r="X1198" s="72" t="str">
        <f t="shared" si="180"/>
        <v/>
      </c>
      <c r="Y1198" s="35"/>
      <c r="Z1198" s="34" t="str">
        <f t="shared" si="181"/>
        <v/>
      </c>
      <c r="AA1198" s="80" t="str">
        <f t="shared" si="182"/>
        <v/>
      </c>
    </row>
    <row r="1199" spans="2:27" ht="25.5" customHeight="1" x14ac:dyDescent="0.25">
      <c r="B1199" s="78" t="str">
        <f t="shared" si="176"/>
        <v/>
      </c>
      <c r="L1199" s="31" t="str">
        <f t="shared" si="174"/>
        <v/>
      </c>
      <c r="N1199" s="50" t="str">
        <f t="shared" si="177"/>
        <v/>
      </c>
      <c r="Q1199" s="32" t="str">
        <f t="shared" si="175"/>
        <v/>
      </c>
      <c r="T1199" s="34">
        <f t="shared" si="178"/>
        <v>0</v>
      </c>
      <c r="U1199" s="34">
        <f t="shared" si="179"/>
        <v>0</v>
      </c>
      <c r="X1199" s="72" t="str">
        <f t="shared" si="180"/>
        <v/>
      </c>
      <c r="Y1199" s="35"/>
      <c r="Z1199" s="34" t="str">
        <f t="shared" si="181"/>
        <v/>
      </c>
      <c r="AA1199" s="80" t="str">
        <f t="shared" si="182"/>
        <v/>
      </c>
    </row>
    <row r="1200" spans="2:27" ht="25.5" customHeight="1" x14ac:dyDescent="0.25">
      <c r="B1200" s="78" t="str">
        <f t="shared" si="176"/>
        <v/>
      </c>
      <c r="L1200" s="31" t="str">
        <f t="shared" si="174"/>
        <v/>
      </c>
      <c r="N1200" s="50" t="str">
        <f t="shared" si="177"/>
        <v/>
      </c>
      <c r="Q1200" s="32" t="str">
        <f t="shared" si="175"/>
        <v/>
      </c>
      <c r="T1200" s="34">
        <f t="shared" si="178"/>
        <v>0</v>
      </c>
      <c r="U1200" s="34">
        <f t="shared" si="179"/>
        <v>0</v>
      </c>
      <c r="X1200" s="72" t="str">
        <f t="shared" si="180"/>
        <v/>
      </c>
      <c r="Y1200" s="35"/>
      <c r="Z1200" s="34" t="str">
        <f t="shared" si="181"/>
        <v/>
      </c>
      <c r="AA1200" s="80" t="str">
        <f t="shared" si="182"/>
        <v/>
      </c>
    </row>
  </sheetData>
  <sheetProtection algorithmName="SHA-512" hashValue="cgZcymsuj6L4fVtj1ZVTNFrJdbd7/yqmyVIqkO0gHXo4jPWMW9L8Y0foIeaha733Ll226o8rp5cCzRnWBbwFaQ==" saltValue="GXa38degdNaWfT/wCiPaPg==" spinCount="100000" sheet="1" objects="1" scenarios="1"/>
  <autoFilter ref="A1:U1200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E3" sqref="E3"/>
    </sheetView>
  </sheetViews>
  <sheetFormatPr defaultRowHeight="30.75" customHeight="1" x14ac:dyDescent="0.3"/>
  <cols>
    <col min="1" max="16384" width="9.140625" style="64"/>
  </cols>
  <sheetData>
    <row r="1" spans="1:21" ht="30.75" customHeight="1" x14ac:dyDescent="0.3">
      <c r="A1" s="63" t="s">
        <v>1744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30.75" customHeight="1" x14ac:dyDescent="0.3">
      <c r="A2" s="63" t="s">
        <v>1745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30.75" customHeight="1" x14ac:dyDescent="0.3">
      <c r="A3" s="73" t="s">
        <v>1936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</sheetData>
  <sheetProtection algorithmName="SHA-512" hashValue="9jkbAwftDyXcWJPU+iKV2l6dY1UxoSHFjGKTvw9wdJK1LFBxFQhOFk2+CXlgAsBqnNfjI0Mj3z4c1Ri8vCLerg==" saltValue="UcxrHFCnkw+SFCO0JPm59A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="90" zoomScaleNormal="9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7" sqref="L17"/>
    </sheetView>
  </sheetViews>
  <sheetFormatPr defaultRowHeight="25.5" customHeight="1" x14ac:dyDescent="0.25"/>
  <cols>
    <col min="1" max="1" width="18.855468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9.85546875" style="24" customWidth="1"/>
    <col min="8" max="8" width="25.7109375" style="24" hidden="1" customWidth="1"/>
    <col min="9" max="9" width="18.140625" style="24" customWidth="1"/>
    <col min="10" max="10" width="15.85546875" style="24" customWidth="1"/>
    <col min="11" max="11" width="13.42578125" style="24" customWidth="1"/>
    <col min="12" max="12" width="29.140625" style="25" customWidth="1"/>
    <col min="13" max="13" width="22.5703125" style="24" hidden="1" customWidth="1"/>
    <col min="14" max="14" width="14.42578125" style="24" customWidth="1"/>
    <col min="15" max="15" width="24.140625" style="24" hidden="1" customWidth="1"/>
    <col min="16" max="16" width="18.5703125" style="24" hidden="1" customWidth="1"/>
    <col min="17" max="17" width="8.140625" style="25" customWidth="1"/>
    <col min="18" max="18" width="11" style="27" customWidth="1"/>
    <col min="19" max="19" width="18.28515625" style="26" hidden="1" customWidth="1"/>
    <col min="20" max="20" width="12.42578125" style="27" customWidth="1"/>
    <col min="21" max="21" width="12.140625" style="27" customWidth="1"/>
    <col min="22" max="22" width="14" style="26" hidden="1" customWidth="1"/>
    <col min="23" max="23" width="23.7109375" style="26" hidden="1" customWidth="1"/>
    <col min="24" max="24" width="16.85546875" style="28" customWidth="1"/>
    <col min="25" max="25" width="35.7109375" style="29" hidden="1" customWidth="1"/>
    <col min="26" max="26" width="17.42578125" style="27" customWidth="1"/>
    <col min="27" max="217" width="9" style="16" customWidth="1"/>
    <col min="218" max="16384" width="9.140625" style="15"/>
  </cols>
  <sheetData>
    <row r="1" spans="1:217" s="14" customFormat="1" ht="25.5" customHeight="1" x14ac:dyDescent="0.25">
      <c r="A1" s="7" t="s">
        <v>11</v>
      </c>
      <c r="B1" s="7" t="s">
        <v>12</v>
      </c>
      <c r="C1" s="7" t="s">
        <v>13</v>
      </c>
      <c r="D1" s="7" t="s">
        <v>14</v>
      </c>
      <c r="E1" s="7" t="s">
        <v>22</v>
      </c>
      <c r="F1" s="7" t="s">
        <v>15</v>
      </c>
      <c r="G1" s="7" t="s">
        <v>23</v>
      </c>
      <c r="H1" s="7" t="s">
        <v>16</v>
      </c>
      <c r="I1" s="7" t="s">
        <v>0</v>
      </c>
      <c r="J1" s="7" t="s">
        <v>17</v>
      </c>
      <c r="K1" s="7" t="s">
        <v>1</v>
      </c>
      <c r="L1" s="7" t="s">
        <v>2</v>
      </c>
      <c r="M1" s="7" t="s">
        <v>24</v>
      </c>
      <c r="N1" s="7" t="s">
        <v>21</v>
      </c>
      <c r="O1" s="7" t="s">
        <v>19</v>
      </c>
      <c r="P1" s="7" t="s">
        <v>20</v>
      </c>
      <c r="Q1" s="7" t="s">
        <v>10</v>
      </c>
      <c r="R1" s="61" t="s">
        <v>3</v>
      </c>
      <c r="S1" s="7" t="s">
        <v>18</v>
      </c>
      <c r="T1" s="7" t="s">
        <v>4</v>
      </c>
      <c r="U1" s="7" t="s">
        <v>5</v>
      </c>
      <c r="V1" s="7" t="s">
        <v>8</v>
      </c>
      <c r="W1" s="7" t="s">
        <v>9</v>
      </c>
      <c r="X1" s="7" t="s">
        <v>6</v>
      </c>
      <c r="Y1" s="7" t="s">
        <v>25</v>
      </c>
      <c r="Z1" s="7" t="s">
        <v>7</v>
      </c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</row>
    <row r="2" spans="1:217" ht="25.5" customHeight="1" x14ac:dyDescent="0.25">
      <c r="A2" s="30">
        <v>44869</v>
      </c>
      <c r="B2" s="50"/>
      <c r="C2" s="8"/>
      <c r="D2" s="8"/>
      <c r="E2" s="9"/>
      <c r="F2" s="8"/>
      <c r="G2" s="9" t="s">
        <v>72</v>
      </c>
      <c r="H2" s="9"/>
      <c r="I2" s="9" t="s">
        <v>84</v>
      </c>
      <c r="J2" s="50" t="str">
        <f>VLOOKUP(G2,'nhân viên sale'!$A$2:$B$1595,2,0)</f>
        <v>SG011</v>
      </c>
      <c r="K2" s="9" t="s">
        <v>30</v>
      </c>
      <c r="L2" s="50" t="str">
        <f t="shared" ref="L2:L11" si="0">VLOOKUP(K2,tenhang,2,0)</f>
        <v>Bắp bò muối 200g</v>
      </c>
      <c r="M2" s="10"/>
      <c r="N2" s="50" t="s">
        <v>71</v>
      </c>
      <c r="O2" s="9"/>
      <c r="P2" s="9"/>
      <c r="Q2" s="51" t="str">
        <f t="shared" ref="Q2:Q11" si="1">VLOOKUP(K2,tenhang,3,0)</f>
        <v>Túi</v>
      </c>
      <c r="R2" s="62">
        <v>10</v>
      </c>
      <c r="S2" s="11"/>
      <c r="T2" s="74">
        <f t="shared" ref="T2:T11" si="2">VLOOKUP(K2,tenhang,4,0)</f>
        <v>87787</v>
      </c>
      <c r="U2" s="74">
        <f>R2*T2</f>
        <v>877870</v>
      </c>
      <c r="V2" s="11"/>
      <c r="W2" s="11"/>
      <c r="X2" s="52" t="s">
        <v>26</v>
      </c>
      <c r="Y2" s="11"/>
      <c r="Z2" s="74">
        <f>ROUND(U2*X2*1%,0)</f>
        <v>70230</v>
      </c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</row>
    <row r="3" spans="1:217" ht="25.5" customHeight="1" x14ac:dyDescent="0.25">
      <c r="A3" s="30">
        <v>44869</v>
      </c>
      <c r="B3" s="50"/>
      <c r="C3" s="8"/>
      <c r="D3" s="8"/>
      <c r="E3" s="9"/>
      <c r="F3" s="8"/>
      <c r="G3" s="9" t="s">
        <v>73</v>
      </c>
      <c r="H3" s="9"/>
      <c r="I3" s="9" t="s">
        <v>85</v>
      </c>
      <c r="J3" s="50" t="str">
        <f>VLOOKUP(G3,'nhân viên sale'!$A$2:$B$1595,2,0)</f>
        <v>SG009</v>
      </c>
      <c r="K3" s="9" t="s">
        <v>59</v>
      </c>
      <c r="L3" s="50" t="str">
        <f t="shared" si="0"/>
        <v>Giò Tai Lưỡi Xào 250g</v>
      </c>
      <c r="M3" s="10"/>
      <c r="N3" s="50" t="s">
        <v>71</v>
      </c>
      <c r="O3" s="9"/>
      <c r="P3" s="9"/>
      <c r="Q3" s="51" t="str">
        <f t="shared" si="1"/>
        <v>Túi</v>
      </c>
      <c r="R3" s="62">
        <v>5</v>
      </c>
      <c r="S3" s="11"/>
      <c r="T3" s="74">
        <f t="shared" si="2"/>
        <v>50182</v>
      </c>
      <c r="U3" s="74">
        <f t="shared" ref="U3:U11" si="3">R3*T3</f>
        <v>250910</v>
      </c>
      <c r="V3" s="11"/>
      <c r="W3" s="11"/>
      <c r="X3" s="52" t="s">
        <v>26</v>
      </c>
      <c r="Y3" s="11"/>
      <c r="Z3" s="74">
        <f t="shared" ref="Z3:Z11" si="4">ROUND(U3*X3*1%,0)</f>
        <v>20073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</row>
    <row r="4" spans="1:217" ht="25.5" customHeight="1" x14ac:dyDescent="0.25">
      <c r="A4" s="30">
        <v>44869</v>
      </c>
      <c r="B4" s="50"/>
      <c r="C4" s="8"/>
      <c r="D4" s="8"/>
      <c r="E4" s="9"/>
      <c r="F4" s="8"/>
      <c r="G4" s="9" t="s">
        <v>73</v>
      </c>
      <c r="H4" s="9"/>
      <c r="I4" s="9" t="s">
        <v>85</v>
      </c>
      <c r="J4" s="50" t="str">
        <f>VLOOKUP(G4,'nhân viên sale'!$A$2:$B$1595,2,0)</f>
        <v>SG009</v>
      </c>
      <c r="K4" s="9" t="s">
        <v>67</v>
      </c>
      <c r="L4" s="50" t="str">
        <f t="shared" si="0"/>
        <v>Tai heo muối 200g</v>
      </c>
      <c r="M4" s="10"/>
      <c r="N4" s="50" t="s">
        <v>71</v>
      </c>
      <c r="O4" s="9"/>
      <c r="P4" s="9"/>
      <c r="Q4" s="51" t="str">
        <f t="shared" si="1"/>
        <v>Túi</v>
      </c>
      <c r="R4" s="62">
        <v>5</v>
      </c>
      <c r="S4" s="11"/>
      <c r="T4" s="74">
        <f t="shared" si="2"/>
        <v>55595</v>
      </c>
      <c r="U4" s="74">
        <f t="shared" si="3"/>
        <v>277975</v>
      </c>
      <c r="V4" s="11"/>
      <c r="W4" s="11"/>
      <c r="X4" s="52" t="s">
        <v>26</v>
      </c>
      <c r="Y4" s="11"/>
      <c r="Z4" s="74">
        <f t="shared" si="4"/>
        <v>22238</v>
      </c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</row>
    <row r="5" spans="1:217" ht="25.5" customHeight="1" x14ac:dyDescent="0.25">
      <c r="A5" s="30">
        <v>44869</v>
      </c>
      <c r="B5" s="50"/>
      <c r="C5" s="8"/>
      <c r="D5" s="8"/>
      <c r="E5" s="9"/>
      <c r="F5" s="8"/>
      <c r="G5" s="9" t="s">
        <v>73</v>
      </c>
      <c r="H5" s="9"/>
      <c r="I5" s="9" t="s">
        <v>85</v>
      </c>
      <c r="J5" s="50" t="str">
        <f>VLOOKUP(G5,'nhân viên sale'!$A$2:$B$1595,2,0)</f>
        <v>SG009</v>
      </c>
      <c r="K5" s="9" t="s">
        <v>49</v>
      </c>
      <c r="L5" s="50" t="str">
        <f t="shared" si="0"/>
        <v>Giò lụa cây 250g</v>
      </c>
      <c r="M5" s="10"/>
      <c r="N5" s="50" t="s">
        <v>71</v>
      </c>
      <c r="O5" s="9"/>
      <c r="P5" s="9"/>
      <c r="Q5" s="51" t="str">
        <f t="shared" si="1"/>
        <v>Túi</v>
      </c>
      <c r="R5" s="62">
        <v>5</v>
      </c>
      <c r="S5" s="11"/>
      <c r="T5" s="74">
        <f t="shared" si="2"/>
        <v>59400</v>
      </c>
      <c r="U5" s="74">
        <f t="shared" si="3"/>
        <v>297000</v>
      </c>
      <c r="V5" s="11"/>
      <c r="W5" s="11"/>
      <c r="X5" s="52" t="s">
        <v>26</v>
      </c>
      <c r="Y5" s="11"/>
      <c r="Z5" s="74">
        <f t="shared" si="4"/>
        <v>23760</v>
      </c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</row>
    <row r="6" spans="1:217" ht="25.5" customHeight="1" x14ac:dyDescent="0.25">
      <c r="A6" s="30">
        <v>44869</v>
      </c>
      <c r="B6" s="50"/>
      <c r="C6" s="8"/>
      <c r="D6" s="8"/>
      <c r="E6" s="9"/>
      <c r="F6" s="8"/>
      <c r="G6" s="9" t="s">
        <v>74</v>
      </c>
      <c r="H6" s="9"/>
      <c r="I6" s="9" t="s">
        <v>86</v>
      </c>
      <c r="J6" s="50" t="str">
        <f>VLOOKUP(G6,'nhân viên sale'!$A$2:$B$1595,2,0)</f>
        <v>SG009</v>
      </c>
      <c r="K6" s="9" t="s">
        <v>59</v>
      </c>
      <c r="L6" s="50" t="str">
        <f t="shared" si="0"/>
        <v>Giò Tai Lưỡi Xào 250g</v>
      </c>
      <c r="M6" s="10"/>
      <c r="N6" s="50" t="s">
        <v>71</v>
      </c>
      <c r="O6" s="9"/>
      <c r="P6" s="9"/>
      <c r="Q6" s="51" t="str">
        <f t="shared" si="1"/>
        <v>Túi</v>
      </c>
      <c r="R6" s="62">
        <v>5</v>
      </c>
      <c r="S6" s="11"/>
      <c r="T6" s="74">
        <f t="shared" si="2"/>
        <v>50182</v>
      </c>
      <c r="U6" s="74">
        <f t="shared" si="3"/>
        <v>250910</v>
      </c>
      <c r="V6" s="11"/>
      <c r="W6" s="11"/>
      <c r="X6" s="52" t="s">
        <v>26</v>
      </c>
      <c r="Y6" s="11"/>
      <c r="Z6" s="74">
        <f t="shared" si="4"/>
        <v>20073</v>
      </c>
    </row>
    <row r="7" spans="1:217" ht="25.5" customHeight="1" x14ac:dyDescent="0.25">
      <c r="A7" s="30">
        <v>44869</v>
      </c>
      <c r="B7" s="50"/>
      <c r="C7" s="8"/>
      <c r="D7" s="8"/>
      <c r="E7" s="9"/>
      <c r="F7" s="8"/>
      <c r="G7" s="9" t="s">
        <v>75</v>
      </c>
      <c r="H7" s="9"/>
      <c r="I7" s="9" t="s">
        <v>87</v>
      </c>
      <c r="J7" s="50" t="str">
        <f>VLOOKUP(G7,'nhân viên sale'!$A$2:$B$1595,2,0)</f>
        <v>SG004</v>
      </c>
      <c r="K7" s="9" t="s">
        <v>37</v>
      </c>
      <c r="L7" s="50" t="str">
        <f t="shared" si="0"/>
        <v>Chả cốm 300g</v>
      </c>
      <c r="M7" s="10"/>
      <c r="N7" s="50" t="s">
        <v>71</v>
      </c>
      <c r="O7" s="9"/>
      <c r="P7" s="9"/>
      <c r="Q7" s="51" t="str">
        <f t="shared" si="1"/>
        <v>Túi</v>
      </c>
      <c r="R7" s="62">
        <v>5</v>
      </c>
      <c r="S7" s="11"/>
      <c r="T7" s="74">
        <f t="shared" si="2"/>
        <v>74250</v>
      </c>
      <c r="U7" s="74">
        <f t="shared" si="3"/>
        <v>371250</v>
      </c>
      <c r="V7" s="11"/>
      <c r="W7" s="11"/>
      <c r="X7" s="52" t="s">
        <v>26</v>
      </c>
      <c r="Y7" s="11"/>
      <c r="Z7" s="74">
        <f t="shared" si="4"/>
        <v>29700</v>
      </c>
    </row>
    <row r="8" spans="1:217" ht="25.5" customHeight="1" x14ac:dyDescent="0.25">
      <c r="A8" s="30">
        <v>44869</v>
      </c>
      <c r="B8" s="50"/>
      <c r="C8" s="8"/>
      <c r="D8" s="8"/>
      <c r="E8" s="9"/>
      <c r="F8" s="8"/>
      <c r="G8" s="9" t="s">
        <v>76</v>
      </c>
      <c r="H8" s="9"/>
      <c r="I8" s="9" t="s">
        <v>88</v>
      </c>
      <c r="J8" s="50" t="str">
        <f>VLOOKUP(G8,'nhân viên sale'!$A$2:$B$1595,2,0)</f>
        <v>SG011</v>
      </c>
      <c r="K8" s="9" t="s">
        <v>67</v>
      </c>
      <c r="L8" s="50" t="str">
        <f t="shared" si="0"/>
        <v>Tai heo muối 200g</v>
      </c>
      <c r="M8" s="10"/>
      <c r="N8" s="50" t="s">
        <v>71</v>
      </c>
      <c r="O8" s="9"/>
      <c r="P8" s="9"/>
      <c r="Q8" s="51" t="str">
        <f t="shared" si="1"/>
        <v>Túi</v>
      </c>
      <c r="R8" s="62">
        <v>5</v>
      </c>
      <c r="S8" s="11"/>
      <c r="T8" s="74">
        <f t="shared" si="2"/>
        <v>55595</v>
      </c>
      <c r="U8" s="74">
        <f t="shared" si="3"/>
        <v>277975</v>
      </c>
      <c r="V8" s="11"/>
      <c r="W8" s="11"/>
      <c r="X8" s="52" t="s">
        <v>26</v>
      </c>
      <c r="Y8" s="11"/>
      <c r="Z8" s="74">
        <f t="shared" si="4"/>
        <v>22238</v>
      </c>
    </row>
    <row r="9" spans="1:217" ht="25.5" customHeight="1" x14ac:dyDescent="0.25">
      <c r="A9" s="30">
        <v>44869</v>
      </c>
      <c r="B9" s="50"/>
      <c r="C9" s="8"/>
      <c r="D9" s="8"/>
      <c r="E9" s="9"/>
      <c r="F9" s="8"/>
      <c r="G9" s="9" t="s">
        <v>77</v>
      </c>
      <c r="H9" s="9"/>
      <c r="I9" s="9" t="s">
        <v>89</v>
      </c>
      <c r="J9" s="50" t="str">
        <f>VLOOKUP(G9,'nhân viên sale'!$A$2:$B$1595,2,0)</f>
        <v>SG009</v>
      </c>
      <c r="K9" s="9" t="s">
        <v>30</v>
      </c>
      <c r="L9" s="50" t="str">
        <f t="shared" si="0"/>
        <v>Bắp bò muối 200g</v>
      </c>
      <c r="M9" s="10"/>
      <c r="N9" s="50" t="s">
        <v>71</v>
      </c>
      <c r="O9" s="9"/>
      <c r="P9" s="9"/>
      <c r="Q9" s="51" t="str">
        <f t="shared" si="1"/>
        <v>Túi</v>
      </c>
      <c r="R9" s="62">
        <v>5</v>
      </c>
      <c r="S9" s="11"/>
      <c r="T9" s="74">
        <f t="shared" si="2"/>
        <v>87787</v>
      </c>
      <c r="U9" s="74">
        <f t="shared" si="3"/>
        <v>438935</v>
      </c>
      <c r="V9" s="11"/>
      <c r="W9" s="11"/>
      <c r="X9" s="52" t="s">
        <v>26</v>
      </c>
      <c r="Y9" s="11"/>
      <c r="Z9" s="74">
        <f t="shared" si="4"/>
        <v>35115</v>
      </c>
    </row>
    <row r="10" spans="1:217" ht="25.5" customHeight="1" x14ac:dyDescent="0.25">
      <c r="A10" s="30">
        <v>44869</v>
      </c>
      <c r="B10" s="50"/>
      <c r="C10" s="8"/>
      <c r="D10" s="8"/>
      <c r="E10" s="9"/>
      <c r="F10" s="8"/>
      <c r="G10" s="9" t="s">
        <v>77</v>
      </c>
      <c r="H10" s="9"/>
      <c r="I10" s="9" t="s">
        <v>89</v>
      </c>
      <c r="J10" s="50" t="str">
        <f>VLOOKUP(G10,'nhân viên sale'!$A$2:$B$1595,2,0)</f>
        <v>SG009</v>
      </c>
      <c r="K10" s="9" t="s">
        <v>30</v>
      </c>
      <c r="L10" s="50" t="str">
        <f t="shared" si="0"/>
        <v>Bắp bò muối 200g</v>
      </c>
      <c r="M10" s="10"/>
      <c r="N10" s="50" t="s">
        <v>71</v>
      </c>
      <c r="O10" s="9"/>
      <c r="P10" s="9"/>
      <c r="Q10" s="51" t="str">
        <f t="shared" si="1"/>
        <v>Túi</v>
      </c>
      <c r="R10" s="62">
        <v>5</v>
      </c>
      <c r="S10" s="11"/>
      <c r="T10" s="74">
        <f t="shared" si="2"/>
        <v>87787</v>
      </c>
      <c r="U10" s="74">
        <f t="shared" si="3"/>
        <v>438935</v>
      </c>
      <c r="V10" s="11"/>
      <c r="W10" s="11"/>
      <c r="X10" s="52" t="s">
        <v>26</v>
      </c>
      <c r="Y10" s="11"/>
      <c r="Z10" s="74">
        <f t="shared" si="4"/>
        <v>35115</v>
      </c>
    </row>
    <row r="11" spans="1:217" ht="25.5" customHeight="1" x14ac:dyDescent="0.25">
      <c r="A11" s="30">
        <v>44869</v>
      </c>
      <c r="B11" s="50"/>
      <c r="C11" s="8"/>
      <c r="D11" s="8"/>
      <c r="E11" s="9"/>
      <c r="F11" s="8"/>
      <c r="G11" s="9" t="s">
        <v>77</v>
      </c>
      <c r="H11" s="9"/>
      <c r="I11" s="9" t="s">
        <v>89</v>
      </c>
      <c r="J11" s="50" t="str">
        <f>VLOOKUP(G11,'nhân viên sale'!$A$2:$B$1595,2,0)</f>
        <v>SG009</v>
      </c>
      <c r="K11" s="9" t="s">
        <v>67</v>
      </c>
      <c r="L11" s="50" t="str">
        <f t="shared" si="0"/>
        <v>Tai heo muối 200g</v>
      </c>
      <c r="M11" s="10"/>
      <c r="N11" s="50" t="s">
        <v>71</v>
      </c>
      <c r="O11" s="9"/>
      <c r="P11" s="9"/>
      <c r="Q11" s="51" t="str">
        <f t="shared" si="1"/>
        <v>Túi</v>
      </c>
      <c r="R11" s="62">
        <v>5</v>
      </c>
      <c r="S11" s="11"/>
      <c r="T11" s="74">
        <f t="shared" si="2"/>
        <v>55595</v>
      </c>
      <c r="U11" s="74">
        <f t="shared" si="3"/>
        <v>277975</v>
      </c>
      <c r="V11" s="11"/>
      <c r="W11" s="11"/>
      <c r="X11" s="52" t="s">
        <v>26</v>
      </c>
      <c r="Y11" s="11"/>
      <c r="Z11" s="74">
        <f t="shared" si="4"/>
        <v>22238</v>
      </c>
    </row>
    <row r="12" spans="1:217" ht="25.5" customHeight="1" x14ac:dyDescent="0.25">
      <c r="J12" s="9"/>
    </row>
  </sheetData>
  <sheetProtection algorithmName="SHA-512" hashValue="qG7A/ZRASClDKEJp9bp3bK9i12tjmq84ISV2E6pProEfDi6aCcoYp1C2aTIvlodpnj8bYHi+WHahig8wL9BbEQ==" saltValue="Zd83h314859w1qrphkaOp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C16" sqref="C16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92" t="s">
        <v>27</v>
      </c>
      <c r="B1" s="92"/>
      <c r="C1" s="92"/>
      <c r="D1" s="92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595"/>
  <sheetViews>
    <sheetView zoomScaleNormal="100" workbookViewId="0">
      <pane ySplit="1" topLeftCell="A1568" activePane="bottomLeft" state="frozen"/>
      <selection pane="bottomLeft" activeCell="C1577" sqref="C1577"/>
    </sheetView>
  </sheetViews>
  <sheetFormatPr defaultColWidth="9.140625" defaultRowHeight="21.75" customHeight="1" x14ac:dyDescent="0.25"/>
  <cols>
    <col min="1" max="1" width="11.140625" style="55" customWidth="1"/>
    <col min="2" max="2" width="18.140625" style="55" customWidth="1"/>
    <col min="3" max="3" width="22.85546875" style="56" customWidth="1"/>
    <col min="4" max="16384" width="9.140625" style="55"/>
  </cols>
  <sheetData>
    <row r="1" spans="1:3" ht="21.75" customHeight="1" x14ac:dyDescent="0.25">
      <c r="A1" s="57" t="s">
        <v>91</v>
      </c>
      <c r="B1" s="57" t="s">
        <v>1743</v>
      </c>
      <c r="C1" s="57" t="s">
        <v>92</v>
      </c>
    </row>
    <row r="2" spans="1:3" ht="21.75" customHeight="1" x14ac:dyDescent="0.25">
      <c r="A2" s="58" t="s">
        <v>93</v>
      </c>
      <c r="B2" s="58"/>
      <c r="C2" s="59"/>
    </row>
    <row r="3" spans="1:3" ht="21.75" customHeight="1" x14ac:dyDescent="0.25">
      <c r="A3" s="58" t="s">
        <v>155</v>
      </c>
      <c r="B3" s="58" t="s">
        <v>1737</v>
      </c>
      <c r="C3" s="59" t="s">
        <v>156</v>
      </c>
    </row>
    <row r="4" spans="1:3" ht="21.75" customHeight="1" x14ac:dyDescent="0.25">
      <c r="A4" s="58" t="s">
        <v>157</v>
      </c>
      <c r="B4" s="58" t="s">
        <v>1738</v>
      </c>
      <c r="C4" s="59" t="s">
        <v>158</v>
      </c>
    </row>
    <row r="5" spans="1:3" ht="21.75" customHeight="1" x14ac:dyDescent="0.25">
      <c r="A5" s="58" t="s">
        <v>159</v>
      </c>
      <c r="B5" s="58" t="s">
        <v>1739</v>
      </c>
      <c r="C5" s="59" t="s">
        <v>160</v>
      </c>
    </row>
    <row r="6" spans="1:3" ht="21.75" customHeight="1" x14ac:dyDescent="0.25">
      <c r="A6" s="58" t="s">
        <v>161</v>
      </c>
      <c r="B6" s="58" t="s">
        <v>1739</v>
      </c>
      <c r="C6" s="59" t="s">
        <v>160</v>
      </c>
    </row>
    <row r="7" spans="1:3" ht="21.75" customHeight="1" x14ac:dyDescent="0.25">
      <c r="A7" s="58" t="s">
        <v>162</v>
      </c>
      <c r="B7" s="58" t="s">
        <v>1738</v>
      </c>
      <c r="C7" s="59" t="s">
        <v>158</v>
      </c>
    </row>
    <row r="8" spans="1:3" ht="21.75" customHeight="1" x14ac:dyDescent="0.25">
      <c r="A8" s="58" t="s">
        <v>163</v>
      </c>
      <c r="B8" s="58" t="s">
        <v>1740</v>
      </c>
      <c r="C8" s="59" t="s">
        <v>164</v>
      </c>
    </row>
    <row r="9" spans="1:3" ht="21.75" customHeight="1" x14ac:dyDescent="0.25">
      <c r="A9" s="58" t="s">
        <v>165</v>
      </c>
      <c r="B9" s="58" t="s">
        <v>1740</v>
      </c>
      <c r="C9" s="59" t="s">
        <v>164</v>
      </c>
    </row>
    <row r="10" spans="1:3" ht="21.75" customHeight="1" x14ac:dyDescent="0.25">
      <c r="A10" s="58" t="s">
        <v>166</v>
      </c>
      <c r="B10" s="58" t="s">
        <v>1740</v>
      </c>
      <c r="C10" s="59" t="s">
        <v>164</v>
      </c>
    </row>
    <row r="11" spans="1:3" ht="21.75" customHeight="1" x14ac:dyDescent="0.25">
      <c r="A11" s="58" t="s">
        <v>167</v>
      </c>
      <c r="B11" s="58" t="s">
        <v>1740</v>
      </c>
      <c r="C11" s="59" t="s">
        <v>164</v>
      </c>
    </row>
    <row r="12" spans="1:3" ht="21.75" customHeight="1" x14ac:dyDescent="0.25">
      <c r="A12" s="58" t="s">
        <v>168</v>
      </c>
      <c r="B12" s="58" t="s">
        <v>1741</v>
      </c>
      <c r="C12" s="59" t="s">
        <v>169</v>
      </c>
    </row>
    <row r="13" spans="1:3" ht="21.75" customHeight="1" x14ac:dyDescent="0.25">
      <c r="A13" s="58" t="s">
        <v>170</v>
      </c>
      <c r="B13" s="58" t="s">
        <v>1741</v>
      </c>
      <c r="C13" s="59" t="s">
        <v>169</v>
      </c>
    </row>
    <row r="14" spans="1:3" ht="21.75" customHeight="1" x14ac:dyDescent="0.25">
      <c r="A14" s="58" t="s">
        <v>171</v>
      </c>
      <c r="B14" s="58" t="s">
        <v>1741</v>
      </c>
      <c r="C14" s="59" t="s">
        <v>169</v>
      </c>
    </row>
    <row r="15" spans="1:3" ht="21.75" customHeight="1" x14ac:dyDescent="0.25">
      <c r="A15" s="58" t="s">
        <v>172</v>
      </c>
      <c r="B15" s="58" t="s">
        <v>1740</v>
      </c>
      <c r="C15" s="59" t="s">
        <v>164</v>
      </c>
    </row>
    <row r="16" spans="1:3" ht="21.75" customHeight="1" x14ac:dyDescent="0.25">
      <c r="A16" s="58" t="s">
        <v>173</v>
      </c>
      <c r="B16" s="58" t="s">
        <v>1742</v>
      </c>
      <c r="C16" s="59" t="s">
        <v>174</v>
      </c>
    </row>
    <row r="17" spans="1:3" ht="21.75" customHeight="1" x14ac:dyDescent="0.25">
      <c r="A17" s="58" t="s">
        <v>175</v>
      </c>
      <c r="B17" s="58" t="s">
        <v>1742</v>
      </c>
      <c r="C17" s="59" t="s">
        <v>174</v>
      </c>
    </row>
    <row r="18" spans="1:3" ht="21.75" customHeight="1" x14ac:dyDescent="0.25">
      <c r="A18" s="58" t="s">
        <v>176</v>
      </c>
      <c r="B18" s="58" t="s">
        <v>1739</v>
      </c>
      <c r="C18" s="59" t="s">
        <v>160</v>
      </c>
    </row>
    <row r="19" spans="1:3" ht="21.75" customHeight="1" x14ac:dyDescent="0.25">
      <c r="A19" s="58" t="s">
        <v>177</v>
      </c>
      <c r="B19" s="58" t="s">
        <v>1739</v>
      </c>
      <c r="C19" s="59" t="s">
        <v>160</v>
      </c>
    </row>
    <row r="20" spans="1:3" ht="21.75" customHeight="1" x14ac:dyDescent="0.25">
      <c r="A20" s="58" t="s">
        <v>178</v>
      </c>
      <c r="B20" s="58" t="s">
        <v>1741</v>
      </c>
      <c r="C20" s="59" t="s">
        <v>169</v>
      </c>
    </row>
    <row r="21" spans="1:3" ht="21.75" customHeight="1" x14ac:dyDescent="0.25">
      <c r="A21" s="58" t="s">
        <v>179</v>
      </c>
      <c r="B21" s="58" t="s">
        <v>1738</v>
      </c>
      <c r="C21" s="59" t="s">
        <v>158</v>
      </c>
    </row>
    <row r="22" spans="1:3" ht="21.75" customHeight="1" x14ac:dyDescent="0.25">
      <c r="A22" s="58" t="s">
        <v>180</v>
      </c>
      <c r="B22" s="58" t="s">
        <v>1742</v>
      </c>
      <c r="C22" s="59" t="s">
        <v>174</v>
      </c>
    </row>
    <row r="23" spans="1:3" ht="21.75" customHeight="1" x14ac:dyDescent="0.25">
      <c r="A23" s="58" t="s">
        <v>181</v>
      </c>
      <c r="B23" s="58" t="s">
        <v>1738</v>
      </c>
      <c r="C23" s="59" t="s">
        <v>158</v>
      </c>
    </row>
    <row r="24" spans="1:3" ht="21.75" customHeight="1" x14ac:dyDescent="0.25">
      <c r="A24" s="58" t="s">
        <v>182</v>
      </c>
      <c r="B24" s="58" t="s">
        <v>1740</v>
      </c>
      <c r="C24" s="59" t="s">
        <v>164</v>
      </c>
    </row>
    <row r="25" spans="1:3" ht="21.75" customHeight="1" x14ac:dyDescent="0.25">
      <c r="A25" s="58" t="s">
        <v>183</v>
      </c>
      <c r="B25" s="58" t="s">
        <v>1740</v>
      </c>
      <c r="C25" s="59" t="s">
        <v>164</v>
      </c>
    </row>
    <row r="26" spans="1:3" ht="21.75" customHeight="1" x14ac:dyDescent="0.25">
      <c r="A26" s="58" t="s">
        <v>184</v>
      </c>
      <c r="B26" s="58" t="s">
        <v>1740</v>
      </c>
      <c r="C26" s="59" t="s">
        <v>164</v>
      </c>
    </row>
    <row r="27" spans="1:3" ht="21.75" customHeight="1" x14ac:dyDescent="0.25">
      <c r="A27" s="58" t="s">
        <v>185</v>
      </c>
      <c r="B27" s="58" t="s">
        <v>1741</v>
      </c>
      <c r="C27" s="59" t="s">
        <v>169</v>
      </c>
    </row>
    <row r="28" spans="1:3" ht="21.75" customHeight="1" x14ac:dyDescent="0.25">
      <c r="A28" s="58" t="s">
        <v>186</v>
      </c>
      <c r="B28" s="58" t="s">
        <v>1740</v>
      </c>
      <c r="C28" s="59" t="s">
        <v>164</v>
      </c>
    </row>
    <row r="29" spans="1:3" ht="21.75" customHeight="1" x14ac:dyDescent="0.25">
      <c r="A29" s="58" t="s">
        <v>187</v>
      </c>
      <c r="B29" s="58" t="s">
        <v>1737</v>
      </c>
      <c r="C29" s="59" t="s">
        <v>156</v>
      </c>
    </row>
    <row r="30" spans="1:3" ht="21.75" customHeight="1" x14ac:dyDescent="0.25">
      <c r="A30" s="58" t="s">
        <v>188</v>
      </c>
      <c r="B30" s="58" t="s">
        <v>1738</v>
      </c>
      <c r="C30" s="59" t="s">
        <v>158</v>
      </c>
    </row>
    <row r="31" spans="1:3" ht="21.75" customHeight="1" x14ac:dyDescent="0.25">
      <c r="A31" s="58" t="s">
        <v>189</v>
      </c>
      <c r="B31" s="58" t="s">
        <v>1741</v>
      </c>
      <c r="C31" s="59" t="s">
        <v>169</v>
      </c>
    </row>
    <row r="32" spans="1:3" ht="21.75" customHeight="1" x14ac:dyDescent="0.25">
      <c r="A32" s="58" t="s">
        <v>190</v>
      </c>
      <c r="B32" s="58" t="s">
        <v>1741</v>
      </c>
      <c r="C32" s="59" t="s">
        <v>169</v>
      </c>
    </row>
    <row r="33" spans="1:3" ht="21.75" customHeight="1" x14ac:dyDescent="0.25">
      <c r="A33" s="58" t="s">
        <v>191</v>
      </c>
      <c r="B33" s="58" t="s">
        <v>1740</v>
      </c>
      <c r="C33" s="59" t="s">
        <v>164</v>
      </c>
    </row>
    <row r="34" spans="1:3" ht="21.75" customHeight="1" x14ac:dyDescent="0.25">
      <c r="A34" s="58" t="s">
        <v>192</v>
      </c>
      <c r="B34" s="58" t="s">
        <v>1737</v>
      </c>
      <c r="C34" s="59" t="s">
        <v>156</v>
      </c>
    </row>
    <row r="35" spans="1:3" ht="21.75" customHeight="1" x14ac:dyDescent="0.25">
      <c r="A35" s="58" t="s">
        <v>193</v>
      </c>
      <c r="B35" s="58" t="s">
        <v>1739</v>
      </c>
      <c r="C35" s="59" t="s">
        <v>160</v>
      </c>
    </row>
    <row r="36" spans="1:3" ht="21.75" customHeight="1" x14ac:dyDescent="0.25">
      <c r="A36" s="58" t="s">
        <v>194</v>
      </c>
      <c r="B36" s="58" t="s">
        <v>1740</v>
      </c>
      <c r="C36" s="59" t="s">
        <v>164</v>
      </c>
    </row>
    <row r="37" spans="1:3" ht="21.75" customHeight="1" x14ac:dyDescent="0.25">
      <c r="A37" s="58" t="s">
        <v>195</v>
      </c>
      <c r="B37" s="58" t="s">
        <v>1741</v>
      </c>
      <c r="C37" s="59" t="s">
        <v>169</v>
      </c>
    </row>
    <row r="38" spans="1:3" ht="21.75" customHeight="1" x14ac:dyDescent="0.25">
      <c r="A38" s="58" t="s">
        <v>196</v>
      </c>
      <c r="B38" s="58" t="s">
        <v>1740</v>
      </c>
      <c r="C38" s="59" t="s">
        <v>164</v>
      </c>
    </row>
    <row r="39" spans="1:3" ht="21.75" customHeight="1" x14ac:dyDescent="0.25">
      <c r="A39" s="58" t="s">
        <v>197</v>
      </c>
      <c r="B39" s="58" t="s">
        <v>1740</v>
      </c>
      <c r="C39" s="59" t="s">
        <v>164</v>
      </c>
    </row>
    <row r="40" spans="1:3" ht="21.75" customHeight="1" x14ac:dyDescent="0.25">
      <c r="A40" s="58" t="s">
        <v>198</v>
      </c>
      <c r="B40" s="58" t="s">
        <v>1741</v>
      </c>
      <c r="C40" s="59" t="s">
        <v>169</v>
      </c>
    </row>
    <row r="41" spans="1:3" ht="21.75" customHeight="1" x14ac:dyDescent="0.25">
      <c r="A41" s="58" t="s">
        <v>199</v>
      </c>
      <c r="B41" s="58" t="s">
        <v>1741</v>
      </c>
      <c r="C41" s="59" t="s">
        <v>169</v>
      </c>
    </row>
    <row r="42" spans="1:3" ht="21.75" customHeight="1" x14ac:dyDescent="0.25">
      <c r="A42" s="58" t="s">
        <v>200</v>
      </c>
      <c r="B42" s="58" t="s">
        <v>1741</v>
      </c>
      <c r="C42" s="59" t="s">
        <v>169</v>
      </c>
    </row>
    <row r="43" spans="1:3" ht="21.75" customHeight="1" x14ac:dyDescent="0.25">
      <c r="A43" s="58" t="s">
        <v>201</v>
      </c>
      <c r="B43" s="58" t="s">
        <v>1741</v>
      </c>
      <c r="C43" s="59" t="s">
        <v>169</v>
      </c>
    </row>
    <row r="44" spans="1:3" ht="21.75" customHeight="1" x14ac:dyDescent="0.25">
      <c r="A44" s="58" t="s">
        <v>202</v>
      </c>
      <c r="B44" s="58" t="s">
        <v>1740</v>
      </c>
      <c r="C44" s="59" t="s">
        <v>164</v>
      </c>
    </row>
    <row r="45" spans="1:3" ht="21.75" customHeight="1" x14ac:dyDescent="0.25">
      <c r="A45" s="58" t="s">
        <v>203</v>
      </c>
      <c r="B45" s="58" t="s">
        <v>1740</v>
      </c>
      <c r="C45" s="59" t="s">
        <v>164</v>
      </c>
    </row>
    <row r="46" spans="1:3" ht="21.75" customHeight="1" x14ac:dyDescent="0.25">
      <c r="A46" s="58" t="s">
        <v>204</v>
      </c>
      <c r="B46" s="58" t="s">
        <v>1740</v>
      </c>
      <c r="C46" s="59" t="s">
        <v>164</v>
      </c>
    </row>
    <row r="47" spans="1:3" ht="21.75" customHeight="1" x14ac:dyDescent="0.25">
      <c r="A47" s="58" t="s">
        <v>205</v>
      </c>
      <c r="B47" s="58" t="s">
        <v>1741</v>
      </c>
      <c r="C47" s="59" t="s">
        <v>169</v>
      </c>
    </row>
    <row r="48" spans="1:3" ht="21.75" customHeight="1" x14ac:dyDescent="0.25">
      <c r="A48" s="58" t="s">
        <v>206</v>
      </c>
      <c r="B48" s="58" t="s">
        <v>1741</v>
      </c>
      <c r="C48" s="59" t="s">
        <v>169</v>
      </c>
    </row>
    <row r="49" spans="1:3" ht="21.75" customHeight="1" x14ac:dyDescent="0.25">
      <c r="A49" s="58" t="s">
        <v>207</v>
      </c>
      <c r="B49" s="58" t="s">
        <v>1740</v>
      </c>
      <c r="C49" s="59" t="s">
        <v>164</v>
      </c>
    </row>
    <row r="50" spans="1:3" ht="21.75" customHeight="1" x14ac:dyDescent="0.25">
      <c r="A50" s="58" t="s">
        <v>208</v>
      </c>
      <c r="B50" s="58" t="s">
        <v>1740</v>
      </c>
      <c r="C50" s="59" t="s">
        <v>164</v>
      </c>
    </row>
    <row r="51" spans="1:3" ht="21.75" customHeight="1" x14ac:dyDescent="0.25">
      <c r="A51" s="58" t="s">
        <v>209</v>
      </c>
      <c r="B51" s="58" t="s">
        <v>1741</v>
      </c>
      <c r="C51" s="59" t="s">
        <v>169</v>
      </c>
    </row>
    <row r="52" spans="1:3" ht="21.75" customHeight="1" x14ac:dyDescent="0.25">
      <c r="A52" s="58" t="s">
        <v>210</v>
      </c>
      <c r="B52" s="58" t="s">
        <v>1740</v>
      </c>
      <c r="C52" s="59" t="s">
        <v>164</v>
      </c>
    </row>
    <row r="53" spans="1:3" ht="21.75" customHeight="1" x14ac:dyDescent="0.25">
      <c r="A53" s="58" t="s">
        <v>211</v>
      </c>
      <c r="B53" s="58" t="s">
        <v>1741</v>
      </c>
      <c r="C53" s="59" t="s">
        <v>169</v>
      </c>
    </row>
    <row r="54" spans="1:3" ht="21.75" customHeight="1" x14ac:dyDescent="0.25">
      <c r="A54" s="58" t="s">
        <v>212</v>
      </c>
      <c r="B54" s="58" t="s">
        <v>1741</v>
      </c>
      <c r="C54" s="59" t="s">
        <v>169</v>
      </c>
    </row>
    <row r="55" spans="1:3" ht="21.75" customHeight="1" x14ac:dyDescent="0.25">
      <c r="A55" s="58" t="s">
        <v>213</v>
      </c>
      <c r="B55" s="58" t="s">
        <v>1740</v>
      </c>
      <c r="C55" s="59" t="s">
        <v>164</v>
      </c>
    </row>
    <row r="56" spans="1:3" ht="21.75" customHeight="1" x14ac:dyDescent="0.25">
      <c r="A56" s="58" t="s">
        <v>214</v>
      </c>
      <c r="B56" s="58" t="s">
        <v>1741</v>
      </c>
      <c r="C56" s="59" t="s">
        <v>169</v>
      </c>
    </row>
    <row r="57" spans="1:3" ht="21.75" customHeight="1" x14ac:dyDescent="0.25">
      <c r="A57" s="58" t="s">
        <v>215</v>
      </c>
      <c r="B57" s="58" t="s">
        <v>1740</v>
      </c>
      <c r="C57" s="59" t="s">
        <v>164</v>
      </c>
    </row>
    <row r="58" spans="1:3" ht="21.75" customHeight="1" x14ac:dyDescent="0.25">
      <c r="A58" s="58" t="s">
        <v>216</v>
      </c>
      <c r="B58" s="58" t="s">
        <v>1741</v>
      </c>
      <c r="C58" s="59" t="s">
        <v>169</v>
      </c>
    </row>
    <row r="59" spans="1:3" ht="21.75" customHeight="1" x14ac:dyDescent="0.25">
      <c r="A59" s="58" t="s">
        <v>217</v>
      </c>
      <c r="B59" s="58" t="s">
        <v>1738</v>
      </c>
      <c r="C59" s="59" t="s">
        <v>158</v>
      </c>
    </row>
    <row r="60" spans="1:3" ht="21.75" customHeight="1" x14ac:dyDescent="0.25">
      <c r="A60" s="58" t="s">
        <v>218</v>
      </c>
      <c r="B60" s="58" t="s">
        <v>1737</v>
      </c>
      <c r="C60" s="59" t="s">
        <v>156</v>
      </c>
    </row>
    <row r="61" spans="1:3" ht="21.75" customHeight="1" x14ac:dyDescent="0.25">
      <c r="A61" s="58" t="s">
        <v>219</v>
      </c>
      <c r="B61" s="58" t="s">
        <v>1738</v>
      </c>
      <c r="C61" s="59" t="s">
        <v>158</v>
      </c>
    </row>
    <row r="62" spans="1:3" ht="21.75" customHeight="1" x14ac:dyDescent="0.25">
      <c r="A62" s="58" t="s">
        <v>220</v>
      </c>
      <c r="B62" s="58" t="s">
        <v>1740</v>
      </c>
      <c r="C62" s="59" t="s">
        <v>164</v>
      </c>
    </row>
    <row r="63" spans="1:3" ht="21.75" customHeight="1" x14ac:dyDescent="0.25">
      <c r="A63" s="58" t="s">
        <v>221</v>
      </c>
      <c r="B63" s="58" t="s">
        <v>1741</v>
      </c>
      <c r="C63" s="59" t="s">
        <v>169</v>
      </c>
    </row>
    <row r="64" spans="1:3" ht="21.75" customHeight="1" x14ac:dyDescent="0.25">
      <c r="A64" s="58" t="s">
        <v>222</v>
      </c>
      <c r="B64" s="58" t="s">
        <v>1741</v>
      </c>
      <c r="C64" s="59" t="s">
        <v>169</v>
      </c>
    </row>
    <row r="65" spans="1:3" ht="21.75" customHeight="1" x14ac:dyDescent="0.25">
      <c r="A65" s="58" t="s">
        <v>223</v>
      </c>
      <c r="B65" s="58" t="s">
        <v>1740</v>
      </c>
      <c r="C65" s="59" t="s">
        <v>164</v>
      </c>
    </row>
    <row r="66" spans="1:3" ht="21.75" customHeight="1" x14ac:dyDescent="0.25">
      <c r="A66" s="58" t="s">
        <v>224</v>
      </c>
      <c r="B66" s="58" t="s">
        <v>1740</v>
      </c>
      <c r="C66" s="59" t="s">
        <v>164</v>
      </c>
    </row>
    <row r="67" spans="1:3" ht="21.75" customHeight="1" x14ac:dyDescent="0.25">
      <c r="A67" s="58" t="s">
        <v>225</v>
      </c>
      <c r="B67" s="58" t="s">
        <v>1741</v>
      </c>
      <c r="C67" s="59" t="s">
        <v>169</v>
      </c>
    </row>
    <row r="68" spans="1:3" ht="21.75" customHeight="1" x14ac:dyDescent="0.25">
      <c r="A68" s="58" t="s">
        <v>226</v>
      </c>
      <c r="B68" s="58" t="s">
        <v>1741</v>
      </c>
      <c r="C68" s="59" t="s">
        <v>169</v>
      </c>
    </row>
    <row r="69" spans="1:3" ht="21.75" customHeight="1" x14ac:dyDescent="0.25">
      <c r="A69" s="58" t="s">
        <v>227</v>
      </c>
      <c r="B69" s="58" t="s">
        <v>1740</v>
      </c>
      <c r="C69" s="59" t="s">
        <v>164</v>
      </c>
    </row>
    <row r="70" spans="1:3" ht="21.75" customHeight="1" x14ac:dyDescent="0.25">
      <c r="A70" s="58" t="s">
        <v>228</v>
      </c>
      <c r="B70" s="58" t="s">
        <v>1740</v>
      </c>
      <c r="C70" s="59" t="s">
        <v>164</v>
      </c>
    </row>
    <row r="71" spans="1:3" ht="21.75" customHeight="1" x14ac:dyDescent="0.25">
      <c r="A71" s="58" t="s">
        <v>229</v>
      </c>
      <c r="B71" s="58" t="s">
        <v>1741</v>
      </c>
      <c r="C71" s="59" t="s">
        <v>169</v>
      </c>
    </row>
    <row r="72" spans="1:3" ht="21.75" customHeight="1" x14ac:dyDescent="0.25">
      <c r="A72" s="58" t="s">
        <v>230</v>
      </c>
      <c r="B72" s="58" t="s">
        <v>1741</v>
      </c>
      <c r="C72" s="59" t="s">
        <v>169</v>
      </c>
    </row>
    <row r="73" spans="1:3" ht="21.75" customHeight="1" x14ac:dyDescent="0.25">
      <c r="A73" s="58" t="s">
        <v>231</v>
      </c>
      <c r="B73" s="58" t="s">
        <v>1740</v>
      </c>
      <c r="C73" s="59" t="s">
        <v>164</v>
      </c>
    </row>
    <row r="74" spans="1:3" ht="21.75" customHeight="1" x14ac:dyDescent="0.25">
      <c r="A74" s="58" t="s">
        <v>232</v>
      </c>
      <c r="B74" s="58" t="s">
        <v>1742</v>
      </c>
      <c r="C74" s="59" t="s">
        <v>174</v>
      </c>
    </row>
    <row r="75" spans="1:3" ht="21.75" customHeight="1" x14ac:dyDescent="0.25">
      <c r="A75" s="58" t="s">
        <v>233</v>
      </c>
      <c r="B75" s="58" t="s">
        <v>1740</v>
      </c>
      <c r="C75" s="59" t="s">
        <v>164</v>
      </c>
    </row>
    <row r="76" spans="1:3" ht="21.75" customHeight="1" x14ac:dyDescent="0.25">
      <c r="A76" s="58" t="s">
        <v>234</v>
      </c>
      <c r="B76" s="58" t="s">
        <v>1738</v>
      </c>
      <c r="C76" s="59" t="s">
        <v>158</v>
      </c>
    </row>
    <row r="77" spans="1:3" ht="21.75" customHeight="1" x14ac:dyDescent="0.25">
      <c r="A77" s="58" t="s">
        <v>235</v>
      </c>
      <c r="B77" s="58" t="s">
        <v>1738</v>
      </c>
      <c r="C77" s="59" t="s">
        <v>158</v>
      </c>
    </row>
    <row r="78" spans="1:3" ht="21.75" customHeight="1" x14ac:dyDescent="0.25">
      <c r="A78" s="58" t="s">
        <v>236</v>
      </c>
      <c r="B78" s="58" t="s">
        <v>1738</v>
      </c>
      <c r="C78" s="59" t="s">
        <v>158</v>
      </c>
    </row>
    <row r="79" spans="1:3" ht="21.75" customHeight="1" x14ac:dyDescent="0.25">
      <c r="A79" s="58" t="s">
        <v>237</v>
      </c>
      <c r="B79" s="58" t="s">
        <v>1741</v>
      </c>
      <c r="C79" s="59" t="s">
        <v>169</v>
      </c>
    </row>
    <row r="80" spans="1:3" ht="21.75" customHeight="1" x14ac:dyDescent="0.25">
      <c r="A80" s="58" t="s">
        <v>238</v>
      </c>
      <c r="B80" s="58" t="s">
        <v>1740</v>
      </c>
      <c r="C80" s="59" t="s">
        <v>164</v>
      </c>
    </row>
    <row r="81" spans="1:3" ht="21.75" customHeight="1" x14ac:dyDescent="0.25">
      <c r="A81" s="58" t="s">
        <v>239</v>
      </c>
      <c r="B81" s="58" t="s">
        <v>1737</v>
      </c>
      <c r="C81" s="59" t="s">
        <v>156</v>
      </c>
    </row>
    <row r="82" spans="1:3" ht="21.75" customHeight="1" x14ac:dyDescent="0.25">
      <c r="A82" s="58" t="s">
        <v>240</v>
      </c>
      <c r="B82" s="58" t="s">
        <v>1737</v>
      </c>
      <c r="C82" s="59" t="s">
        <v>156</v>
      </c>
    </row>
    <row r="83" spans="1:3" ht="21.75" customHeight="1" x14ac:dyDescent="0.25">
      <c r="A83" s="58" t="s">
        <v>241</v>
      </c>
      <c r="B83" s="58" t="s">
        <v>1742</v>
      </c>
      <c r="C83" s="59" t="s">
        <v>174</v>
      </c>
    </row>
    <row r="84" spans="1:3" ht="21.75" customHeight="1" x14ac:dyDescent="0.25">
      <c r="A84" s="58" t="s">
        <v>242</v>
      </c>
      <c r="B84" s="58" t="s">
        <v>1741</v>
      </c>
      <c r="C84" s="59" t="s">
        <v>169</v>
      </c>
    </row>
    <row r="85" spans="1:3" ht="21.75" customHeight="1" x14ac:dyDescent="0.25">
      <c r="A85" s="58" t="s">
        <v>243</v>
      </c>
      <c r="B85" s="58" t="s">
        <v>1738</v>
      </c>
      <c r="C85" s="59" t="s">
        <v>158</v>
      </c>
    </row>
    <row r="86" spans="1:3" ht="21.75" customHeight="1" x14ac:dyDescent="0.25">
      <c r="A86" s="58" t="s">
        <v>244</v>
      </c>
      <c r="B86" s="58" t="s">
        <v>1738</v>
      </c>
      <c r="C86" s="59" t="s">
        <v>158</v>
      </c>
    </row>
    <row r="87" spans="1:3" ht="21.75" customHeight="1" x14ac:dyDescent="0.25">
      <c r="A87" s="58" t="s">
        <v>245</v>
      </c>
      <c r="B87" s="58" t="s">
        <v>1739</v>
      </c>
      <c r="C87" s="59" t="s">
        <v>160</v>
      </c>
    </row>
    <row r="88" spans="1:3" ht="21.75" customHeight="1" x14ac:dyDescent="0.25">
      <c r="A88" s="58" t="s">
        <v>246</v>
      </c>
      <c r="B88" s="58" t="s">
        <v>1740</v>
      </c>
      <c r="C88" s="59" t="s">
        <v>164</v>
      </c>
    </row>
    <row r="89" spans="1:3" ht="21.75" customHeight="1" x14ac:dyDescent="0.25">
      <c r="A89" s="58" t="s">
        <v>247</v>
      </c>
      <c r="B89" s="58" t="s">
        <v>1741</v>
      </c>
      <c r="C89" s="59" t="s">
        <v>169</v>
      </c>
    </row>
    <row r="90" spans="1:3" ht="21.75" customHeight="1" x14ac:dyDescent="0.25">
      <c r="A90" s="58" t="s">
        <v>248</v>
      </c>
      <c r="B90" s="58" t="s">
        <v>1739</v>
      </c>
      <c r="C90" s="59" t="s">
        <v>160</v>
      </c>
    </row>
    <row r="91" spans="1:3" ht="21.75" customHeight="1" x14ac:dyDescent="0.25">
      <c r="A91" s="58" t="s">
        <v>249</v>
      </c>
      <c r="B91" s="58" t="s">
        <v>1741</v>
      </c>
      <c r="C91" s="59" t="s">
        <v>169</v>
      </c>
    </row>
    <row r="92" spans="1:3" ht="21.75" customHeight="1" x14ac:dyDescent="0.25">
      <c r="A92" s="58" t="s">
        <v>250</v>
      </c>
      <c r="B92" s="58" t="s">
        <v>1741</v>
      </c>
      <c r="C92" s="59" t="s">
        <v>169</v>
      </c>
    </row>
    <row r="93" spans="1:3" ht="21.75" customHeight="1" x14ac:dyDescent="0.25">
      <c r="A93" s="58" t="s">
        <v>251</v>
      </c>
      <c r="B93" s="58" t="s">
        <v>1741</v>
      </c>
      <c r="C93" s="59" t="s">
        <v>169</v>
      </c>
    </row>
    <row r="94" spans="1:3" ht="21.75" customHeight="1" x14ac:dyDescent="0.25">
      <c r="A94" s="58" t="s">
        <v>252</v>
      </c>
      <c r="B94" s="58" t="s">
        <v>1740</v>
      </c>
      <c r="C94" s="59" t="s">
        <v>164</v>
      </c>
    </row>
    <row r="95" spans="1:3" ht="21.75" customHeight="1" x14ac:dyDescent="0.25">
      <c r="A95" s="58" t="s">
        <v>253</v>
      </c>
      <c r="B95" s="58" t="s">
        <v>1741</v>
      </c>
      <c r="C95" s="59" t="s">
        <v>169</v>
      </c>
    </row>
    <row r="96" spans="1:3" ht="21.75" customHeight="1" x14ac:dyDescent="0.25">
      <c r="A96" s="58" t="s">
        <v>254</v>
      </c>
      <c r="B96" s="58" t="s">
        <v>1741</v>
      </c>
      <c r="C96" s="59" t="s">
        <v>169</v>
      </c>
    </row>
    <row r="97" spans="1:3" ht="21.75" customHeight="1" x14ac:dyDescent="0.25">
      <c r="A97" s="58" t="s">
        <v>255</v>
      </c>
      <c r="B97" s="58" t="s">
        <v>1741</v>
      </c>
      <c r="C97" s="59" t="s">
        <v>169</v>
      </c>
    </row>
    <row r="98" spans="1:3" ht="21.75" customHeight="1" x14ac:dyDescent="0.25">
      <c r="A98" s="58" t="s">
        <v>256</v>
      </c>
      <c r="B98" s="58" t="s">
        <v>1740</v>
      </c>
      <c r="C98" s="59" t="s">
        <v>164</v>
      </c>
    </row>
    <row r="99" spans="1:3" ht="21.75" customHeight="1" x14ac:dyDescent="0.25">
      <c r="A99" s="58" t="s">
        <v>257</v>
      </c>
      <c r="B99" s="58" t="s">
        <v>1741</v>
      </c>
      <c r="C99" s="59" t="s">
        <v>169</v>
      </c>
    </row>
    <row r="100" spans="1:3" ht="21.75" customHeight="1" x14ac:dyDescent="0.25">
      <c r="A100" s="58" t="s">
        <v>258</v>
      </c>
      <c r="B100" s="58" t="s">
        <v>1740</v>
      </c>
      <c r="C100" s="59" t="s">
        <v>164</v>
      </c>
    </row>
    <row r="101" spans="1:3" ht="21.75" customHeight="1" x14ac:dyDescent="0.25">
      <c r="A101" s="58" t="s">
        <v>259</v>
      </c>
      <c r="B101" s="58" t="s">
        <v>1741</v>
      </c>
      <c r="C101" s="59" t="s">
        <v>169</v>
      </c>
    </row>
    <row r="102" spans="1:3" ht="21.75" customHeight="1" x14ac:dyDescent="0.25">
      <c r="A102" s="58" t="s">
        <v>260</v>
      </c>
      <c r="B102" s="58" t="s">
        <v>1741</v>
      </c>
      <c r="C102" s="59" t="s">
        <v>169</v>
      </c>
    </row>
    <row r="103" spans="1:3" ht="21.75" customHeight="1" x14ac:dyDescent="0.25">
      <c r="A103" s="58" t="s">
        <v>261</v>
      </c>
      <c r="B103" s="58" t="s">
        <v>1740</v>
      </c>
      <c r="C103" s="59" t="s">
        <v>164</v>
      </c>
    </row>
    <row r="104" spans="1:3" ht="21.75" customHeight="1" x14ac:dyDescent="0.25">
      <c r="A104" s="58" t="s">
        <v>262</v>
      </c>
      <c r="B104" s="58" t="s">
        <v>1741</v>
      </c>
      <c r="C104" s="59" t="s">
        <v>169</v>
      </c>
    </row>
    <row r="105" spans="1:3" ht="21.75" customHeight="1" x14ac:dyDescent="0.25">
      <c r="A105" s="58" t="s">
        <v>263</v>
      </c>
      <c r="B105" s="58" t="s">
        <v>1741</v>
      </c>
      <c r="C105" s="59" t="s">
        <v>169</v>
      </c>
    </row>
    <row r="106" spans="1:3" ht="21.75" customHeight="1" x14ac:dyDescent="0.25">
      <c r="A106" s="58" t="s">
        <v>264</v>
      </c>
      <c r="B106" s="58" t="s">
        <v>1740</v>
      </c>
      <c r="C106" s="59" t="s">
        <v>164</v>
      </c>
    </row>
    <row r="107" spans="1:3" ht="21.75" customHeight="1" x14ac:dyDescent="0.25">
      <c r="A107" s="58" t="s">
        <v>265</v>
      </c>
      <c r="B107" s="58" t="s">
        <v>1741</v>
      </c>
      <c r="C107" s="59" t="s">
        <v>169</v>
      </c>
    </row>
    <row r="108" spans="1:3" ht="21.75" customHeight="1" x14ac:dyDescent="0.25">
      <c r="A108" s="58" t="s">
        <v>266</v>
      </c>
      <c r="B108" s="58" t="s">
        <v>1741</v>
      </c>
      <c r="C108" s="59" t="s">
        <v>169</v>
      </c>
    </row>
    <row r="109" spans="1:3" ht="21.75" customHeight="1" x14ac:dyDescent="0.25">
      <c r="A109" s="58" t="s">
        <v>267</v>
      </c>
      <c r="B109" s="58" t="s">
        <v>1740</v>
      </c>
      <c r="C109" s="59" t="s">
        <v>164</v>
      </c>
    </row>
    <row r="110" spans="1:3" ht="21.75" customHeight="1" x14ac:dyDescent="0.25">
      <c r="A110" s="58" t="s">
        <v>268</v>
      </c>
      <c r="B110" s="58" t="s">
        <v>1741</v>
      </c>
      <c r="C110" s="59" t="s">
        <v>169</v>
      </c>
    </row>
    <row r="111" spans="1:3" ht="21.75" customHeight="1" x14ac:dyDescent="0.25">
      <c r="A111" s="58" t="s">
        <v>269</v>
      </c>
      <c r="B111" s="58" t="s">
        <v>1741</v>
      </c>
      <c r="C111" s="59" t="s">
        <v>169</v>
      </c>
    </row>
    <row r="112" spans="1:3" ht="21.75" customHeight="1" x14ac:dyDescent="0.25">
      <c r="A112" s="58" t="s">
        <v>270</v>
      </c>
      <c r="B112" s="58" t="s">
        <v>1741</v>
      </c>
      <c r="C112" s="59" t="s">
        <v>169</v>
      </c>
    </row>
    <row r="113" spans="1:3" ht="21.75" customHeight="1" x14ac:dyDescent="0.25">
      <c r="A113" s="58" t="s">
        <v>271</v>
      </c>
      <c r="B113" s="58" t="s">
        <v>1740</v>
      </c>
      <c r="C113" s="59" t="s">
        <v>164</v>
      </c>
    </row>
    <row r="114" spans="1:3" ht="21.75" customHeight="1" x14ac:dyDescent="0.25">
      <c r="A114" s="58" t="s">
        <v>272</v>
      </c>
      <c r="B114" s="58" t="s">
        <v>1741</v>
      </c>
      <c r="C114" s="59" t="s">
        <v>169</v>
      </c>
    </row>
    <row r="115" spans="1:3" ht="21.75" customHeight="1" x14ac:dyDescent="0.25">
      <c r="A115" s="58" t="s">
        <v>273</v>
      </c>
      <c r="B115" s="58" t="s">
        <v>1740</v>
      </c>
      <c r="C115" s="59" t="s">
        <v>164</v>
      </c>
    </row>
    <row r="116" spans="1:3" ht="21.75" customHeight="1" x14ac:dyDescent="0.25">
      <c r="A116" s="58" t="s">
        <v>274</v>
      </c>
      <c r="B116" s="58" t="s">
        <v>1740</v>
      </c>
      <c r="C116" s="59" t="s">
        <v>164</v>
      </c>
    </row>
    <row r="117" spans="1:3" ht="21.75" customHeight="1" x14ac:dyDescent="0.25">
      <c r="A117" s="58" t="s">
        <v>275</v>
      </c>
      <c r="B117" s="58" t="s">
        <v>1740</v>
      </c>
      <c r="C117" s="59" t="s">
        <v>164</v>
      </c>
    </row>
    <row r="118" spans="1:3" ht="21.75" customHeight="1" x14ac:dyDescent="0.25">
      <c r="A118" s="58" t="s">
        <v>276</v>
      </c>
      <c r="B118" s="58" t="s">
        <v>1742</v>
      </c>
      <c r="C118" s="59" t="s">
        <v>174</v>
      </c>
    </row>
    <row r="119" spans="1:3" ht="21.75" customHeight="1" x14ac:dyDescent="0.25">
      <c r="A119" s="58" t="s">
        <v>277</v>
      </c>
      <c r="B119" s="58" t="s">
        <v>1737</v>
      </c>
      <c r="C119" s="59" t="s">
        <v>156</v>
      </c>
    </row>
    <row r="120" spans="1:3" ht="21.75" customHeight="1" x14ac:dyDescent="0.25">
      <c r="A120" s="58" t="s">
        <v>278</v>
      </c>
      <c r="B120" s="58" t="s">
        <v>1740</v>
      </c>
      <c r="C120" s="59" t="s">
        <v>164</v>
      </c>
    </row>
    <row r="121" spans="1:3" ht="21.75" customHeight="1" x14ac:dyDescent="0.25">
      <c r="A121" s="58" t="s">
        <v>279</v>
      </c>
      <c r="B121" s="58" t="s">
        <v>1741</v>
      </c>
      <c r="C121" s="59" t="s">
        <v>169</v>
      </c>
    </row>
    <row r="122" spans="1:3" ht="21.75" customHeight="1" x14ac:dyDescent="0.25">
      <c r="A122" s="58" t="s">
        <v>280</v>
      </c>
      <c r="B122" s="58" t="s">
        <v>1741</v>
      </c>
      <c r="C122" s="59" t="s">
        <v>169</v>
      </c>
    </row>
    <row r="123" spans="1:3" ht="21.75" customHeight="1" x14ac:dyDescent="0.25">
      <c r="A123" s="58" t="s">
        <v>281</v>
      </c>
      <c r="B123" s="58" t="s">
        <v>1740</v>
      </c>
      <c r="C123" s="59" t="s">
        <v>164</v>
      </c>
    </row>
    <row r="124" spans="1:3" ht="21.75" customHeight="1" x14ac:dyDescent="0.25">
      <c r="A124" s="58" t="s">
        <v>282</v>
      </c>
      <c r="B124" s="58" t="s">
        <v>1740</v>
      </c>
      <c r="C124" s="59" t="s">
        <v>164</v>
      </c>
    </row>
    <row r="125" spans="1:3" ht="21.75" customHeight="1" x14ac:dyDescent="0.25">
      <c r="A125" s="58" t="s">
        <v>283</v>
      </c>
      <c r="B125" s="58" t="s">
        <v>1741</v>
      </c>
      <c r="C125" s="59" t="s">
        <v>169</v>
      </c>
    </row>
    <row r="126" spans="1:3" ht="21.75" customHeight="1" x14ac:dyDescent="0.25">
      <c r="A126" s="58" t="s">
        <v>284</v>
      </c>
      <c r="B126" s="58" t="s">
        <v>1740</v>
      </c>
      <c r="C126" s="59" t="s">
        <v>164</v>
      </c>
    </row>
    <row r="127" spans="1:3" ht="21.75" customHeight="1" x14ac:dyDescent="0.25">
      <c r="A127" s="58" t="s">
        <v>285</v>
      </c>
      <c r="B127" s="58" t="s">
        <v>1741</v>
      </c>
      <c r="C127" s="59" t="s">
        <v>169</v>
      </c>
    </row>
    <row r="128" spans="1:3" ht="21.75" customHeight="1" x14ac:dyDescent="0.25">
      <c r="A128" s="58" t="s">
        <v>286</v>
      </c>
      <c r="B128" s="58" t="s">
        <v>1741</v>
      </c>
      <c r="C128" s="59" t="s">
        <v>169</v>
      </c>
    </row>
    <row r="129" spans="1:3" ht="21.75" customHeight="1" x14ac:dyDescent="0.25">
      <c r="A129" s="58" t="s">
        <v>287</v>
      </c>
      <c r="B129" s="58" t="s">
        <v>1740</v>
      </c>
      <c r="C129" s="59" t="s">
        <v>164</v>
      </c>
    </row>
    <row r="130" spans="1:3" ht="21.75" customHeight="1" x14ac:dyDescent="0.25">
      <c r="A130" s="58" t="s">
        <v>288</v>
      </c>
      <c r="B130" s="58" t="s">
        <v>1741</v>
      </c>
      <c r="C130" s="59" t="s">
        <v>169</v>
      </c>
    </row>
    <row r="131" spans="1:3" ht="21.75" customHeight="1" x14ac:dyDescent="0.25">
      <c r="A131" s="58" t="s">
        <v>289</v>
      </c>
      <c r="B131" s="58" t="s">
        <v>1741</v>
      </c>
      <c r="C131" s="59" t="s">
        <v>169</v>
      </c>
    </row>
    <row r="132" spans="1:3" ht="21.75" customHeight="1" x14ac:dyDescent="0.25">
      <c r="A132" s="58" t="s">
        <v>290</v>
      </c>
      <c r="B132" s="58" t="s">
        <v>1740</v>
      </c>
      <c r="C132" s="59" t="s">
        <v>164</v>
      </c>
    </row>
    <row r="133" spans="1:3" ht="21.75" customHeight="1" x14ac:dyDescent="0.25">
      <c r="A133" s="58" t="s">
        <v>291</v>
      </c>
      <c r="B133" s="58" t="s">
        <v>1740</v>
      </c>
      <c r="C133" s="59" t="s">
        <v>164</v>
      </c>
    </row>
    <row r="134" spans="1:3" ht="21.75" customHeight="1" x14ac:dyDescent="0.25">
      <c r="A134" s="58" t="s">
        <v>292</v>
      </c>
      <c r="B134" s="58" t="s">
        <v>1741</v>
      </c>
      <c r="C134" s="59" t="s">
        <v>169</v>
      </c>
    </row>
    <row r="135" spans="1:3" ht="21.75" customHeight="1" x14ac:dyDescent="0.25">
      <c r="A135" s="58" t="s">
        <v>293</v>
      </c>
      <c r="B135" s="58" t="s">
        <v>1740</v>
      </c>
      <c r="C135" s="59" t="s">
        <v>164</v>
      </c>
    </row>
    <row r="136" spans="1:3" ht="21.75" customHeight="1" x14ac:dyDescent="0.25">
      <c r="A136" s="58" t="s">
        <v>294</v>
      </c>
      <c r="B136" s="58" t="s">
        <v>1740</v>
      </c>
      <c r="C136" s="59" t="s">
        <v>164</v>
      </c>
    </row>
    <row r="137" spans="1:3" ht="21.75" customHeight="1" x14ac:dyDescent="0.25">
      <c r="A137" s="58" t="s">
        <v>295</v>
      </c>
      <c r="B137" s="58" t="s">
        <v>1741</v>
      </c>
      <c r="C137" s="59" t="s">
        <v>169</v>
      </c>
    </row>
    <row r="138" spans="1:3" ht="21.75" customHeight="1" x14ac:dyDescent="0.25">
      <c r="A138" s="58" t="s">
        <v>296</v>
      </c>
      <c r="B138" s="58" t="s">
        <v>1741</v>
      </c>
      <c r="C138" s="59" t="s">
        <v>169</v>
      </c>
    </row>
    <row r="139" spans="1:3" ht="21.75" customHeight="1" x14ac:dyDescent="0.25">
      <c r="A139" s="58" t="s">
        <v>297</v>
      </c>
      <c r="B139" s="58" t="s">
        <v>1741</v>
      </c>
      <c r="C139" s="59" t="s">
        <v>169</v>
      </c>
    </row>
    <row r="140" spans="1:3" ht="21.75" customHeight="1" x14ac:dyDescent="0.25">
      <c r="A140" s="58" t="s">
        <v>298</v>
      </c>
      <c r="B140" s="58" t="s">
        <v>1741</v>
      </c>
      <c r="C140" s="59" t="s">
        <v>169</v>
      </c>
    </row>
    <row r="141" spans="1:3" ht="21.75" customHeight="1" x14ac:dyDescent="0.25">
      <c r="A141" s="58" t="s">
        <v>299</v>
      </c>
      <c r="B141" s="58" t="s">
        <v>1741</v>
      </c>
      <c r="C141" s="59" t="s">
        <v>169</v>
      </c>
    </row>
    <row r="142" spans="1:3" ht="21.75" customHeight="1" x14ac:dyDescent="0.25">
      <c r="A142" s="58" t="s">
        <v>300</v>
      </c>
      <c r="B142" s="58" t="s">
        <v>1740</v>
      </c>
      <c r="C142" s="59" t="s">
        <v>164</v>
      </c>
    </row>
    <row r="143" spans="1:3" ht="21.75" customHeight="1" x14ac:dyDescent="0.25">
      <c r="A143" s="58" t="s">
        <v>301</v>
      </c>
      <c r="B143" s="58" t="s">
        <v>1741</v>
      </c>
      <c r="C143" s="59" t="s">
        <v>169</v>
      </c>
    </row>
    <row r="144" spans="1:3" ht="21.75" customHeight="1" x14ac:dyDescent="0.25">
      <c r="A144" s="58" t="s">
        <v>302</v>
      </c>
      <c r="B144" s="58" t="s">
        <v>1740</v>
      </c>
      <c r="C144" s="59" t="s">
        <v>164</v>
      </c>
    </row>
    <row r="145" spans="1:3" ht="21.75" customHeight="1" x14ac:dyDescent="0.25">
      <c r="A145" s="58" t="s">
        <v>303</v>
      </c>
      <c r="B145" s="58" t="s">
        <v>1741</v>
      </c>
      <c r="C145" s="59" t="s">
        <v>169</v>
      </c>
    </row>
    <row r="146" spans="1:3" ht="21.75" customHeight="1" x14ac:dyDescent="0.25">
      <c r="A146" s="58" t="s">
        <v>304</v>
      </c>
      <c r="B146" s="58" t="s">
        <v>1741</v>
      </c>
      <c r="C146" s="59" t="s">
        <v>169</v>
      </c>
    </row>
    <row r="147" spans="1:3" ht="21.75" customHeight="1" x14ac:dyDescent="0.25">
      <c r="A147" s="58" t="s">
        <v>305</v>
      </c>
      <c r="B147" s="58" t="s">
        <v>1740</v>
      </c>
      <c r="C147" s="59" t="s">
        <v>164</v>
      </c>
    </row>
    <row r="148" spans="1:3" ht="21.75" customHeight="1" x14ac:dyDescent="0.25">
      <c r="A148" s="58" t="s">
        <v>306</v>
      </c>
      <c r="B148" s="58" t="s">
        <v>1740</v>
      </c>
      <c r="C148" s="59" t="s">
        <v>164</v>
      </c>
    </row>
    <row r="149" spans="1:3" ht="21.75" customHeight="1" x14ac:dyDescent="0.25">
      <c r="A149" s="58" t="s">
        <v>307</v>
      </c>
      <c r="B149" s="58" t="s">
        <v>1741</v>
      </c>
      <c r="C149" s="59" t="s">
        <v>169</v>
      </c>
    </row>
    <row r="150" spans="1:3" ht="21.75" customHeight="1" x14ac:dyDescent="0.25">
      <c r="A150" s="58" t="s">
        <v>308</v>
      </c>
      <c r="B150" s="58" t="s">
        <v>1741</v>
      </c>
      <c r="C150" s="59" t="s">
        <v>169</v>
      </c>
    </row>
    <row r="151" spans="1:3" ht="21.75" customHeight="1" x14ac:dyDescent="0.25">
      <c r="A151" s="58" t="s">
        <v>309</v>
      </c>
      <c r="B151" s="58" t="s">
        <v>1740</v>
      </c>
      <c r="C151" s="59" t="s">
        <v>164</v>
      </c>
    </row>
    <row r="152" spans="1:3" ht="21.75" customHeight="1" x14ac:dyDescent="0.25">
      <c r="A152" s="58" t="s">
        <v>310</v>
      </c>
      <c r="B152" s="58" t="s">
        <v>1741</v>
      </c>
      <c r="C152" s="59" t="s">
        <v>169</v>
      </c>
    </row>
    <row r="153" spans="1:3" ht="21.75" customHeight="1" x14ac:dyDescent="0.25">
      <c r="A153" s="58" t="s">
        <v>311</v>
      </c>
      <c r="B153" s="58" t="s">
        <v>1741</v>
      </c>
      <c r="C153" s="59" t="s">
        <v>169</v>
      </c>
    </row>
    <row r="154" spans="1:3" ht="21.75" customHeight="1" x14ac:dyDescent="0.25">
      <c r="A154" s="58" t="s">
        <v>312</v>
      </c>
      <c r="B154" s="58" t="s">
        <v>1741</v>
      </c>
      <c r="C154" s="59" t="s">
        <v>169</v>
      </c>
    </row>
    <row r="155" spans="1:3" ht="21.75" customHeight="1" x14ac:dyDescent="0.25">
      <c r="A155" s="58" t="s">
        <v>313</v>
      </c>
      <c r="B155" s="58" t="s">
        <v>1738</v>
      </c>
      <c r="C155" s="59" t="s">
        <v>158</v>
      </c>
    </row>
    <row r="156" spans="1:3" ht="21.75" customHeight="1" x14ac:dyDescent="0.25">
      <c r="A156" s="58" t="s">
        <v>314</v>
      </c>
      <c r="B156" s="58" t="s">
        <v>1740</v>
      </c>
      <c r="C156" s="59" t="s">
        <v>164</v>
      </c>
    </row>
    <row r="157" spans="1:3" ht="21.75" customHeight="1" x14ac:dyDescent="0.25">
      <c r="A157" s="58" t="s">
        <v>315</v>
      </c>
      <c r="B157" s="58" t="s">
        <v>1741</v>
      </c>
      <c r="C157" s="59" t="s">
        <v>169</v>
      </c>
    </row>
    <row r="158" spans="1:3" ht="21.75" customHeight="1" x14ac:dyDescent="0.25">
      <c r="A158" s="58" t="s">
        <v>316</v>
      </c>
      <c r="B158" s="58" t="s">
        <v>1741</v>
      </c>
      <c r="C158" s="59" t="s">
        <v>169</v>
      </c>
    </row>
    <row r="159" spans="1:3" ht="21.75" customHeight="1" x14ac:dyDescent="0.25">
      <c r="A159" s="58" t="s">
        <v>317</v>
      </c>
      <c r="B159" s="58" t="s">
        <v>1740</v>
      </c>
      <c r="C159" s="59" t="s">
        <v>164</v>
      </c>
    </row>
    <row r="160" spans="1:3" ht="21.75" customHeight="1" x14ac:dyDescent="0.25">
      <c r="A160" s="58" t="s">
        <v>318</v>
      </c>
      <c r="B160" s="58" t="s">
        <v>1740</v>
      </c>
      <c r="C160" s="59" t="s">
        <v>164</v>
      </c>
    </row>
    <row r="161" spans="1:3" ht="21.75" customHeight="1" x14ac:dyDescent="0.25">
      <c r="A161" s="58" t="s">
        <v>319</v>
      </c>
      <c r="B161" s="58" t="s">
        <v>1741</v>
      </c>
      <c r="C161" s="59" t="s">
        <v>169</v>
      </c>
    </row>
    <row r="162" spans="1:3" ht="21.75" customHeight="1" x14ac:dyDescent="0.25">
      <c r="A162" s="58" t="s">
        <v>320</v>
      </c>
      <c r="B162" s="58" t="s">
        <v>1741</v>
      </c>
      <c r="C162" s="59" t="s">
        <v>169</v>
      </c>
    </row>
    <row r="163" spans="1:3" ht="21.75" customHeight="1" x14ac:dyDescent="0.25">
      <c r="A163" s="58" t="s">
        <v>321</v>
      </c>
      <c r="B163" s="58" t="s">
        <v>1742</v>
      </c>
      <c r="C163" s="59" t="s">
        <v>174</v>
      </c>
    </row>
    <row r="164" spans="1:3" ht="21.75" customHeight="1" x14ac:dyDescent="0.25">
      <c r="A164" s="58" t="s">
        <v>322</v>
      </c>
      <c r="B164" s="58" t="s">
        <v>1737</v>
      </c>
      <c r="C164" s="59" t="s">
        <v>156</v>
      </c>
    </row>
    <row r="165" spans="1:3" ht="21.75" customHeight="1" x14ac:dyDescent="0.25">
      <c r="A165" s="58" t="s">
        <v>323</v>
      </c>
      <c r="B165" s="58" t="s">
        <v>1741</v>
      </c>
      <c r="C165" s="59" t="s">
        <v>169</v>
      </c>
    </row>
    <row r="166" spans="1:3" ht="21.75" customHeight="1" x14ac:dyDescent="0.25">
      <c r="A166" s="58" t="s">
        <v>324</v>
      </c>
      <c r="B166" s="58" t="s">
        <v>1741</v>
      </c>
      <c r="C166" s="59" t="s">
        <v>169</v>
      </c>
    </row>
    <row r="167" spans="1:3" ht="21.75" customHeight="1" x14ac:dyDescent="0.25">
      <c r="A167" s="58" t="s">
        <v>325</v>
      </c>
      <c r="B167" s="58" t="s">
        <v>1740</v>
      </c>
      <c r="C167" s="59" t="s">
        <v>164</v>
      </c>
    </row>
    <row r="168" spans="1:3" ht="21.75" customHeight="1" x14ac:dyDescent="0.25">
      <c r="A168" s="58" t="s">
        <v>326</v>
      </c>
      <c r="B168" s="58" t="s">
        <v>1740</v>
      </c>
      <c r="C168" s="59" t="s">
        <v>164</v>
      </c>
    </row>
    <row r="169" spans="1:3" ht="21.75" customHeight="1" x14ac:dyDescent="0.25">
      <c r="A169" s="58" t="s">
        <v>327</v>
      </c>
      <c r="B169" s="58" t="s">
        <v>1740</v>
      </c>
      <c r="C169" s="59" t="s">
        <v>164</v>
      </c>
    </row>
    <row r="170" spans="1:3" ht="21.75" customHeight="1" x14ac:dyDescent="0.25">
      <c r="A170" s="58" t="s">
        <v>328</v>
      </c>
      <c r="B170" s="58" t="s">
        <v>1740</v>
      </c>
      <c r="C170" s="59" t="s">
        <v>164</v>
      </c>
    </row>
    <row r="171" spans="1:3" ht="21.75" customHeight="1" x14ac:dyDescent="0.25">
      <c r="A171" s="58" t="s">
        <v>329</v>
      </c>
      <c r="B171" s="58" t="s">
        <v>1741</v>
      </c>
      <c r="C171" s="59" t="s">
        <v>169</v>
      </c>
    </row>
    <row r="172" spans="1:3" ht="21.75" customHeight="1" x14ac:dyDescent="0.25">
      <c r="A172" s="58" t="s">
        <v>330</v>
      </c>
      <c r="B172" s="58" t="s">
        <v>1741</v>
      </c>
      <c r="C172" s="59" t="s">
        <v>169</v>
      </c>
    </row>
    <row r="173" spans="1:3" ht="21.75" customHeight="1" x14ac:dyDescent="0.25">
      <c r="A173" s="58" t="s">
        <v>331</v>
      </c>
      <c r="B173" s="58" t="s">
        <v>1741</v>
      </c>
      <c r="C173" s="59" t="s">
        <v>169</v>
      </c>
    </row>
    <row r="174" spans="1:3" ht="21.75" customHeight="1" x14ac:dyDescent="0.25">
      <c r="A174" s="58" t="s">
        <v>332</v>
      </c>
      <c r="B174" s="58" t="s">
        <v>1741</v>
      </c>
      <c r="C174" s="59" t="s">
        <v>169</v>
      </c>
    </row>
    <row r="175" spans="1:3" ht="21.75" customHeight="1" x14ac:dyDescent="0.25">
      <c r="A175" s="58" t="s">
        <v>333</v>
      </c>
      <c r="B175" s="58" t="s">
        <v>1741</v>
      </c>
      <c r="C175" s="59" t="s">
        <v>169</v>
      </c>
    </row>
    <row r="176" spans="1:3" ht="21.75" customHeight="1" x14ac:dyDescent="0.25">
      <c r="A176" s="58" t="s">
        <v>334</v>
      </c>
      <c r="B176" s="58" t="s">
        <v>1741</v>
      </c>
      <c r="C176" s="59" t="s">
        <v>169</v>
      </c>
    </row>
    <row r="177" spans="1:3" ht="21.75" customHeight="1" x14ac:dyDescent="0.25">
      <c r="A177" s="58" t="s">
        <v>335</v>
      </c>
      <c r="B177" s="58" t="s">
        <v>1740</v>
      </c>
      <c r="C177" s="59" t="s">
        <v>164</v>
      </c>
    </row>
    <row r="178" spans="1:3" ht="21.75" customHeight="1" x14ac:dyDescent="0.25">
      <c r="A178" s="58" t="s">
        <v>336</v>
      </c>
      <c r="B178" s="58" t="s">
        <v>1741</v>
      </c>
      <c r="C178" s="59" t="s">
        <v>169</v>
      </c>
    </row>
    <row r="179" spans="1:3" ht="21.75" customHeight="1" x14ac:dyDescent="0.25">
      <c r="A179" s="58" t="s">
        <v>337</v>
      </c>
      <c r="B179" s="58" t="s">
        <v>1740</v>
      </c>
      <c r="C179" s="59" t="s">
        <v>164</v>
      </c>
    </row>
    <row r="180" spans="1:3" ht="21.75" customHeight="1" x14ac:dyDescent="0.25">
      <c r="A180" s="58" t="s">
        <v>338</v>
      </c>
      <c r="B180" s="58" t="s">
        <v>1741</v>
      </c>
      <c r="C180" s="59" t="s">
        <v>169</v>
      </c>
    </row>
    <row r="181" spans="1:3" ht="21.75" customHeight="1" x14ac:dyDescent="0.25">
      <c r="A181" s="58" t="s">
        <v>339</v>
      </c>
      <c r="B181" s="58" t="s">
        <v>1741</v>
      </c>
      <c r="C181" s="59" t="s">
        <v>169</v>
      </c>
    </row>
    <row r="182" spans="1:3" ht="21.75" customHeight="1" x14ac:dyDescent="0.25">
      <c r="A182" s="58" t="s">
        <v>340</v>
      </c>
      <c r="B182" s="58" t="s">
        <v>1741</v>
      </c>
      <c r="C182" s="59" t="s">
        <v>169</v>
      </c>
    </row>
    <row r="183" spans="1:3" ht="21.75" customHeight="1" x14ac:dyDescent="0.25">
      <c r="A183" s="58" t="s">
        <v>341</v>
      </c>
      <c r="B183" s="58" t="s">
        <v>1741</v>
      </c>
      <c r="C183" s="59" t="s">
        <v>169</v>
      </c>
    </row>
    <row r="184" spans="1:3" ht="21.75" customHeight="1" x14ac:dyDescent="0.25">
      <c r="A184" s="58" t="s">
        <v>342</v>
      </c>
      <c r="B184" s="58" t="s">
        <v>1741</v>
      </c>
      <c r="C184" s="59" t="s">
        <v>169</v>
      </c>
    </row>
    <row r="185" spans="1:3" ht="21.75" customHeight="1" x14ac:dyDescent="0.25">
      <c r="A185" s="58" t="s">
        <v>343</v>
      </c>
      <c r="B185" s="58" t="s">
        <v>1741</v>
      </c>
      <c r="C185" s="59" t="s">
        <v>169</v>
      </c>
    </row>
    <row r="186" spans="1:3" ht="21.75" customHeight="1" x14ac:dyDescent="0.25">
      <c r="A186" s="58" t="s">
        <v>344</v>
      </c>
      <c r="B186" s="58" t="s">
        <v>1741</v>
      </c>
      <c r="C186" s="59" t="s">
        <v>169</v>
      </c>
    </row>
    <row r="187" spans="1:3" ht="21.75" customHeight="1" x14ac:dyDescent="0.25">
      <c r="A187" s="58" t="s">
        <v>345</v>
      </c>
      <c r="B187" s="58" t="s">
        <v>1740</v>
      </c>
      <c r="C187" s="59" t="s">
        <v>164</v>
      </c>
    </row>
    <row r="188" spans="1:3" ht="21.75" customHeight="1" x14ac:dyDescent="0.25">
      <c r="A188" s="58" t="s">
        <v>346</v>
      </c>
      <c r="B188" s="58" t="s">
        <v>1741</v>
      </c>
      <c r="C188" s="59" t="s">
        <v>169</v>
      </c>
    </row>
    <row r="189" spans="1:3" ht="21.75" customHeight="1" x14ac:dyDescent="0.25">
      <c r="A189" s="58" t="s">
        <v>347</v>
      </c>
      <c r="B189" s="58" t="s">
        <v>1741</v>
      </c>
      <c r="C189" s="59" t="s">
        <v>169</v>
      </c>
    </row>
    <row r="190" spans="1:3" ht="21.75" customHeight="1" x14ac:dyDescent="0.25">
      <c r="A190" s="58" t="s">
        <v>348</v>
      </c>
      <c r="B190" s="58" t="s">
        <v>1741</v>
      </c>
      <c r="C190" s="59" t="s">
        <v>169</v>
      </c>
    </row>
    <row r="191" spans="1:3" ht="21.75" customHeight="1" x14ac:dyDescent="0.25">
      <c r="A191" s="58" t="s">
        <v>349</v>
      </c>
      <c r="B191" s="58" t="s">
        <v>1741</v>
      </c>
      <c r="C191" s="59" t="s">
        <v>169</v>
      </c>
    </row>
    <row r="192" spans="1:3" ht="21.75" customHeight="1" x14ac:dyDescent="0.25">
      <c r="A192" s="58" t="s">
        <v>350</v>
      </c>
      <c r="B192" s="58" t="s">
        <v>1741</v>
      </c>
      <c r="C192" s="59" t="s">
        <v>169</v>
      </c>
    </row>
    <row r="193" spans="1:3" ht="21.75" customHeight="1" x14ac:dyDescent="0.25">
      <c r="A193" s="58" t="s">
        <v>351</v>
      </c>
      <c r="B193" s="58" t="s">
        <v>1740</v>
      </c>
      <c r="C193" s="59" t="s">
        <v>164</v>
      </c>
    </row>
    <row r="194" spans="1:3" ht="21.75" customHeight="1" x14ac:dyDescent="0.25">
      <c r="A194" s="58" t="s">
        <v>352</v>
      </c>
      <c r="B194" s="58" t="s">
        <v>1741</v>
      </c>
      <c r="C194" s="59" t="s">
        <v>169</v>
      </c>
    </row>
    <row r="195" spans="1:3" ht="21.75" customHeight="1" x14ac:dyDescent="0.25">
      <c r="A195" s="58" t="s">
        <v>353</v>
      </c>
      <c r="B195" s="58" t="s">
        <v>1740</v>
      </c>
      <c r="C195" s="59" t="s">
        <v>164</v>
      </c>
    </row>
    <row r="196" spans="1:3" ht="21.75" customHeight="1" x14ac:dyDescent="0.25">
      <c r="A196" s="58" t="s">
        <v>354</v>
      </c>
      <c r="B196" s="58" t="s">
        <v>1741</v>
      </c>
      <c r="C196" s="59" t="s">
        <v>169</v>
      </c>
    </row>
    <row r="197" spans="1:3" ht="21.75" customHeight="1" x14ac:dyDescent="0.25">
      <c r="A197" s="58" t="s">
        <v>355</v>
      </c>
      <c r="B197" s="58" t="s">
        <v>1741</v>
      </c>
      <c r="C197" s="59" t="s">
        <v>169</v>
      </c>
    </row>
    <row r="198" spans="1:3" ht="21.75" customHeight="1" x14ac:dyDescent="0.25">
      <c r="A198" s="58" t="s">
        <v>356</v>
      </c>
      <c r="B198" s="58" t="s">
        <v>1740</v>
      </c>
      <c r="C198" s="59" t="s">
        <v>164</v>
      </c>
    </row>
    <row r="199" spans="1:3" ht="21.75" customHeight="1" x14ac:dyDescent="0.25">
      <c r="A199" s="58" t="s">
        <v>357</v>
      </c>
      <c r="B199" s="58" t="s">
        <v>1741</v>
      </c>
      <c r="C199" s="59" t="s">
        <v>169</v>
      </c>
    </row>
    <row r="200" spans="1:3" ht="21.75" customHeight="1" x14ac:dyDescent="0.25">
      <c r="A200" s="58" t="s">
        <v>358</v>
      </c>
      <c r="B200" s="58" t="s">
        <v>1741</v>
      </c>
      <c r="C200" s="59" t="s">
        <v>169</v>
      </c>
    </row>
    <row r="201" spans="1:3" ht="21.75" customHeight="1" x14ac:dyDescent="0.25">
      <c r="A201" s="58" t="s">
        <v>359</v>
      </c>
      <c r="B201" s="58" t="s">
        <v>1740</v>
      </c>
      <c r="C201" s="59" t="s">
        <v>164</v>
      </c>
    </row>
    <row r="202" spans="1:3" ht="21.75" customHeight="1" x14ac:dyDescent="0.25">
      <c r="A202" s="58" t="s">
        <v>360</v>
      </c>
      <c r="B202" s="58" t="s">
        <v>1741</v>
      </c>
      <c r="C202" s="59" t="s">
        <v>169</v>
      </c>
    </row>
    <row r="203" spans="1:3" ht="21.75" customHeight="1" x14ac:dyDescent="0.25">
      <c r="A203" s="58" t="s">
        <v>361</v>
      </c>
      <c r="B203" s="58" t="s">
        <v>1740</v>
      </c>
      <c r="C203" s="59" t="s">
        <v>164</v>
      </c>
    </row>
    <row r="204" spans="1:3" ht="21.75" customHeight="1" x14ac:dyDescent="0.25">
      <c r="A204" s="58" t="s">
        <v>362</v>
      </c>
      <c r="B204" s="58" t="s">
        <v>1741</v>
      </c>
      <c r="C204" s="59" t="s">
        <v>169</v>
      </c>
    </row>
    <row r="205" spans="1:3" ht="21.75" customHeight="1" x14ac:dyDescent="0.25">
      <c r="A205" s="58" t="s">
        <v>363</v>
      </c>
      <c r="B205" s="58" t="s">
        <v>1741</v>
      </c>
      <c r="C205" s="59" t="s">
        <v>169</v>
      </c>
    </row>
    <row r="206" spans="1:3" ht="21.75" customHeight="1" x14ac:dyDescent="0.25">
      <c r="A206" s="58" t="s">
        <v>364</v>
      </c>
      <c r="B206" s="58" t="s">
        <v>1741</v>
      </c>
      <c r="C206" s="59" t="s">
        <v>169</v>
      </c>
    </row>
    <row r="207" spans="1:3" ht="21.75" customHeight="1" x14ac:dyDescent="0.25">
      <c r="A207" s="58" t="s">
        <v>365</v>
      </c>
      <c r="B207" s="58" t="s">
        <v>1741</v>
      </c>
      <c r="C207" s="59" t="s">
        <v>169</v>
      </c>
    </row>
    <row r="208" spans="1:3" ht="21.75" customHeight="1" x14ac:dyDescent="0.25">
      <c r="A208" s="58" t="s">
        <v>366</v>
      </c>
      <c r="B208" s="58" t="s">
        <v>1740</v>
      </c>
      <c r="C208" s="59" t="s">
        <v>164</v>
      </c>
    </row>
    <row r="209" spans="1:3" ht="21.75" customHeight="1" x14ac:dyDescent="0.25">
      <c r="A209" s="58" t="s">
        <v>367</v>
      </c>
      <c r="B209" s="58" t="s">
        <v>1741</v>
      </c>
      <c r="C209" s="59" t="s">
        <v>169</v>
      </c>
    </row>
    <row r="210" spans="1:3" ht="21.75" customHeight="1" x14ac:dyDescent="0.25">
      <c r="A210" s="58" t="s">
        <v>368</v>
      </c>
      <c r="B210" s="58" t="s">
        <v>1741</v>
      </c>
      <c r="C210" s="59" t="s">
        <v>169</v>
      </c>
    </row>
    <row r="211" spans="1:3" ht="21.75" customHeight="1" x14ac:dyDescent="0.25">
      <c r="A211" s="58" t="s">
        <v>369</v>
      </c>
      <c r="B211" s="58" t="s">
        <v>1740</v>
      </c>
      <c r="C211" s="59" t="s">
        <v>164</v>
      </c>
    </row>
    <row r="212" spans="1:3" ht="21.75" customHeight="1" x14ac:dyDescent="0.25">
      <c r="A212" s="58" t="s">
        <v>370</v>
      </c>
      <c r="B212" s="58" t="s">
        <v>1741</v>
      </c>
      <c r="C212" s="59" t="s">
        <v>169</v>
      </c>
    </row>
    <row r="213" spans="1:3" ht="21.75" customHeight="1" x14ac:dyDescent="0.25">
      <c r="A213" s="58" t="s">
        <v>371</v>
      </c>
      <c r="B213" s="58" t="s">
        <v>1740</v>
      </c>
      <c r="C213" s="59" t="s">
        <v>164</v>
      </c>
    </row>
    <row r="214" spans="1:3" ht="21.75" customHeight="1" x14ac:dyDescent="0.25">
      <c r="A214" s="58" t="s">
        <v>372</v>
      </c>
      <c r="B214" s="58" t="s">
        <v>1739</v>
      </c>
      <c r="C214" s="59" t="s">
        <v>160</v>
      </c>
    </row>
    <row r="215" spans="1:3" ht="21.75" customHeight="1" x14ac:dyDescent="0.25">
      <c r="A215" s="58" t="s">
        <v>373</v>
      </c>
      <c r="B215" s="58" t="s">
        <v>1742</v>
      </c>
      <c r="C215" s="59" t="s">
        <v>174</v>
      </c>
    </row>
    <row r="216" spans="1:3" ht="21.75" customHeight="1" x14ac:dyDescent="0.25">
      <c r="A216" s="58" t="s">
        <v>374</v>
      </c>
      <c r="B216" s="58" t="s">
        <v>1740</v>
      </c>
      <c r="C216" s="59" t="s">
        <v>164</v>
      </c>
    </row>
    <row r="217" spans="1:3" ht="21.75" customHeight="1" x14ac:dyDescent="0.25">
      <c r="A217" s="58" t="s">
        <v>375</v>
      </c>
      <c r="B217" s="58" t="s">
        <v>1741</v>
      </c>
      <c r="C217" s="59" t="s">
        <v>169</v>
      </c>
    </row>
    <row r="218" spans="1:3" ht="21.75" customHeight="1" x14ac:dyDescent="0.25">
      <c r="A218" s="58" t="s">
        <v>376</v>
      </c>
      <c r="B218" s="58" t="s">
        <v>1740</v>
      </c>
      <c r="C218" s="59" t="s">
        <v>164</v>
      </c>
    </row>
    <row r="219" spans="1:3" ht="21.75" customHeight="1" x14ac:dyDescent="0.25">
      <c r="A219" s="58" t="s">
        <v>377</v>
      </c>
      <c r="B219" s="58" t="s">
        <v>1741</v>
      </c>
      <c r="C219" s="59" t="s">
        <v>169</v>
      </c>
    </row>
    <row r="220" spans="1:3" ht="21.75" customHeight="1" x14ac:dyDescent="0.25">
      <c r="A220" s="58" t="s">
        <v>378</v>
      </c>
      <c r="B220" s="58" t="s">
        <v>1740</v>
      </c>
      <c r="C220" s="59" t="s">
        <v>164</v>
      </c>
    </row>
    <row r="221" spans="1:3" ht="21.75" customHeight="1" x14ac:dyDescent="0.25">
      <c r="A221" s="58" t="s">
        <v>379</v>
      </c>
      <c r="B221" s="58" t="s">
        <v>1741</v>
      </c>
      <c r="C221" s="59" t="s">
        <v>169</v>
      </c>
    </row>
    <row r="222" spans="1:3" ht="21.75" customHeight="1" x14ac:dyDescent="0.25">
      <c r="A222" s="58" t="s">
        <v>380</v>
      </c>
      <c r="B222" s="58" t="s">
        <v>1741</v>
      </c>
      <c r="C222" s="59" t="s">
        <v>169</v>
      </c>
    </row>
    <row r="223" spans="1:3" ht="21.75" customHeight="1" x14ac:dyDescent="0.25">
      <c r="A223" s="58" t="s">
        <v>381</v>
      </c>
      <c r="B223" s="58" t="s">
        <v>1740</v>
      </c>
      <c r="C223" s="59" t="s">
        <v>164</v>
      </c>
    </row>
    <row r="224" spans="1:3" ht="21.75" customHeight="1" x14ac:dyDescent="0.25">
      <c r="A224" s="58" t="s">
        <v>382</v>
      </c>
      <c r="B224" s="58" t="s">
        <v>1740</v>
      </c>
      <c r="C224" s="59" t="s">
        <v>164</v>
      </c>
    </row>
    <row r="225" spans="1:3" ht="21.75" customHeight="1" x14ac:dyDescent="0.25">
      <c r="A225" s="58" t="s">
        <v>383</v>
      </c>
      <c r="B225" s="58" t="s">
        <v>1740</v>
      </c>
      <c r="C225" s="59" t="s">
        <v>164</v>
      </c>
    </row>
    <row r="226" spans="1:3" ht="21.75" customHeight="1" x14ac:dyDescent="0.25">
      <c r="A226" s="58" t="s">
        <v>384</v>
      </c>
      <c r="B226" s="58" t="s">
        <v>1741</v>
      </c>
      <c r="C226" s="59" t="s">
        <v>169</v>
      </c>
    </row>
    <row r="227" spans="1:3" ht="21.75" customHeight="1" x14ac:dyDescent="0.25">
      <c r="A227" s="58" t="s">
        <v>385</v>
      </c>
      <c r="B227" s="58" t="s">
        <v>1741</v>
      </c>
      <c r="C227" s="59" t="s">
        <v>169</v>
      </c>
    </row>
    <row r="228" spans="1:3" ht="21.75" customHeight="1" x14ac:dyDescent="0.25">
      <c r="A228" s="58" t="s">
        <v>386</v>
      </c>
      <c r="B228" s="58" t="s">
        <v>1741</v>
      </c>
      <c r="C228" s="59" t="s">
        <v>169</v>
      </c>
    </row>
    <row r="229" spans="1:3" ht="21.75" customHeight="1" x14ac:dyDescent="0.25">
      <c r="A229" s="58" t="s">
        <v>387</v>
      </c>
      <c r="B229" s="58" t="s">
        <v>1741</v>
      </c>
      <c r="C229" s="59" t="s">
        <v>169</v>
      </c>
    </row>
    <row r="230" spans="1:3" ht="21.75" customHeight="1" x14ac:dyDescent="0.25">
      <c r="A230" s="58" t="s">
        <v>388</v>
      </c>
      <c r="B230" s="58" t="s">
        <v>1741</v>
      </c>
      <c r="C230" s="59" t="s">
        <v>169</v>
      </c>
    </row>
    <row r="231" spans="1:3" ht="21.75" customHeight="1" x14ac:dyDescent="0.25">
      <c r="A231" s="58" t="s">
        <v>389</v>
      </c>
      <c r="B231" s="58" t="s">
        <v>1741</v>
      </c>
      <c r="C231" s="59" t="s">
        <v>169</v>
      </c>
    </row>
    <row r="232" spans="1:3" ht="21.75" customHeight="1" x14ac:dyDescent="0.25">
      <c r="A232" s="58" t="s">
        <v>390</v>
      </c>
      <c r="B232" s="58" t="s">
        <v>1741</v>
      </c>
      <c r="C232" s="59" t="s">
        <v>169</v>
      </c>
    </row>
    <row r="233" spans="1:3" ht="21.75" customHeight="1" x14ac:dyDescent="0.25">
      <c r="A233" s="58" t="s">
        <v>391</v>
      </c>
      <c r="B233" s="58" t="s">
        <v>1741</v>
      </c>
      <c r="C233" s="59" t="s">
        <v>169</v>
      </c>
    </row>
    <row r="234" spans="1:3" ht="21.75" customHeight="1" x14ac:dyDescent="0.25">
      <c r="A234" s="58" t="s">
        <v>392</v>
      </c>
      <c r="B234" s="58" t="s">
        <v>1741</v>
      </c>
      <c r="C234" s="59" t="s">
        <v>169</v>
      </c>
    </row>
    <row r="235" spans="1:3" ht="21.75" customHeight="1" x14ac:dyDescent="0.25">
      <c r="A235" s="58" t="s">
        <v>393</v>
      </c>
      <c r="B235" s="58" t="s">
        <v>1741</v>
      </c>
      <c r="C235" s="59" t="s">
        <v>169</v>
      </c>
    </row>
    <row r="236" spans="1:3" ht="21.75" customHeight="1" x14ac:dyDescent="0.25">
      <c r="A236" s="58" t="s">
        <v>394</v>
      </c>
      <c r="B236" s="58" t="s">
        <v>1741</v>
      </c>
      <c r="C236" s="59" t="s">
        <v>169</v>
      </c>
    </row>
    <row r="237" spans="1:3" ht="21.75" customHeight="1" x14ac:dyDescent="0.25">
      <c r="A237" s="58" t="s">
        <v>395</v>
      </c>
      <c r="B237" s="58" t="s">
        <v>1740</v>
      </c>
      <c r="C237" s="59" t="s">
        <v>164</v>
      </c>
    </row>
    <row r="238" spans="1:3" ht="21.75" customHeight="1" x14ac:dyDescent="0.25">
      <c r="A238" s="58" t="s">
        <v>396</v>
      </c>
      <c r="B238" s="58" t="s">
        <v>1741</v>
      </c>
      <c r="C238" s="59" t="s">
        <v>169</v>
      </c>
    </row>
    <row r="239" spans="1:3" ht="21.75" customHeight="1" x14ac:dyDescent="0.25">
      <c r="A239" s="58" t="s">
        <v>397</v>
      </c>
      <c r="B239" s="58" t="s">
        <v>1740</v>
      </c>
      <c r="C239" s="59" t="s">
        <v>164</v>
      </c>
    </row>
    <row r="240" spans="1:3" ht="21.75" customHeight="1" x14ac:dyDescent="0.25">
      <c r="A240" s="58" t="s">
        <v>398</v>
      </c>
      <c r="B240" s="58" t="s">
        <v>1741</v>
      </c>
      <c r="C240" s="59" t="s">
        <v>169</v>
      </c>
    </row>
    <row r="241" spans="1:3" ht="21.75" customHeight="1" x14ac:dyDescent="0.25">
      <c r="A241" s="58" t="s">
        <v>399</v>
      </c>
      <c r="B241" s="58" t="s">
        <v>1740</v>
      </c>
      <c r="C241" s="59" t="s">
        <v>164</v>
      </c>
    </row>
    <row r="242" spans="1:3" ht="21.75" customHeight="1" x14ac:dyDescent="0.25">
      <c r="A242" s="58" t="s">
        <v>400</v>
      </c>
      <c r="B242" s="58" t="s">
        <v>1741</v>
      </c>
      <c r="C242" s="59" t="s">
        <v>169</v>
      </c>
    </row>
    <row r="243" spans="1:3" ht="21.75" customHeight="1" x14ac:dyDescent="0.25">
      <c r="A243" s="58" t="s">
        <v>401</v>
      </c>
      <c r="B243" s="58" t="s">
        <v>1739</v>
      </c>
      <c r="C243" s="59" t="s">
        <v>160</v>
      </c>
    </row>
    <row r="244" spans="1:3" ht="21.75" customHeight="1" x14ac:dyDescent="0.25">
      <c r="A244" s="58" t="s">
        <v>402</v>
      </c>
      <c r="B244" s="58" t="s">
        <v>1737</v>
      </c>
      <c r="C244" s="59" t="s">
        <v>156</v>
      </c>
    </row>
    <row r="245" spans="1:3" ht="21.75" customHeight="1" x14ac:dyDescent="0.25">
      <c r="A245" s="58" t="s">
        <v>403</v>
      </c>
      <c r="B245" s="58" t="s">
        <v>1738</v>
      </c>
      <c r="C245" s="59" t="s">
        <v>158</v>
      </c>
    </row>
    <row r="246" spans="1:3" ht="21.75" customHeight="1" x14ac:dyDescent="0.25">
      <c r="A246" s="58" t="s">
        <v>404</v>
      </c>
      <c r="B246" s="58" t="s">
        <v>1738</v>
      </c>
      <c r="C246" s="59" t="s">
        <v>158</v>
      </c>
    </row>
    <row r="247" spans="1:3" ht="21.75" customHeight="1" x14ac:dyDescent="0.25">
      <c r="A247" s="58" t="s">
        <v>405</v>
      </c>
      <c r="B247" s="58" t="s">
        <v>1740</v>
      </c>
      <c r="C247" s="59" t="s">
        <v>164</v>
      </c>
    </row>
    <row r="248" spans="1:3" ht="21.75" customHeight="1" x14ac:dyDescent="0.25">
      <c r="A248" s="58" t="s">
        <v>406</v>
      </c>
      <c r="B248" s="58" t="s">
        <v>1740</v>
      </c>
      <c r="C248" s="59" t="s">
        <v>164</v>
      </c>
    </row>
    <row r="249" spans="1:3" ht="21.75" customHeight="1" x14ac:dyDescent="0.25">
      <c r="A249" s="58" t="s">
        <v>407</v>
      </c>
      <c r="B249" s="58" t="s">
        <v>1741</v>
      </c>
      <c r="C249" s="59" t="s">
        <v>169</v>
      </c>
    </row>
    <row r="250" spans="1:3" ht="21.75" customHeight="1" x14ac:dyDescent="0.25">
      <c r="A250" s="58" t="s">
        <v>408</v>
      </c>
      <c r="B250" s="58" t="s">
        <v>1741</v>
      </c>
      <c r="C250" s="59" t="s">
        <v>169</v>
      </c>
    </row>
    <row r="251" spans="1:3" ht="21.75" customHeight="1" x14ac:dyDescent="0.25">
      <c r="A251" s="58" t="s">
        <v>409</v>
      </c>
      <c r="B251" s="58" t="s">
        <v>1741</v>
      </c>
      <c r="C251" s="59" t="s">
        <v>169</v>
      </c>
    </row>
    <row r="252" spans="1:3" ht="21.75" customHeight="1" x14ac:dyDescent="0.25">
      <c r="A252" s="58" t="s">
        <v>410</v>
      </c>
      <c r="B252" s="58" t="s">
        <v>1740</v>
      </c>
      <c r="C252" s="59" t="s">
        <v>164</v>
      </c>
    </row>
    <row r="253" spans="1:3" ht="21.75" customHeight="1" x14ac:dyDescent="0.25">
      <c r="A253" s="58" t="s">
        <v>411</v>
      </c>
      <c r="B253" s="58" t="s">
        <v>1741</v>
      </c>
      <c r="C253" s="59" t="s">
        <v>169</v>
      </c>
    </row>
    <row r="254" spans="1:3" ht="21.75" customHeight="1" x14ac:dyDescent="0.25">
      <c r="A254" s="58" t="s">
        <v>412</v>
      </c>
      <c r="B254" s="58" t="s">
        <v>1741</v>
      </c>
      <c r="C254" s="59" t="s">
        <v>169</v>
      </c>
    </row>
    <row r="255" spans="1:3" ht="21.75" customHeight="1" x14ac:dyDescent="0.25">
      <c r="A255" s="58" t="s">
        <v>413</v>
      </c>
      <c r="B255" s="58" t="s">
        <v>1741</v>
      </c>
      <c r="C255" s="59" t="s">
        <v>169</v>
      </c>
    </row>
    <row r="256" spans="1:3" ht="21.75" customHeight="1" x14ac:dyDescent="0.25">
      <c r="A256" s="58" t="s">
        <v>414</v>
      </c>
      <c r="B256" s="58" t="s">
        <v>1741</v>
      </c>
      <c r="C256" s="59" t="s">
        <v>169</v>
      </c>
    </row>
    <row r="257" spans="1:3" ht="21.75" customHeight="1" x14ac:dyDescent="0.25">
      <c r="A257" s="58" t="s">
        <v>415</v>
      </c>
      <c r="B257" s="58" t="s">
        <v>1741</v>
      </c>
      <c r="C257" s="59" t="s">
        <v>169</v>
      </c>
    </row>
    <row r="258" spans="1:3" ht="21.75" customHeight="1" x14ac:dyDescent="0.25">
      <c r="A258" s="58" t="s">
        <v>416</v>
      </c>
      <c r="B258" s="58" t="s">
        <v>1741</v>
      </c>
      <c r="C258" s="59" t="s">
        <v>169</v>
      </c>
    </row>
    <row r="259" spans="1:3" ht="21.75" customHeight="1" x14ac:dyDescent="0.25">
      <c r="A259" s="58" t="s">
        <v>417</v>
      </c>
      <c r="B259" s="58" t="s">
        <v>1740</v>
      </c>
      <c r="C259" s="59" t="s">
        <v>164</v>
      </c>
    </row>
    <row r="260" spans="1:3" ht="21.75" customHeight="1" x14ac:dyDescent="0.25">
      <c r="A260" s="58" t="s">
        <v>418</v>
      </c>
      <c r="B260" s="58" t="s">
        <v>1741</v>
      </c>
      <c r="C260" s="59" t="s">
        <v>169</v>
      </c>
    </row>
    <row r="261" spans="1:3" ht="21.75" customHeight="1" x14ac:dyDescent="0.25">
      <c r="A261" s="58" t="s">
        <v>419</v>
      </c>
      <c r="B261" s="58" t="s">
        <v>1740</v>
      </c>
      <c r="C261" s="59" t="s">
        <v>164</v>
      </c>
    </row>
    <row r="262" spans="1:3" ht="21.75" customHeight="1" x14ac:dyDescent="0.25">
      <c r="A262" s="58" t="s">
        <v>420</v>
      </c>
      <c r="B262" s="58" t="s">
        <v>1741</v>
      </c>
      <c r="C262" s="59" t="s">
        <v>169</v>
      </c>
    </row>
    <row r="263" spans="1:3" ht="21.75" customHeight="1" x14ac:dyDescent="0.25">
      <c r="A263" s="58" t="s">
        <v>421</v>
      </c>
      <c r="B263" s="58" t="s">
        <v>1741</v>
      </c>
      <c r="C263" s="59" t="s">
        <v>169</v>
      </c>
    </row>
    <row r="264" spans="1:3" ht="21.75" customHeight="1" x14ac:dyDescent="0.25">
      <c r="A264" s="58" t="s">
        <v>422</v>
      </c>
      <c r="B264" s="58" t="s">
        <v>1741</v>
      </c>
      <c r="C264" s="59" t="s">
        <v>169</v>
      </c>
    </row>
    <row r="265" spans="1:3" ht="21.75" customHeight="1" x14ac:dyDescent="0.25">
      <c r="A265" s="58" t="s">
        <v>423</v>
      </c>
      <c r="B265" s="58" t="s">
        <v>1740</v>
      </c>
      <c r="C265" s="59" t="s">
        <v>164</v>
      </c>
    </row>
    <row r="266" spans="1:3" ht="21.75" customHeight="1" x14ac:dyDescent="0.25">
      <c r="A266" s="58" t="s">
        <v>424</v>
      </c>
      <c r="B266" s="58" t="s">
        <v>1741</v>
      </c>
      <c r="C266" s="59" t="s">
        <v>169</v>
      </c>
    </row>
    <row r="267" spans="1:3" ht="21.75" customHeight="1" x14ac:dyDescent="0.25">
      <c r="A267" s="58" t="s">
        <v>425</v>
      </c>
      <c r="B267" s="58" t="s">
        <v>1740</v>
      </c>
      <c r="C267" s="59" t="s">
        <v>164</v>
      </c>
    </row>
    <row r="268" spans="1:3" ht="21.75" customHeight="1" x14ac:dyDescent="0.25">
      <c r="A268" s="58" t="s">
        <v>426</v>
      </c>
      <c r="B268" s="58" t="s">
        <v>1741</v>
      </c>
      <c r="C268" s="59" t="s">
        <v>169</v>
      </c>
    </row>
    <row r="269" spans="1:3" ht="21.75" customHeight="1" x14ac:dyDescent="0.25">
      <c r="A269" s="58" t="s">
        <v>427</v>
      </c>
      <c r="B269" s="58" t="s">
        <v>1740</v>
      </c>
      <c r="C269" s="59" t="s">
        <v>164</v>
      </c>
    </row>
    <row r="270" spans="1:3" ht="21.75" customHeight="1" x14ac:dyDescent="0.25">
      <c r="A270" s="58" t="s">
        <v>428</v>
      </c>
      <c r="B270" s="58" t="s">
        <v>1740</v>
      </c>
      <c r="C270" s="59" t="s">
        <v>164</v>
      </c>
    </row>
    <row r="271" spans="1:3" ht="21.75" customHeight="1" x14ac:dyDescent="0.25">
      <c r="A271" s="58" t="s">
        <v>429</v>
      </c>
      <c r="B271" s="58" t="s">
        <v>1737</v>
      </c>
      <c r="C271" s="59" t="s">
        <v>156</v>
      </c>
    </row>
    <row r="272" spans="1:3" ht="21.75" customHeight="1" x14ac:dyDescent="0.25">
      <c r="A272" s="58" t="s">
        <v>430</v>
      </c>
      <c r="B272" s="58" t="s">
        <v>1742</v>
      </c>
      <c r="C272" s="59" t="s">
        <v>174</v>
      </c>
    </row>
    <row r="273" spans="1:3" ht="21.75" customHeight="1" x14ac:dyDescent="0.25">
      <c r="A273" s="58" t="s">
        <v>431</v>
      </c>
      <c r="B273" s="58" t="s">
        <v>1742</v>
      </c>
      <c r="C273" s="59" t="s">
        <v>174</v>
      </c>
    </row>
    <row r="274" spans="1:3" ht="21.75" customHeight="1" x14ac:dyDescent="0.25">
      <c r="A274" s="58" t="s">
        <v>432</v>
      </c>
      <c r="B274" s="58" t="s">
        <v>1738</v>
      </c>
      <c r="C274" s="59" t="s">
        <v>158</v>
      </c>
    </row>
    <row r="275" spans="1:3" ht="21.75" customHeight="1" x14ac:dyDescent="0.25">
      <c r="A275" s="58" t="s">
        <v>433</v>
      </c>
      <c r="B275" s="58" t="s">
        <v>1742</v>
      </c>
      <c r="C275" s="59" t="s">
        <v>174</v>
      </c>
    </row>
    <row r="276" spans="1:3" ht="21.75" customHeight="1" x14ac:dyDescent="0.25">
      <c r="A276" s="58" t="s">
        <v>434</v>
      </c>
      <c r="B276" s="58" t="s">
        <v>1737</v>
      </c>
      <c r="C276" s="59" t="s">
        <v>156</v>
      </c>
    </row>
    <row r="277" spans="1:3" ht="21.75" customHeight="1" x14ac:dyDescent="0.25">
      <c r="A277" s="58" t="s">
        <v>435</v>
      </c>
      <c r="B277" s="58" t="s">
        <v>1737</v>
      </c>
      <c r="C277" s="59" t="s">
        <v>156</v>
      </c>
    </row>
    <row r="278" spans="1:3" ht="21.75" customHeight="1" x14ac:dyDescent="0.25">
      <c r="A278" s="58" t="s">
        <v>436</v>
      </c>
      <c r="B278" s="58" t="s">
        <v>1742</v>
      </c>
      <c r="C278" s="59" t="s">
        <v>174</v>
      </c>
    </row>
    <row r="279" spans="1:3" ht="21.75" customHeight="1" x14ac:dyDescent="0.25">
      <c r="A279" s="58" t="s">
        <v>437</v>
      </c>
      <c r="B279" s="58" t="s">
        <v>1738</v>
      </c>
      <c r="C279" s="59" t="s">
        <v>158</v>
      </c>
    </row>
    <row r="280" spans="1:3" ht="21.75" customHeight="1" x14ac:dyDescent="0.25">
      <c r="A280" s="58" t="s">
        <v>438</v>
      </c>
      <c r="B280" s="58" t="s">
        <v>1741</v>
      </c>
      <c r="C280" s="59" t="s">
        <v>169</v>
      </c>
    </row>
    <row r="281" spans="1:3" ht="21.75" customHeight="1" x14ac:dyDescent="0.25">
      <c r="A281" s="58" t="s">
        <v>439</v>
      </c>
      <c r="B281" s="58" t="s">
        <v>1741</v>
      </c>
      <c r="C281" s="59" t="s">
        <v>169</v>
      </c>
    </row>
    <row r="282" spans="1:3" ht="21.75" customHeight="1" x14ac:dyDescent="0.25">
      <c r="A282" s="58" t="s">
        <v>440</v>
      </c>
      <c r="B282" s="58" t="s">
        <v>1740</v>
      </c>
      <c r="C282" s="59" t="s">
        <v>164</v>
      </c>
    </row>
    <row r="283" spans="1:3" ht="21.75" customHeight="1" x14ac:dyDescent="0.25">
      <c r="A283" s="58" t="s">
        <v>441</v>
      </c>
      <c r="B283" s="58" t="s">
        <v>1741</v>
      </c>
      <c r="C283" s="59" t="s">
        <v>169</v>
      </c>
    </row>
    <row r="284" spans="1:3" ht="21.75" customHeight="1" x14ac:dyDescent="0.25">
      <c r="A284" s="58" t="s">
        <v>442</v>
      </c>
      <c r="B284" s="58" t="s">
        <v>1740</v>
      </c>
      <c r="C284" s="59" t="s">
        <v>164</v>
      </c>
    </row>
    <row r="285" spans="1:3" ht="21.75" customHeight="1" x14ac:dyDescent="0.25">
      <c r="A285" s="58" t="s">
        <v>443</v>
      </c>
      <c r="B285" s="58" t="s">
        <v>1741</v>
      </c>
      <c r="C285" s="59" t="s">
        <v>169</v>
      </c>
    </row>
    <row r="286" spans="1:3" ht="21.75" customHeight="1" x14ac:dyDescent="0.25">
      <c r="A286" s="58" t="s">
        <v>444</v>
      </c>
      <c r="B286" s="58" t="s">
        <v>1741</v>
      </c>
      <c r="C286" s="59" t="s">
        <v>169</v>
      </c>
    </row>
    <row r="287" spans="1:3" ht="21.75" customHeight="1" x14ac:dyDescent="0.25">
      <c r="A287" s="58" t="s">
        <v>445</v>
      </c>
      <c r="B287" s="58" t="s">
        <v>1740</v>
      </c>
      <c r="C287" s="59" t="s">
        <v>164</v>
      </c>
    </row>
    <row r="288" spans="1:3" ht="21.75" customHeight="1" x14ac:dyDescent="0.25">
      <c r="A288" s="58" t="s">
        <v>446</v>
      </c>
      <c r="B288" s="58" t="s">
        <v>1740</v>
      </c>
      <c r="C288" s="59" t="s">
        <v>164</v>
      </c>
    </row>
    <row r="289" spans="1:3" ht="21.75" customHeight="1" x14ac:dyDescent="0.25">
      <c r="A289" s="58" t="s">
        <v>447</v>
      </c>
      <c r="B289" s="58" t="s">
        <v>1740</v>
      </c>
      <c r="C289" s="59" t="s">
        <v>164</v>
      </c>
    </row>
    <row r="290" spans="1:3" ht="21.75" customHeight="1" x14ac:dyDescent="0.25">
      <c r="A290" s="58" t="s">
        <v>448</v>
      </c>
      <c r="B290" s="58" t="s">
        <v>1741</v>
      </c>
      <c r="C290" s="59" t="s">
        <v>169</v>
      </c>
    </row>
    <row r="291" spans="1:3" ht="21.75" customHeight="1" x14ac:dyDescent="0.25">
      <c r="A291" s="58" t="s">
        <v>449</v>
      </c>
      <c r="B291" s="58" t="s">
        <v>1741</v>
      </c>
      <c r="C291" s="59" t="s">
        <v>169</v>
      </c>
    </row>
    <row r="292" spans="1:3" ht="21.75" customHeight="1" x14ac:dyDescent="0.25">
      <c r="A292" s="58" t="s">
        <v>450</v>
      </c>
      <c r="B292" s="58" t="s">
        <v>1740</v>
      </c>
      <c r="C292" s="59" t="s">
        <v>164</v>
      </c>
    </row>
    <row r="293" spans="1:3" ht="21.75" customHeight="1" x14ac:dyDescent="0.25">
      <c r="A293" s="58" t="s">
        <v>451</v>
      </c>
      <c r="B293" s="58" t="s">
        <v>1740</v>
      </c>
      <c r="C293" s="59" t="s">
        <v>164</v>
      </c>
    </row>
    <row r="294" spans="1:3" ht="21.75" customHeight="1" x14ac:dyDescent="0.25">
      <c r="A294" s="58" t="s">
        <v>452</v>
      </c>
      <c r="B294" s="58" t="s">
        <v>1741</v>
      </c>
      <c r="C294" s="59" t="s">
        <v>169</v>
      </c>
    </row>
    <row r="295" spans="1:3" ht="21.75" customHeight="1" x14ac:dyDescent="0.25">
      <c r="A295" s="58" t="s">
        <v>453</v>
      </c>
      <c r="B295" s="58" t="s">
        <v>1741</v>
      </c>
      <c r="C295" s="59" t="s">
        <v>169</v>
      </c>
    </row>
    <row r="296" spans="1:3" ht="21.75" customHeight="1" x14ac:dyDescent="0.25">
      <c r="A296" s="58" t="s">
        <v>454</v>
      </c>
      <c r="B296" s="58" t="s">
        <v>1740</v>
      </c>
      <c r="C296" s="59" t="s">
        <v>164</v>
      </c>
    </row>
    <row r="297" spans="1:3" ht="21.75" customHeight="1" x14ac:dyDescent="0.25">
      <c r="A297" s="58" t="s">
        <v>455</v>
      </c>
      <c r="B297" s="58" t="s">
        <v>1741</v>
      </c>
      <c r="C297" s="59" t="s">
        <v>169</v>
      </c>
    </row>
    <row r="298" spans="1:3" ht="21.75" customHeight="1" x14ac:dyDescent="0.25">
      <c r="A298" s="58" t="s">
        <v>456</v>
      </c>
      <c r="B298" s="58" t="s">
        <v>1741</v>
      </c>
      <c r="C298" s="59" t="s">
        <v>169</v>
      </c>
    </row>
    <row r="299" spans="1:3" ht="21.75" customHeight="1" x14ac:dyDescent="0.25">
      <c r="A299" s="58" t="s">
        <v>457</v>
      </c>
      <c r="B299" s="58" t="s">
        <v>1741</v>
      </c>
      <c r="C299" s="59" t="s">
        <v>169</v>
      </c>
    </row>
    <row r="300" spans="1:3" ht="21.75" customHeight="1" x14ac:dyDescent="0.25">
      <c r="A300" s="58" t="s">
        <v>458</v>
      </c>
      <c r="B300" s="58" t="s">
        <v>1741</v>
      </c>
      <c r="C300" s="59" t="s">
        <v>169</v>
      </c>
    </row>
    <row r="301" spans="1:3" ht="21.75" customHeight="1" x14ac:dyDescent="0.25">
      <c r="A301" s="58" t="s">
        <v>459</v>
      </c>
      <c r="B301" s="58" t="s">
        <v>1740</v>
      </c>
      <c r="C301" s="59" t="s">
        <v>164</v>
      </c>
    </row>
    <row r="302" spans="1:3" ht="21.75" customHeight="1" x14ac:dyDescent="0.25">
      <c r="A302" s="58" t="s">
        <v>460</v>
      </c>
      <c r="B302" s="58" t="s">
        <v>1741</v>
      </c>
      <c r="C302" s="59" t="s">
        <v>169</v>
      </c>
    </row>
    <row r="303" spans="1:3" ht="21.75" customHeight="1" x14ac:dyDescent="0.25">
      <c r="A303" s="58" t="s">
        <v>461</v>
      </c>
      <c r="B303" s="58" t="s">
        <v>1741</v>
      </c>
      <c r="C303" s="59" t="s">
        <v>169</v>
      </c>
    </row>
    <row r="304" spans="1:3" ht="21.75" customHeight="1" x14ac:dyDescent="0.25">
      <c r="A304" s="58" t="s">
        <v>462</v>
      </c>
      <c r="B304" s="58" t="s">
        <v>1741</v>
      </c>
      <c r="C304" s="59" t="s">
        <v>169</v>
      </c>
    </row>
    <row r="305" spans="1:3" ht="21.75" customHeight="1" x14ac:dyDescent="0.25">
      <c r="A305" s="58" t="s">
        <v>463</v>
      </c>
      <c r="B305" s="58" t="s">
        <v>1741</v>
      </c>
      <c r="C305" s="59" t="s">
        <v>169</v>
      </c>
    </row>
    <row r="306" spans="1:3" ht="21.75" customHeight="1" x14ac:dyDescent="0.25">
      <c r="A306" s="58" t="s">
        <v>464</v>
      </c>
      <c r="B306" s="58" t="s">
        <v>1740</v>
      </c>
      <c r="C306" s="59" t="s">
        <v>164</v>
      </c>
    </row>
    <row r="307" spans="1:3" ht="21.75" customHeight="1" x14ac:dyDescent="0.25">
      <c r="A307" s="58" t="s">
        <v>465</v>
      </c>
      <c r="B307" s="58" t="s">
        <v>1741</v>
      </c>
      <c r="C307" s="59" t="s">
        <v>169</v>
      </c>
    </row>
    <row r="308" spans="1:3" ht="21.75" customHeight="1" x14ac:dyDescent="0.25">
      <c r="A308" s="58" t="s">
        <v>466</v>
      </c>
      <c r="B308" s="58" t="s">
        <v>1741</v>
      </c>
      <c r="C308" s="59" t="s">
        <v>169</v>
      </c>
    </row>
    <row r="309" spans="1:3" ht="21.75" customHeight="1" x14ac:dyDescent="0.25">
      <c r="A309" s="58" t="s">
        <v>467</v>
      </c>
      <c r="B309" s="58" t="s">
        <v>1741</v>
      </c>
      <c r="C309" s="59" t="s">
        <v>169</v>
      </c>
    </row>
    <row r="310" spans="1:3" ht="21.75" customHeight="1" x14ac:dyDescent="0.25">
      <c r="A310" s="58" t="s">
        <v>468</v>
      </c>
      <c r="B310" s="58" t="s">
        <v>1741</v>
      </c>
      <c r="C310" s="59" t="s">
        <v>169</v>
      </c>
    </row>
    <row r="311" spans="1:3" ht="21.75" customHeight="1" x14ac:dyDescent="0.25">
      <c r="A311" s="58" t="s">
        <v>469</v>
      </c>
      <c r="B311" s="58" t="s">
        <v>1741</v>
      </c>
      <c r="C311" s="59" t="s">
        <v>169</v>
      </c>
    </row>
    <row r="312" spans="1:3" ht="21.75" customHeight="1" x14ac:dyDescent="0.25">
      <c r="A312" s="58" t="s">
        <v>470</v>
      </c>
      <c r="B312" s="58" t="s">
        <v>1741</v>
      </c>
      <c r="C312" s="59" t="s">
        <v>169</v>
      </c>
    </row>
    <row r="313" spans="1:3" ht="21.75" customHeight="1" x14ac:dyDescent="0.25">
      <c r="A313" s="58" t="s">
        <v>471</v>
      </c>
      <c r="B313" s="58" t="s">
        <v>1741</v>
      </c>
      <c r="C313" s="59" t="s">
        <v>169</v>
      </c>
    </row>
    <row r="314" spans="1:3" ht="21.75" customHeight="1" x14ac:dyDescent="0.25">
      <c r="A314" s="58" t="s">
        <v>472</v>
      </c>
      <c r="B314" s="58" t="s">
        <v>1741</v>
      </c>
      <c r="C314" s="59" t="s">
        <v>169</v>
      </c>
    </row>
    <row r="315" spans="1:3" ht="21.75" customHeight="1" x14ac:dyDescent="0.25">
      <c r="A315" s="58" t="s">
        <v>473</v>
      </c>
      <c r="B315" s="58" t="s">
        <v>1740</v>
      </c>
      <c r="C315" s="59" t="s">
        <v>164</v>
      </c>
    </row>
    <row r="316" spans="1:3" ht="21.75" customHeight="1" x14ac:dyDescent="0.25">
      <c r="A316" s="58" t="s">
        <v>474</v>
      </c>
      <c r="B316" s="58" t="s">
        <v>1741</v>
      </c>
      <c r="C316" s="59" t="s">
        <v>169</v>
      </c>
    </row>
    <row r="317" spans="1:3" ht="21.75" customHeight="1" x14ac:dyDescent="0.25">
      <c r="A317" s="58" t="s">
        <v>475</v>
      </c>
      <c r="B317" s="58" t="s">
        <v>1740</v>
      </c>
      <c r="C317" s="59" t="s">
        <v>164</v>
      </c>
    </row>
    <row r="318" spans="1:3" ht="21.75" customHeight="1" x14ac:dyDescent="0.25">
      <c r="A318" s="58" t="s">
        <v>476</v>
      </c>
      <c r="B318" s="58" t="s">
        <v>1741</v>
      </c>
      <c r="C318" s="59" t="s">
        <v>169</v>
      </c>
    </row>
    <row r="319" spans="1:3" ht="21.75" customHeight="1" x14ac:dyDescent="0.25">
      <c r="A319" s="58" t="s">
        <v>477</v>
      </c>
      <c r="B319" s="58" t="s">
        <v>1741</v>
      </c>
      <c r="C319" s="59" t="s">
        <v>169</v>
      </c>
    </row>
    <row r="320" spans="1:3" ht="21.75" customHeight="1" x14ac:dyDescent="0.25">
      <c r="A320" s="58" t="s">
        <v>478</v>
      </c>
      <c r="B320" s="58" t="s">
        <v>1741</v>
      </c>
      <c r="C320" s="59" t="s">
        <v>169</v>
      </c>
    </row>
    <row r="321" spans="1:3" ht="21.75" customHeight="1" x14ac:dyDescent="0.25">
      <c r="A321" s="58" t="s">
        <v>479</v>
      </c>
      <c r="B321" s="58" t="s">
        <v>1740</v>
      </c>
      <c r="C321" s="59" t="s">
        <v>164</v>
      </c>
    </row>
    <row r="322" spans="1:3" ht="21.75" customHeight="1" x14ac:dyDescent="0.25">
      <c r="A322" s="58" t="s">
        <v>480</v>
      </c>
      <c r="B322" s="58" t="s">
        <v>1741</v>
      </c>
      <c r="C322" s="59" t="s">
        <v>169</v>
      </c>
    </row>
    <row r="323" spans="1:3" ht="21.75" customHeight="1" x14ac:dyDescent="0.25">
      <c r="A323" s="58" t="s">
        <v>481</v>
      </c>
      <c r="B323" s="58" t="s">
        <v>1740</v>
      </c>
      <c r="C323" s="59" t="s">
        <v>164</v>
      </c>
    </row>
    <row r="324" spans="1:3" ht="21.75" customHeight="1" x14ac:dyDescent="0.25">
      <c r="A324" s="58" t="s">
        <v>482</v>
      </c>
      <c r="B324" s="58" t="s">
        <v>1741</v>
      </c>
      <c r="C324" s="59" t="s">
        <v>169</v>
      </c>
    </row>
    <row r="325" spans="1:3" ht="21.75" customHeight="1" x14ac:dyDescent="0.25">
      <c r="A325" s="58" t="s">
        <v>483</v>
      </c>
      <c r="B325" s="58" t="s">
        <v>1741</v>
      </c>
      <c r="C325" s="59" t="s">
        <v>169</v>
      </c>
    </row>
    <row r="326" spans="1:3" ht="21.75" customHeight="1" x14ac:dyDescent="0.25">
      <c r="A326" s="58" t="s">
        <v>484</v>
      </c>
      <c r="B326" s="58" t="s">
        <v>1741</v>
      </c>
      <c r="C326" s="59" t="s">
        <v>169</v>
      </c>
    </row>
    <row r="327" spans="1:3" ht="21.75" customHeight="1" x14ac:dyDescent="0.25">
      <c r="A327" s="58" t="s">
        <v>485</v>
      </c>
      <c r="B327" s="58" t="s">
        <v>1740</v>
      </c>
      <c r="C327" s="59" t="s">
        <v>164</v>
      </c>
    </row>
    <row r="328" spans="1:3" ht="21.75" customHeight="1" x14ac:dyDescent="0.25">
      <c r="A328" s="58" t="s">
        <v>486</v>
      </c>
      <c r="B328" s="58" t="s">
        <v>1741</v>
      </c>
      <c r="C328" s="59" t="s">
        <v>169</v>
      </c>
    </row>
    <row r="329" spans="1:3" ht="21.75" customHeight="1" x14ac:dyDescent="0.25">
      <c r="A329" s="58" t="s">
        <v>487</v>
      </c>
      <c r="B329" s="58" t="s">
        <v>1740</v>
      </c>
      <c r="C329" s="59" t="s">
        <v>164</v>
      </c>
    </row>
    <row r="330" spans="1:3" ht="21.75" customHeight="1" x14ac:dyDescent="0.25">
      <c r="A330" s="58" t="s">
        <v>488</v>
      </c>
      <c r="B330" s="58" t="s">
        <v>1741</v>
      </c>
      <c r="C330" s="59" t="s">
        <v>169</v>
      </c>
    </row>
    <row r="331" spans="1:3" ht="21.75" customHeight="1" x14ac:dyDescent="0.25">
      <c r="A331" s="58" t="s">
        <v>489</v>
      </c>
      <c r="B331" s="58" t="s">
        <v>1741</v>
      </c>
      <c r="C331" s="59" t="s">
        <v>169</v>
      </c>
    </row>
    <row r="332" spans="1:3" ht="21.75" customHeight="1" x14ac:dyDescent="0.25">
      <c r="A332" s="58" t="s">
        <v>490</v>
      </c>
      <c r="B332" s="58" t="s">
        <v>1740</v>
      </c>
      <c r="C332" s="59" t="s">
        <v>164</v>
      </c>
    </row>
    <row r="333" spans="1:3" ht="21.75" customHeight="1" x14ac:dyDescent="0.25">
      <c r="A333" s="58" t="s">
        <v>491</v>
      </c>
      <c r="B333" s="58" t="s">
        <v>1740</v>
      </c>
      <c r="C333" s="59" t="s">
        <v>164</v>
      </c>
    </row>
    <row r="334" spans="1:3" ht="21.75" customHeight="1" x14ac:dyDescent="0.25">
      <c r="A334" s="58" t="s">
        <v>492</v>
      </c>
      <c r="B334" s="58" t="s">
        <v>1740</v>
      </c>
      <c r="C334" s="59" t="s">
        <v>164</v>
      </c>
    </row>
    <row r="335" spans="1:3" ht="21.75" customHeight="1" x14ac:dyDescent="0.25">
      <c r="A335" s="58" t="s">
        <v>493</v>
      </c>
      <c r="B335" s="58" t="s">
        <v>1740</v>
      </c>
      <c r="C335" s="59" t="s">
        <v>164</v>
      </c>
    </row>
    <row r="336" spans="1:3" ht="21.75" customHeight="1" x14ac:dyDescent="0.25">
      <c r="A336" s="58" t="s">
        <v>494</v>
      </c>
      <c r="B336" s="58" t="s">
        <v>1741</v>
      </c>
      <c r="C336" s="59" t="s">
        <v>169</v>
      </c>
    </row>
    <row r="337" spans="1:3" ht="21.75" customHeight="1" x14ac:dyDescent="0.25">
      <c r="A337" s="58" t="s">
        <v>495</v>
      </c>
      <c r="B337" s="58" t="s">
        <v>1741</v>
      </c>
      <c r="C337" s="59" t="s">
        <v>169</v>
      </c>
    </row>
    <row r="338" spans="1:3" ht="21.75" customHeight="1" x14ac:dyDescent="0.25">
      <c r="A338" s="58" t="s">
        <v>496</v>
      </c>
      <c r="B338" s="58" t="s">
        <v>1740</v>
      </c>
      <c r="C338" s="59" t="s">
        <v>164</v>
      </c>
    </row>
    <row r="339" spans="1:3" ht="21.75" customHeight="1" x14ac:dyDescent="0.25">
      <c r="A339" s="58" t="s">
        <v>497</v>
      </c>
      <c r="B339" s="58" t="s">
        <v>1741</v>
      </c>
      <c r="C339" s="59" t="s">
        <v>169</v>
      </c>
    </row>
    <row r="340" spans="1:3" ht="21.75" customHeight="1" x14ac:dyDescent="0.25">
      <c r="A340" s="58" t="s">
        <v>498</v>
      </c>
      <c r="B340" s="58" t="s">
        <v>1739</v>
      </c>
      <c r="C340" s="59" t="s">
        <v>160</v>
      </c>
    </row>
    <row r="341" spans="1:3" ht="21.75" customHeight="1" x14ac:dyDescent="0.25">
      <c r="A341" s="58" t="s">
        <v>499</v>
      </c>
      <c r="B341" s="58" t="s">
        <v>1742</v>
      </c>
      <c r="C341" s="59" t="s">
        <v>174</v>
      </c>
    </row>
    <row r="342" spans="1:3" ht="21.75" customHeight="1" x14ac:dyDescent="0.25">
      <c r="A342" s="58" t="s">
        <v>500</v>
      </c>
      <c r="B342" s="58" t="s">
        <v>1739</v>
      </c>
      <c r="C342" s="59" t="s">
        <v>160</v>
      </c>
    </row>
    <row r="343" spans="1:3" ht="21.75" customHeight="1" x14ac:dyDescent="0.25">
      <c r="A343" s="58" t="s">
        <v>501</v>
      </c>
      <c r="B343" s="58" t="s">
        <v>1742</v>
      </c>
      <c r="C343" s="59" t="s">
        <v>174</v>
      </c>
    </row>
    <row r="344" spans="1:3" ht="21.75" customHeight="1" x14ac:dyDescent="0.25">
      <c r="A344" s="58" t="s">
        <v>502</v>
      </c>
      <c r="B344" s="58" t="s">
        <v>1739</v>
      </c>
      <c r="C344" s="59" t="s">
        <v>160</v>
      </c>
    </row>
    <row r="345" spans="1:3" ht="21.75" customHeight="1" x14ac:dyDescent="0.25">
      <c r="A345" s="58" t="s">
        <v>503</v>
      </c>
      <c r="B345" s="58" t="s">
        <v>1742</v>
      </c>
      <c r="C345" s="59" t="s">
        <v>174</v>
      </c>
    </row>
    <row r="346" spans="1:3" ht="21.75" customHeight="1" x14ac:dyDescent="0.25">
      <c r="A346" s="58" t="s">
        <v>504</v>
      </c>
      <c r="B346" s="58" t="s">
        <v>1740</v>
      </c>
      <c r="C346" s="59" t="s">
        <v>164</v>
      </c>
    </row>
    <row r="347" spans="1:3" ht="21.75" customHeight="1" x14ac:dyDescent="0.25">
      <c r="A347" s="58" t="s">
        <v>505</v>
      </c>
      <c r="B347" s="58" t="s">
        <v>1740</v>
      </c>
      <c r="C347" s="59" t="s">
        <v>164</v>
      </c>
    </row>
    <row r="348" spans="1:3" ht="21.75" customHeight="1" x14ac:dyDescent="0.25">
      <c r="A348" s="58" t="s">
        <v>506</v>
      </c>
      <c r="B348" s="58" t="s">
        <v>1741</v>
      </c>
      <c r="C348" s="59" t="s">
        <v>169</v>
      </c>
    </row>
    <row r="349" spans="1:3" ht="21.75" customHeight="1" x14ac:dyDescent="0.25">
      <c r="A349" s="58" t="s">
        <v>507</v>
      </c>
      <c r="B349" s="58" t="s">
        <v>1741</v>
      </c>
      <c r="C349" s="59" t="s">
        <v>169</v>
      </c>
    </row>
    <row r="350" spans="1:3" ht="21.75" customHeight="1" x14ac:dyDescent="0.25">
      <c r="A350" s="58" t="s">
        <v>508</v>
      </c>
      <c r="B350" s="58" t="s">
        <v>1738</v>
      </c>
      <c r="C350" s="59" t="s">
        <v>158</v>
      </c>
    </row>
    <row r="351" spans="1:3" ht="21.75" customHeight="1" x14ac:dyDescent="0.25">
      <c r="A351" s="58" t="s">
        <v>509</v>
      </c>
      <c r="B351" s="58" t="s">
        <v>1738</v>
      </c>
      <c r="C351" s="59" t="s">
        <v>158</v>
      </c>
    </row>
    <row r="352" spans="1:3" ht="21.75" customHeight="1" x14ac:dyDescent="0.25">
      <c r="A352" s="58" t="s">
        <v>510</v>
      </c>
      <c r="B352" s="58" t="s">
        <v>1737</v>
      </c>
      <c r="C352" s="59" t="s">
        <v>156</v>
      </c>
    </row>
    <row r="353" spans="1:3" ht="21.75" customHeight="1" x14ac:dyDescent="0.25">
      <c r="A353" s="58" t="s">
        <v>511</v>
      </c>
      <c r="B353" s="58" t="s">
        <v>1739</v>
      </c>
      <c r="C353" s="59" t="s">
        <v>160</v>
      </c>
    </row>
    <row r="354" spans="1:3" ht="21.75" customHeight="1" x14ac:dyDescent="0.25">
      <c r="A354" s="58" t="s">
        <v>512</v>
      </c>
      <c r="B354" s="58" t="s">
        <v>1738</v>
      </c>
      <c r="C354" s="59" t="s">
        <v>158</v>
      </c>
    </row>
    <row r="355" spans="1:3" ht="21.75" customHeight="1" x14ac:dyDescent="0.25">
      <c r="A355" s="58" t="s">
        <v>513</v>
      </c>
      <c r="B355" s="58" t="s">
        <v>1737</v>
      </c>
      <c r="C355" s="59" t="s">
        <v>156</v>
      </c>
    </row>
    <row r="356" spans="1:3" ht="21.75" customHeight="1" x14ac:dyDescent="0.25">
      <c r="A356" s="58" t="s">
        <v>514</v>
      </c>
      <c r="B356" s="58" t="s">
        <v>1741</v>
      </c>
      <c r="C356" s="59" t="s">
        <v>169</v>
      </c>
    </row>
    <row r="357" spans="1:3" ht="21.75" customHeight="1" x14ac:dyDescent="0.25">
      <c r="A357" s="58" t="s">
        <v>515</v>
      </c>
      <c r="B357" s="58" t="s">
        <v>1742</v>
      </c>
      <c r="C357" s="59" t="s">
        <v>174</v>
      </c>
    </row>
    <row r="358" spans="1:3" ht="21.75" customHeight="1" x14ac:dyDescent="0.25">
      <c r="A358" s="58" t="s">
        <v>516</v>
      </c>
      <c r="B358" s="58" t="s">
        <v>1741</v>
      </c>
      <c r="C358" s="59" t="s">
        <v>169</v>
      </c>
    </row>
    <row r="359" spans="1:3" ht="21.75" customHeight="1" x14ac:dyDescent="0.25">
      <c r="A359" s="58" t="s">
        <v>517</v>
      </c>
      <c r="B359" s="58" t="s">
        <v>1741</v>
      </c>
      <c r="C359" s="59" t="s">
        <v>169</v>
      </c>
    </row>
    <row r="360" spans="1:3" ht="21.75" customHeight="1" x14ac:dyDescent="0.25">
      <c r="A360" s="58" t="s">
        <v>518</v>
      </c>
      <c r="B360" s="58" t="s">
        <v>1741</v>
      </c>
      <c r="C360" s="59" t="s">
        <v>169</v>
      </c>
    </row>
    <row r="361" spans="1:3" ht="21.75" customHeight="1" x14ac:dyDescent="0.25">
      <c r="A361" s="58" t="s">
        <v>519</v>
      </c>
      <c r="B361" s="58" t="s">
        <v>1741</v>
      </c>
      <c r="C361" s="59" t="s">
        <v>169</v>
      </c>
    </row>
    <row r="362" spans="1:3" ht="21.75" customHeight="1" x14ac:dyDescent="0.25">
      <c r="A362" s="58" t="s">
        <v>520</v>
      </c>
      <c r="B362" s="58" t="s">
        <v>1739</v>
      </c>
      <c r="C362" s="59" t="s">
        <v>160</v>
      </c>
    </row>
    <row r="363" spans="1:3" ht="21.75" customHeight="1" x14ac:dyDescent="0.25">
      <c r="A363" s="58" t="s">
        <v>521</v>
      </c>
      <c r="B363" s="58" t="s">
        <v>1742</v>
      </c>
      <c r="C363" s="59" t="s">
        <v>174</v>
      </c>
    </row>
    <row r="364" spans="1:3" ht="21.75" customHeight="1" x14ac:dyDescent="0.25">
      <c r="A364" s="58" t="s">
        <v>522</v>
      </c>
      <c r="B364" s="58" t="s">
        <v>1740</v>
      </c>
      <c r="C364" s="59" t="s">
        <v>164</v>
      </c>
    </row>
    <row r="365" spans="1:3" ht="21.75" customHeight="1" x14ac:dyDescent="0.25">
      <c r="A365" s="58" t="s">
        <v>523</v>
      </c>
      <c r="B365" s="58" t="s">
        <v>1741</v>
      </c>
      <c r="C365" s="59" t="s">
        <v>169</v>
      </c>
    </row>
    <row r="366" spans="1:3" ht="21.75" customHeight="1" x14ac:dyDescent="0.25">
      <c r="A366" s="58" t="s">
        <v>524</v>
      </c>
      <c r="B366" s="58" t="s">
        <v>1740</v>
      </c>
      <c r="C366" s="59" t="s">
        <v>164</v>
      </c>
    </row>
    <row r="367" spans="1:3" ht="21.75" customHeight="1" x14ac:dyDescent="0.25">
      <c r="A367" s="58" t="s">
        <v>525</v>
      </c>
      <c r="B367" s="58" t="s">
        <v>1741</v>
      </c>
      <c r="C367" s="59" t="s">
        <v>169</v>
      </c>
    </row>
    <row r="368" spans="1:3" ht="21.75" customHeight="1" x14ac:dyDescent="0.25">
      <c r="A368" s="58" t="s">
        <v>526</v>
      </c>
      <c r="B368" s="58" t="s">
        <v>1741</v>
      </c>
      <c r="C368" s="59" t="s">
        <v>169</v>
      </c>
    </row>
    <row r="369" spans="1:3" ht="21.75" customHeight="1" x14ac:dyDescent="0.25">
      <c r="A369" s="58" t="s">
        <v>527</v>
      </c>
      <c r="B369" s="58" t="s">
        <v>1738</v>
      </c>
      <c r="C369" s="59" t="s">
        <v>158</v>
      </c>
    </row>
    <row r="370" spans="1:3" ht="21.75" customHeight="1" x14ac:dyDescent="0.25">
      <c r="A370" s="58" t="s">
        <v>528</v>
      </c>
      <c r="B370" s="58" t="s">
        <v>1742</v>
      </c>
      <c r="C370" s="59" t="s">
        <v>174</v>
      </c>
    </row>
    <row r="371" spans="1:3" ht="21.75" customHeight="1" x14ac:dyDescent="0.25">
      <c r="A371" s="58" t="s">
        <v>529</v>
      </c>
      <c r="B371" s="58" t="s">
        <v>1740</v>
      </c>
      <c r="C371" s="59" t="s">
        <v>164</v>
      </c>
    </row>
    <row r="372" spans="1:3" ht="21.75" customHeight="1" x14ac:dyDescent="0.25">
      <c r="A372" s="58" t="s">
        <v>530</v>
      </c>
      <c r="B372" s="58" t="s">
        <v>1740</v>
      </c>
      <c r="C372" s="59" t="s">
        <v>164</v>
      </c>
    </row>
    <row r="373" spans="1:3" ht="21.75" customHeight="1" x14ac:dyDescent="0.25">
      <c r="A373" s="58" t="s">
        <v>531</v>
      </c>
      <c r="B373" s="58" t="s">
        <v>1741</v>
      </c>
      <c r="C373" s="59" t="s">
        <v>169</v>
      </c>
    </row>
    <row r="374" spans="1:3" ht="21.75" customHeight="1" x14ac:dyDescent="0.25">
      <c r="A374" s="58" t="s">
        <v>532</v>
      </c>
      <c r="B374" s="58" t="s">
        <v>1740</v>
      </c>
      <c r="C374" s="59" t="s">
        <v>164</v>
      </c>
    </row>
    <row r="375" spans="1:3" ht="21.75" customHeight="1" x14ac:dyDescent="0.25">
      <c r="A375" s="58" t="s">
        <v>533</v>
      </c>
      <c r="B375" s="58" t="s">
        <v>1741</v>
      </c>
      <c r="C375" s="59" t="s">
        <v>169</v>
      </c>
    </row>
    <row r="376" spans="1:3" ht="21.75" customHeight="1" x14ac:dyDescent="0.25">
      <c r="A376" s="58" t="s">
        <v>534</v>
      </c>
      <c r="B376" s="58" t="s">
        <v>1740</v>
      </c>
      <c r="C376" s="59" t="s">
        <v>164</v>
      </c>
    </row>
    <row r="377" spans="1:3" ht="21.75" customHeight="1" x14ac:dyDescent="0.25">
      <c r="A377" s="58" t="s">
        <v>535</v>
      </c>
      <c r="B377" s="58" t="s">
        <v>1740</v>
      </c>
      <c r="C377" s="59" t="s">
        <v>164</v>
      </c>
    </row>
    <row r="378" spans="1:3" ht="21.75" customHeight="1" x14ac:dyDescent="0.25">
      <c r="A378" s="58" t="s">
        <v>536</v>
      </c>
      <c r="B378" s="58" t="s">
        <v>1741</v>
      </c>
      <c r="C378" s="59" t="s">
        <v>169</v>
      </c>
    </row>
    <row r="379" spans="1:3" ht="21.75" customHeight="1" x14ac:dyDescent="0.25">
      <c r="A379" s="58" t="s">
        <v>537</v>
      </c>
      <c r="B379" s="58" t="s">
        <v>1737</v>
      </c>
      <c r="C379" s="59" t="s">
        <v>156</v>
      </c>
    </row>
    <row r="380" spans="1:3" ht="21.75" customHeight="1" x14ac:dyDescent="0.25">
      <c r="A380" s="58" t="s">
        <v>538</v>
      </c>
      <c r="B380" s="58" t="s">
        <v>1742</v>
      </c>
      <c r="C380" s="59" t="s">
        <v>174</v>
      </c>
    </row>
    <row r="381" spans="1:3" ht="21.75" customHeight="1" x14ac:dyDescent="0.25">
      <c r="A381" s="58" t="s">
        <v>539</v>
      </c>
      <c r="B381" s="58" t="s">
        <v>1740</v>
      </c>
      <c r="C381" s="59" t="s">
        <v>164</v>
      </c>
    </row>
    <row r="382" spans="1:3" ht="21.75" customHeight="1" x14ac:dyDescent="0.25">
      <c r="A382" s="58" t="s">
        <v>540</v>
      </c>
      <c r="B382" s="58" t="s">
        <v>1741</v>
      </c>
      <c r="C382" s="59" t="s">
        <v>169</v>
      </c>
    </row>
    <row r="383" spans="1:3" ht="21.75" customHeight="1" x14ac:dyDescent="0.25">
      <c r="A383" s="58" t="s">
        <v>541</v>
      </c>
      <c r="B383" s="58" t="s">
        <v>1738</v>
      </c>
      <c r="C383" s="59" t="s">
        <v>158</v>
      </c>
    </row>
    <row r="384" spans="1:3" ht="21.75" customHeight="1" x14ac:dyDescent="0.25">
      <c r="A384" s="58" t="s">
        <v>542</v>
      </c>
      <c r="B384" s="58" t="s">
        <v>1737</v>
      </c>
      <c r="C384" s="59" t="s">
        <v>156</v>
      </c>
    </row>
    <row r="385" spans="1:3" ht="21.75" customHeight="1" x14ac:dyDescent="0.25">
      <c r="A385" s="58" t="s">
        <v>543</v>
      </c>
      <c r="B385" s="58" t="s">
        <v>1740</v>
      </c>
      <c r="C385" s="59" t="s">
        <v>164</v>
      </c>
    </row>
    <row r="386" spans="1:3" ht="21.75" customHeight="1" x14ac:dyDescent="0.25">
      <c r="A386" s="58" t="s">
        <v>544</v>
      </c>
      <c r="B386" s="58" t="s">
        <v>1738</v>
      </c>
      <c r="C386" s="59" t="s">
        <v>158</v>
      </c>
    </row>
    <row r="387" spans="1:3" ht="21.75" customHeight="1" x14ac:dyDescent="0.25">
      <c r="A387" s="58" t="s">
        <v>545</v>
      </c>
      <c r="B387" s="58" t="s">
        <v>1741</v>
      </c>
      <c r="C387" s="59" t="s">
        <v>169</v>
      </c>
    </row>
    <row r="388" spans="1:3" ht="21.75" customHeight="1" x14ac:dyDescent="0.25">
      <c r="A388" s="58" t="s">
        <v>546</v>
      </c>
      <c r="B388" s="58" t="s">
        <v>1741</v>
      </c>
      <c r="C388" s="59" t="s">
        <v>169</v>
      </c>
    </row>
    <row r="389" spans="1:3" ht="21.75" customHeight="1" x14ac:dyDescent="0.25">
      <c r="A389" s="58" t="s">
        <v>547</v>
      </c>
      <c r="B389" s="58" t="s">
        <v>1740</v>
      </c>
      <c r="C389" s="59" t="s">
        <v>164</v>
      </c>
    </row>
    <row r="390" spans="1:3" ht="21.75" customHeight="1" x14ac:dyDescent="0.25">
      <c r="A390" s="58" t="s">
        <v>548</v>
      </c>
      <c r="B390" s="58" t="s">
        <v>1741</v>
      </c>
      <c r="C390" s="59" t="s">
        <v>169</v>
      </c>
    </row>
    <row r="391" spans="1:3" ht="21.75" customHeight="1" x14ac:dyDescent="0.25">
      <c r="A391" s="58" t="s">
        <v>549</v>
      </c>
      <c r="B391" s="58" t="s">
        <v>1741</v>
      </c>
      <c r="C391" s="59" t="s">
        <v>169</v>
      </c>
    </row>
    <row r="392" spans="1:3" ht="21.75" customHeight="1" x14ac:dyDescent="0.25">
      <c r="A392" s="58" t="s">
        <v>550</v>
      </c>
      <c r="B392" s="58" t="s">
        <v>1741</v>
      </c>
      <c r="C392" s="59" t="s">
        <v>169</v>
      </c>
    </row>
    <row r="393" spans="1:3" ht="21.75" customHeight="1" x14ac:dyDescent="0.25">
      <c r="A393" s="58" t="s">
        <v>551</v>
      </c>
      <c r="B393" s="58" t="s">
        <v>1740</v>
      </c>
      <c r="C393" s="59" t="s">
        <v>164</v>
      </c>
    </row>
    <row r="394" spans="1:3" ht="21.75" customHeight="1" x14ac:dyDescent="0.25">
      <c r="A394" s="58" t="s">
        <v>552</v>
      </c>
      <c r="B394" s="58" t="s">
        <v>1741</v>
      </c>
      <c r="C394" s="59" t="s">
        <v>169</v>
      </c>
    </row>
    <row r="395" spans="1:3" ht="21.75" customHeight="1" x14ac:dyDescent="0.25">
      <c r="A395" s="58" t="s">
        <v>553</v>
      </c>
      <c r="B395" s="58" t="s">
        <v>1740</v>
      </c>
      <c r="C395" s="59" t="s">
        <v>164</v>
      </c>
    </row>
    <row r="396" spans="1:3" ht="21.75" customHeight="1" x14ac:dyDescent="0.25">
      <c r="A396" s="58" t="s">
        <v>554</v>
      </c>
      <c r="B396" s="58" t="s">
        <v>1740</v>
      </c>
      <c r="C396" s="59" t="s">
        <v>164</v>
      </c>
    </row>
    <row r="397" spans="1:3" ht="21.75" customHeight="1" x14ac:dyDescent="0.25">
      <c r="A397" s="58" t="s">
        <v>555</v>
      </c>
      <c r="B397" s="58" t="s">
        <v>1738</v>
      </c>
      <c r="C397" s="59" t="s">
        <v>158</v>
      </c>
    </row>
    <row r="398" spans="1:3" ht="21.75" customHeight="1" x14ac:dyDescent="0.25">
      <c r="A398" s="58" t="s">
        <v>556</v>
      </c>
      <c r="B398" s="58" t="s">
        <v>1737</v>
      </c>
      <c r="C398" s="59" t="s">
        <v>156</v>
      </c>
    </row>
    <row r="399" spans="1:3" ht="21.75" customHeight="1" x14ac:dyDescent="0.25">
      <c r="A399" s="58" t="s">
        <v>557</v>
      </c>
      <c r="B399" s="58" t="s">
        <v>1738</v>
      </c>
      <c r="C399" s="59" t="s">
        <v>158</v>
      </c>
    </row>
    <row r="400" spans="1:3" ht="21.75" customHeight="1" x14ac:dyDescent="0.25">
      <c r="A400" s="58" t="s">
        <v>558</v>
      </c>
      <c r="B400" s="58" t="s">
        <v>1738</v>
      </c>
      <c r="C400" s="59" t="s">
        <v>158</v>
      </c>
    </row>
    <row r="401" spans="1:3" ht="21.75" customHeight="1" x14ac:dyDescent="0.25">
      <c r="A401" s="58" t="s">
        <v>559</v>
      </c>
      <c r="B401" s="58" t="s">
        <v>1740</v>
      </c>
      <c r="C401" s="59" t="s">
        <v>164</v>
      </c>
    </row>
    <row r="402" spans="1:3" ht="21.75" customHeight="1" x14ac:dyDescent="0.25">
      <c r="A402" s="58" t="s">
        <v>560</v>
      </c>
      <c r="B402" s="58" t="s">
        <v>1737</v>
      </c>
      <c r="C402" s="59" t="s">
        <v>156</v>
      </c>
    </row>
    <row r="403" spans="1:3" ht="21.75" customHeight="1" x14ac:dyDescent="0.25">
      <c r="A403" s="58" t="s">
        <v>561</v>
      </c>
      <c r="B403" s="58" t="s">
        <v>1741</v>
      </c>
      <c r="C403" s="59" t="s">
        <v>169</v>
      </c>
    </row>
    <row r="404" spans="1:3" ht="21.75" customHeight="1" x14ac:dyDescent="0.25">
      <c r="A404" s="58" t="s">
        <v>562</v>
      </c>
      <c r="B404" s="58" t="s">
        <v>1741</v>
      </c>
      <c r="C404" s="59" t="s">
        <v>169</v>
      </c>
    </row>
    <row r="405" spans="1:3" ht="21.75" customHeight="1" x14ac:dyDescent="0.25">
      <c r="A405" s="58" t="s">
        <v>563</v>
      </c>
      <c r="B405" s="58" t="s">
        <v>1741</v>
      </c>
      <c r="C405" s="59" t="s">
        <v>169</v>
      </c>
    </row>
    <row r="406" spans="1:3" ht="21.75" customHeight="1" x14ac:dyDescent="0.25">
      <c r="A406" s="58" t="s">
        <v>564</v>
      </c>
      <c r="B406" s="58" t="s">
        <v>1740</v>
      </c>
      <c r="C406" s="59" t="s">
        <v>164</v>
      </c>
    </row>
    <row r="407" spans="1:3" ht="21.75" customHeight="1" x14ac:dyDescent="0.25">
      <c r="A407" s="58" t="s">
        <v>565</v>
      </c>
      <c r="B407" s="58" t="s">
        <v>1738</v>
      </c>
      <c r="C407" s="59" t="s">
        <v>158</v>
      </c>
    </row>
    <row r="408" spans="1:3" ht="21.75" customHeight="1" x14ac:dyDescent="0.25">
      <c r="A408" s="58" t="s">
        <v>566</v>
      </c>
      <c r="B408" s="58" t="s">
        <v>1740</v>
      </c>
      <c r="C408" s="59" t="s">
        <v>164</v>
      </c>
    </row>
    <row r="409" spans="1:3" ht="21.75" customHeight="1" x14ac:dyDescent="0.25">
      <c r="A409" s="58" t="s">
        <v>567</v>
      </c>
      <c r="B409" s="58" t="s">
        <v>1740</v>
      </c>
      <c r="C409" s="59" t="s">
        <v>164</v>
      </c>
    </row>
    <row r="410" spans="1:3" ht="21.75" customHeight="1" x14ac:dyDescent="0.25">
      <c r="A410" s="58" t="s">
        <v>568</v>
      </c>
      <c r="B410" s="58" t="s">
        <v>1740</v>
      </c>
      <c r="C410" s="59" t="s">
        <v>164</v>
      </c>
    </row>
    <row r="411" spans="1:3" ht="21.75" customHeight="1" x14ac:dyDescent="0.25">
      <c r="A411" s="58" t="s">
        <v>569</v>
      </c>
      <c r="B411" s="58" t="s">
        <v>1737</v>
      </c>
      <c r="C411" s="59" t="s">
        <v>156</v>
      </c>
    </row>
    <row r="412" spans="1:3" ht="21.75" customHeight="1" x14ac:dyDescent="0.25">
      <c r="A412" s="58" t="s">
        <v>570</v>
      </c>
      <c r="B412" s="58" t="s">
        <v>1740</v>
      </c>
      <c r="C412" s="59" t="s">
        <v>164</v>
      </c>
    </row>
    <row r="413" spans="1:3" ht="21.75" customHeight="1" x14ac:dyDescent="0.25">
      <c r="A413" s="58" t="s">
        <v>571</v>
      </c>
      <c r="B413" s="58" t="s">
        <v>1741</v>
      </c>
      <c r="C413" s="59" t="s">
        <v>169</v>
      </c>
    </row>
    <row r="414" spans="1:3" ht="21.75" customHeight="1" x14ac:dyDescent="0.25">
      <c r="A414" s="58" t="s">
        <v>572</v>
      </c>
      <c r="B414" s="58" t="s">
        <v>1740</v>
      </c>
      <c r="C414" s="59" t="s">
        <v>164</v>
      </c>
    </row>
    <row r="415" spans="1:3" ht="21.75" customHeight="1" x14ac:dyDescent="0.25">
      <c r="A415" s="58" t="s">
        <v>573</v>
      </c>
      <c r="B415" s="58" t="s">
        <v>1741</v>
      </c>
      <c r="C415" s="59" t="s">
        <v>169</v>
      </c>
    </row>
    <row r="416" spans="1:3" ht="21.75" customHeight="1" x14ac:dyDescent="0.25">
      <c r="A416" s="58" t="s">
        <v>574</v>
      </c>
      <c r="B416" s="58" t="s">
        <v>1738</v>
      </c>
      <c r="C416" s="59" t="s">
        <v>158</v>
      </c>
    </row>
    <row r="417" spans="1:3" ht="21.75" customHeight="1" x14ac:dyDescent="0.25">
      <c r="A417" s="58" t="s">
        <v>575</v>
      </c>
      <c r="B417" s="58" t="s">
        <v>1738</v>
      </c>
      <c r="C417" s="59" t="s">
        <v>158</v>
      </c>
    </row>
    <row r="418" spans="1:3" ht="21.75" customHeight="1" x14ac:dyDescent="0.25">
      <c r="A418" s="58" t="s">
        <v>576</v>
      </c>
      <c r="B418" s="58" t="s">
        <v>1738</v>
      </c>
      <c r="C418" s="59" t="s">
        <v>158</v>
      </c>
    </row>
    <row r="419" spans="1:3" ht="21.75" customHeight="1" x14ac:dyDescent="0.25">
      <c r="A419" s="58" t="s">
        <v>577</v>
      </c>
      <c r="B419" s="58" t="s">
        <v>1742</v>
      </c>
      <c r="C419" s="59" t="s">
        <v>174</v>
      </c>
    </row>
    <row r="420" spans="1:3" ht="21.75" customHeight="1" x14ac:dyDescent="0.25">
      <c r="A420" s="58" t="s">
        <v>578</v>
      </c>
      <c r="B420" s="58" t="s">
        <v>1740</v>
      </c>
      <c r="C420" s="59" t="s">
        <v>164</v>
      </c>
    </row>
    <row r="421" spans="1:3" ht="21.75" customHeight="1" x14ac:dyDescent="0.25">
      <c r="A421" s="58" t="s">
        <v>579</v>
      </c>
      <c r="B421" s="58" t="s">
        <v>1741</v>
      </c>
      <c r="C421" s="59" t="s">
        <v>169</v>
      </c>
    </row>
    <row r="422" spans="1:3" ht="21.75" customHeight="1" x14ac:dyDescent="0.25">
      <c r="A422" s="58" t="s">
        <v>580</v>
      </c>
      <c r="B422" s="58" t="s">
        <v>1741</v>
      </c>
      <c r="C422" s="59" t="s">
        <v>169</v>
      </c>
    </row>
    <row r="423" spans="1:3" ht="21.75" customHeight="1" x14ac:dyDescent="0.25">
      <c r="A423" s="58" t="s">
        <v>581</v>
      </c>
      <c r="B423" s="58" t="s">
        <v>1740</v>
      </c>
      <c r="C423" s="59" t="s">
        <v>164</v>
      </c>
    </row>
    <row r="424" spans="1:3" ht="21.75" customHeight="1" x14ac:dyDescent="0.25">
      <c r="A424" s="58" t="s">
        <v>78</v>
      </c>
      <c r="B424" s="58" t="s">
        <v>1739</v>
      </c>
      <c r="C424" s="59" t="s">
        <v>160</v>
      </c>
    </row>
    <row r="425" spans="1:3" ht="21.75" customHeight="1" x14ac:dyDescent="0.25">
      <c r="A425" s="58" t="s">
        <v>582</v>
      </c>
      <c r="B425" s="58" t="s">
        <v>1740</v>
      </c>
      <c r="C425" s="59" t="s">
        <v>164</v>
      </c>
    </row>
    <row r="426" spans="1:3" ht="21.75" customHeight="1" x14ac:dyDescent="0.25">
      <c r="A426" s="58" t="s">
        <v>583</v>
      </c>
      <c r="B426" s="58" t="s">
        <v>1740</v>
      </c>
      <c r="C426" s="59" t="s">
        <v>164</v>
      </c>
    </row>
    <row r="427" spans="1:3" ht="21.75" customHeight="1" x14ac:dyDescent="0.25">
      <c r="A427" s="58" t="s">
        <v>584</v>
      </c>
      <c r="B427" s="58" t="s">
        <v>1742</v>
      </c>
      <c r="C427" s="59" t="s">
        <v>174</v>
      </c>
    </row>
    <row r="428" spans="1:3" ht="21.75" customHeight="1" x14ac:dyDescent="0.25">
      <c r="A428" s="58" t="s">
        <v>585</v>
      </c>
      <c r="B428" s="58" t="s">
        <v>1739</v>
      </c>
      <c r="C428" s="59" t="s">
        <v>160</v>
      </c>
    </row>
    <row r="429" spans="1:3" ht="21.75" customHeight="1" x14ac:dyDescent="0.25">
      <c r="A429" s="58" t="s">
        <v>586</v>
      </c>
      <c r="B429" s="58" t="s">
        <v>1739</v>
      </c>
      <c r="C429" s="59" t="s">
        <v>160</v>
      </c>
    </row>
    <row r="430" spans="1:3" ht="21.75" customHeight="1" x14ac:dyDescent="0.25">
      <c r="A430" s="58" t="s">
        <v>587</v>
      </c>
      <c r="B430" s="58" t="s">
        <v>1741</v>
      </c>
      <c r="C430" s="59" t="s">
        <v>169</v>
      </c>
    </row>
    <row r="431" spans="1:3" ht="21.75" customHeight="1" x14ac:dyDescent="0.25">
      <c r="A431" s="58" t="s">
        <v>588</v>
      </c>
      <c r="B431" s="58" t="s">
        <v>1741</v>
      </c>
      <c r="C431" s="59" t="s">
        <v>169</v>
      </c>
    </row>
    <row r="432" spans="1:3" ht="21.75" customHeight="1" x14ac:dyDescent="0.25">
      <c r="A432" s="58" t="s">
        <v>589</v>
      </c>
      <c r="B432" s="58" t="s">
        <v>1740</v>
      </c>
      <c r="C432" s="59" t="s">
        <v>164</v>
      </c>
    </row>
    <row r="433" spans="1:3" ht="21.75" customHeight="1" x14ac:dyDescent="0.25">
      <c r="A433" s="58" t="s">
        <v>590</v>
      </c>
      <c r="B433" s="58" t="s">
        <v>1741</v>
      </c>
      <c r="C433" s="59" t="s">
        <v>169</v>
      </c>
    </row>
    <row r="434" spans="1:3" ht="21.75" customHeight="1" x14ac:dyDescent="0.25">
      <c r="A434" s="58" t="s">
        <v>591</v>
      </c>
      <c r="B434" s="58" t="s">
        <v>1740</v>
      </c>
      <c r="C434" s="59" t="s">
        <v>164</v>
      </c>
    </row>
    <row r="435" spans="1:3" ht="21.75" customHeight="1" x14ac:dyDescent="0.25">
      <c r="A435" s="58" t="s">
        <v>592</v>
      </c>
      <c r="B435" s="58" t="s">
        <v>1741</v>
      </c>
      <c r="C435" s="59" t="s">
        <v>169</v>
      </c>
    </row>
    <row r="436" spans="1:3" ht="21.75" customHeight="1" x14ac:dyDescent="0.25">
      <c r="A436" s="58" t="s">
        <v>593</v>
      </c>
      <c r="B436" s="58" t="s">
        <v>1741</v>
      </c>
      <c r="C436" s="59" t="s">
        <v>169</v>
      </c>
    </row>
    <row r="437" spans="1:3" ht="21.75" customHeight="1" x14ac:dyDescent="0.25">
      <c r="A437" s="58" t="s">
        <v>594</v>
      </c>
      <c r="B437" s="58" t="s">
        <v>1742</v>
      </c>
      <c r="C437" s="59" t="s">
        <v>174</v>
      </c>
    </row>
    <row r="438" spans="1:3" ht="21.75" customHeight="1" x14ac:dyDescent="0.25">
      <c r="A438" s="58" t="s">
        <v>595</v>
      </c>
      <c r="B438" s="58" t="s">
        <v>1740</v>
      </c>
      <c r="C438" s="59" t="s">
        <v>164</v>
      </c>
    </row>
    <row r="439" spans="1:3" ht="21.75" customHeight="1" x14ac:dyDescent="0.25">
      <c r="A439" s="58" t="s">
        <v>596</v>
      </c>
      <c r="B439" s="58" t="s">
        <v>1740</v>
      </c>
      <c r="C439" s="59" t="s">
        <v>164</v>
      </c>
    </row>
    <row r="440" spans="1:3" ht="21.75" customHeight="1" x14ac:dyDescent="0.25">
      <c r="A440" s="58" t="s">
        <v>597</v>
      </c>
      <c r="B440" s="58" t="s">
        <v>1741</v>
      </c>
      <c r="C440" s="59" t="s">
        <v>169</v>
      </c>
    </row>
    <row r="441" spans="1:3" ht="21.75" customHeight="1" x14ac:dyDescent="0.25">
      <c r="A441" s="58" t="s">
        <v>598</v>
      </c>
      <c r="B441" s="58" t="s">
        <v>1739</v>
      </c>
      <c r="C441" s="59" t="s">
        <v>160</v>
      </c>
    </row>
    <row r="442" spans="1:3" ht="21.75" customHeight="1" x14ac:dyDescent="0.25">
      <c r="A442" s="58" t="s">
        <v>599</v>
      </c>
      <c r="B442" s="58" t="s">
        <v>1741</v>
      </c>
      <c r="C442" s="59" t="s">
        <v>169</v>
      </c>
    </row>
    <row r="443" spans="1:3" ht="21.75" customHeight="1" x14ac:dyDescent="0.25">
      <c r="A443" s="58" t="s">
        <v>600</v>
      </c>
      <c r="B443" s="58" t="s">
        <v>1740</v>
      </c>
      <c r="C443" s="59" t="s">
        <v>164</v>
      </c>
    </row>
    <row r="444" spans="1:3" ht="21.75" customHeight="1" x14ac:dyDescent="0.25">
      <c r="A444" s="58" t="s">
        <v>601</v>
      </c>
      <c r="B444" s="58" t="s">
        <v>1737</v>
      </c>
      <c r="C444" s="59" t="s">
        <v>156</v>
      </c>
    </row>
    <row r="445" spans="1:3" ht="21.75" customHeight="1" x14ac:dyDescent="0.25">
      <c r="A445" s="58" t="s">
        <v>602</v>
      </c>
      <c r="B445" s="58" t="s">
        <v>1739</v>
      </c>
      <c r="C445" s="59" t="s">
        <v>160</v>
      </c>
    </row>
    <row r="446" spans="1:3" ht="21.75" customHeight="1" x14ac:dyDescent="0.25">
      <c r="A446" s="58" t="s">
        <v>603</v>
      </c>
      <c r="B446" s="58" t="s">
        <v>1739</v>
      </c>
      <c r="C446" s="59" t="s">
        <v>160</v>
      </c>
    </row>
    <row r="447" spans="1:3" ht="21.75" customHeight="1" x14ac:dyDescent="0.25">
      <c r="A447" s="58" t="s">
        <v>604</v>
      </c>
      <c r="B447" s="58" t="s">
        <v>1739</v>
      </c>
      <c r="C447" s="59" t="s">
        <v>160</v>
      </c>
    </row>
    <row r="448" spans="1:3" ht="21.75" customHeight="1" x14ac:dyDescent="0.25">
      <c r="A448" s="58" t="s">
        <v>605</v>
      </c>
      <c r="B448" s="58" t="s">
        <v>1740</v>
      </c>
      <c r="C448" s="59" t="s">
        <v>164</v>
      </c>
    </row>
    <row r="449" spans="1:3" ht="21.75" customHeight="1" x14ac:dyDescent="0.25">
      <c r="A449" s="58" t="s">
        <v>606</v>
      </c>
      <c r="B449" s="58" t="s">
        <v>1740</v>
      </c>
      <c r="C449" s="59" t="s">
        <v>164</v>
      </c>
    </row>
    <row r="450" spans="1:3" ht="21.75" customHeight="1" x14ac:dyDescent="0.25">
      <c r="A450" s="58" t="s">
        <v>607</v>
      </c>
      <c r="B450" s="58" t="s">
        <v>1737</v>
      </c>
      <c r="C450" s="59" t="s">
        <v>156</v>
      </c>
    </row>
    <row r="451" spans="1:3" ht="21.75" customHeight="1" x14ac:dyDescent="0.25">
      <c r="A451" s="58" t="s">
        <v>608</v>
      </c>
      <c r="B451" s="58" t="s">
        <v>1739</v>
      </c>
      <c r="C451" s="59" t="s">
        <v>160</v>
      </c>
    </row>
    <row r="452" spans="1:3" ht="21.75" customHeight="1" x14ac:dyDescent="0.25">
      <c r="A452" s="58" t="s">
        <v>609</v>
      </c>
      <c r="B452" s="58" t="s">
        <v>1738</v>
      </c>
      <c r="C452" s="59" t="s">
        <v>158</v>
      </c>
    </row>
    <row r="453" spans="1:3" ht="21.75" customHeight="1" x14ac:dyDescent="0.25">
      <c r="A453" s="58" t="s">
        <v>610</v>
      </c>
      <c r="B453" s="58" t="s">
        <v>1739</v>
      </c>
      <c r="C453" s="59" t="s">
        <v>160</v>
      </c>
    </row>
    <row r="454" spans="1:3" ht="21.75" customHeight="1" x14ac:dyDescent="0.25">
      <c r="A454" s="58" t="s">
        <v>611</v>
      </c>
      <c r="B454" s="58" t="s">
        <v>1740</v>
      </c>
      <c r="C454" s="59" t="s">
        <v>164</v>
      </c>
    </row>
    <row r="455" spans="1:3" ht="21.75" customHeight="1" x14ac:dyDescent="0.25">
      <c r="A455" s="58" t="s">
        <v>612</v>
      </c>
      <c r="B455" s="58" t="s">
        <v>1741</v>
      </c>
      <c r="C455" s="59" t="s">
        <v>169</v>
      </c>
    </row>
    <row r="456" spans="1:3" ht="21.75" customHeight="1" x14ac:dyDescent="0.25">
      <c r="A456" s="58" t="s">
        <v>613</v>
      </c>
      <c r="B456" s="58" t="s">
        <v>1739</v>
      </c>
      <c r="C456" s="59" t="s">
        <v>160</v>
      </c>
    </row>
    <row r="457" spans="1:3" ht="21.75" customHeight="1" x14ac:dyDescent="0.25">
      <c r="A457" s="58" t="s">
        <v>614</v>
      </c>
      <c r="B457" s="58" t="s">
        <v>1741</v>
      </c>
      <c r="C457" s="59" t="s">
        <v>169</v>
      </c>
    </row>
    <row r="458" spans="1:3" ht="21.75" customHeight="1" x14ac:dyDescent="0.25">
      <c r="A458" s="58" t="s">
        <v>615</v>
      </c>
      <c r="B458" s="58" t="s">
        <v>1741</v>
      </c>
      <c r="C458" s="59" t="s">
        <v>169</v>
      </c>
    </row>
    <row r="459" spans="1:3" ht="21.75" customHeight="1" x14ac:dyDescent="0.25">
      <c r="A459" s="58" t="s">
        <v>616</v>
      </c>
      <c r="B459" s="58" t="s">
        <v>1740</v>
      </c>
      <c r="C459" s="59" t="s">
        <v>164</v>
      </c>
    </row>
    <row r="460" spans="1:3" ht="21.75" customHeight="1" x14ac:dyDescent="0.25">
      <c r="A460" s="58" t="s">
        <v>617</v>
      </c>
      <c r="B460" s="58" t="s">
        <v>1740</v>
      </c>
      <c r="C460" s="59" t="s">
        <v>164</v>
      </c>
    </row>
    <row r="461" spans="1:3" ht="21.75" customHeight="1" x14ac:dyDescent="0.25">
      <c r="A461" s="58" t="s">
        <v>618</v>
      </c>
      <c r="B461" s="58" t="s">
        <v>1741</v>
      </c>
      <c r="C461" s="59" t="s">
        <v>169</v>
      </c>
    </row>
    <row r="462" spans="1:3" ht="21.75" customHeight="1" x14ac:dyDescent="0.25">
      <c r="A462" s="58" t="s">
        <v>619</v>
      </c>
      <c r="B462" s="58" t="s">
        <v>1741</v>
      </c>
      <c r="C462" s="59" t="s">
        <v>169</v>
      </c>
    </row>
    <row r="463" spans="1:3" ht="21.75" customHeight="1" x14ac:dyDescent="0.25">
      <c r="A463" s="58" t="s">
        <v>620</v>
      </c>
      <c r="B463" s="58" t="s">
        <v>1740</v>
      </c>
      <c r="C463" s="59" t="s">
        <v>164</v>
      </c>
    </row>
    <row r="464" spans="1:3" ht="21.75" customHeight="1" x14ac:dyDescent="0.25">
      <c r="A464" s="58" t="s">
        <v>621</v>
      </c>
      <c r="B464" s="58" t="s">
        <v>1740</v>
      </c>
      <c r="C464" s="59" t="s">
        <v>164</v>
      </c>
    </row>
    <row r="465" spans="1:3" ht="21.75" customHeight="1" x14ac:dyDescent="0.25">
      <c r="A465" s="58" t="s">
        <v>622</v>
      </c>
      <c r="B465" s="58" t="s">
        <v>1740</v>
      </c>
      <c r="C465" s="59" t="s">
        <v>164</v>
      </c>
    </row>
    <row r="466" spans="1:3" ht="21.75" customHeight="1" x14ac:dyDescent="0.25">
      <c r="A466" s="58" t="s">
        <v>623</v>
      </c>
      <c r="B466" s="58" t="s">
        <v>1739</v>
      </c>
      <c r="C466" s="59" t="s">
        <v>160</v>
      </c>
    </row>
    <row r="467" spans="1:3" ht="21.75" customHeight="1" x14ac:dyDescent="0.25">
      <c r="A467" s="58" t="s">
        <v>624</v>
      </c>
      <c r="B467" s="58" t="s">
        <v>1742</v>
      </c>
      <c r="C467" s="59" t="s">
        <v>174</v>
      </c>
    </row>
    <row r="468" spans="1:3" ht="21.75" customHeight="1" x14ac:dyDescent="0.25">
      <c r="A468" s="58" t="s">
        <v>625</v>
      </c>
      <c r="B468" s="58" t="s">
        <v>1739</v>
      </c>
      <c r="C468" s="59" t="s">
        <v>160</v>
      </c>
    </row>
    <row r="469" spans="1:3" ht="21.75" customHeight="1" x14ac:dyDescent="0.25">
      <c r="A469" s="58" t="s">
        <v>626</v>
      </c>
      <c r="B469" s="58" t="s">
        <v>1740</v>
      </c>
      <c r="C469" s="59" t="s">
        <v>164</v>
      </c>
    </row>
    <row r="470" spans="1:3" ht="21.75" customHeight="1" x14ac:dyDescent="0.25">
      <c r="A470" s="58" t="s">
        <v>627</v>
      </c>
      <c r="B470" s="58" t="s">
        <v>1741</v>
      </c>
      <c r="C470" s="59" t="s">
        <v>169</v>
      </c>
    </row>
    <row r="471" spans="1:3" ht="21.75" customHeight="1" x14ac:dyDescent="0.25">
      <c r="A471" s="58" t="s">
        <v>628</v>
      </c>
      <c r="B471" s="58" t="s">
        <v>1740</v>
      </c>
      <c r="C471" s="59" t="s">
        <v>164</v>
      </c>
    </row>
    <row r="472" spans="1:3" ht="21.75" customHeight="1" x14ac:dyDescent="0.25">
      <c r="A472" s="58" t="s">
        <v>629</v>
      </c>
      <c r="B472" s="58" t="s">
        <v>1740</v>
      </c>
      <c r="C472" s="59" t="s">
        <v>164</v>
      </c>
    </row>
    <row r="473" spans="1:3" ht="21.75" customHeight="1" x14ac:dyDescent="0.25">
      <c r="A473" s="58" t="s">
        <v>630</v>
      </c>
      <c r="B473" s="58" t="s">
        <v>1739</v>
      </c>
      <c r="C473" s="59" t="s">
        <v>160</v>
      </c>
    </row>
    <row r="474" spans="1:3" ht="21.75" customHeight="1" x14ac:dyDescent="0.25">
      <c r="A474" s="58" t="s">
        <v>631</v>
      </c>
      <c r="B474" s="58" t="s">
        <v>1742</v>
      </c>
      <c r="C474" s="59" t="s">
        <v>174</v>
      </c>
    </row>
    <row r="475" spans="1:3" ht="21.75" customHeight="1" x14ac:dyDescent="0.25">
      <c r="A475" s="58" t="s">
        <v>632</v>
      </c>
      <c r="B475" s="58" t="s">
        <v>1742</v>
      </c>
      <c r="C475" s="59" t="s">
        <v>174</v>
      </c>
    </row>
    <row r="476" spans="1:3" ht="21.75" customHeight="1" x14ac:dyDescent="0.25">
      <c r="A476" s="58" t="s">
        <v>633</v>
      </c>
      <c r="B476" s="58" t="s">
        <v>1739</v>
      </c>
      <c r="C476" s="59" t="s">
        <v>160</v>
      </c>
    </row>
    <row r="477" spans="1:3" ht="21.75" customHeight="1" x14ac:dyDescent="0.25">
      <c r="A477" s="58" t="s">
        <v>634</v>
      </c>
      <c r="B477" s="58" t="s">
        <v>1742</v>
      </c>
      <c r="C477" s="59" t="s">
        <v>174</v>
      </c>
    </row>
    <row r="478" spans="1:3" ht="21.75" customHeight="1" x14ac:dyDescent="0.25">
      <c r="A478" s="58" t="s">
        <v>635</v>
      </c>
      <c r="B478" s="58" t="s">
        <v>1741</v>
      </c>
      <c r="C478" s="59" t="s">
        <v>169</v>
      </c>
    </row>
    <row r="479" spans="1:3" ht="21.75" customHeight="1" x14ac:dyDescent="0.25">
      <c r="A479" s="58" t="s">
        <v>636</v>
      </c>
      <c r="B479" s="58" t="s">
        <v>1741</v>
      </c>
      <c r="C479" s="59" t="s">
        <v>169</v>
      </c>
    </row>
    <row r="480" spans="1:3" ht="21.75" customHeight="1" x14ac:dyDescent="0.25">
      <c r="A480" s="58" t="s">
        <v>637</v>
      </c>
      <c r="B480" s="58" t="s">
        <v>1740</v>
      </c>
      <c r="C480" s="59" t="s">
        <v>164</v>
      </c>
    </row>
    <row r="481" spans="1:3" ht="21.75" customHeight="1" x14ac:dyDescent="0.25">
      <c r="A481" s="58" t="s">
        <v>638</v>
      </c>
      <c r="B481" s="58" t="s">
        <v>1740</v>
      </c>
      <c r="C481" s="59" t="s">
        <v>164</v>
      </c>
    </row>
    <row r="482" spans="1:3" ht="21.75" customHeight="1" x14ac:dyDescent="0.25">
      <c r="A482" s="58" t="s">
        <v>639</v>
      </c>
      <c r="B482" s="58" t="s">
        <v>1740</v>
      </c>
      <c r="C482" s="59" t="s">
        <v>164</v>
      </c>
    </row>
    <row r="483" spans="1:3" ht="21.75" customHeight="1" x14ac:dyDescent="0.25">
      <c r="A483" s="58" t="s">
        <v>640</v>
      </c>
      <c r="B483" s="58" t="s">
        <v>1739</v>
      </c>
      <c r="C483" s="59" t="s">
        <v>160</v>
      </c>
    </row>
    <row r="484" spans="1:3" ht="21.75" customHeight="1" x14ac:dyDescent="0.25">
      <c r="A484" s="58" t="s">
        <v>641</v>
      </c>
      <c r="B484" s="58" t="s">
        <v>1741</v>
      </c>
      <c r="C484" s="59" t="s">
        <v>169</v>
      </c>
    </row>
    <row r="485" spans="1:3" ht="21.75" customHeight="1" x14ac:dyDescent="0.25">
      <c r="A485" s="58" t="s">
        <v>642</v>
      </c>
      <c r="B485" s="58" t="s">
        <v>1740</v>
      </c>
      <c r="C485" s="59" t="s">
        <v>164</v>
      </c>
    </row>
    <row r="486" spans="1:3" ht="21.75" customHeight="1" x14ac:dyDescent="0.25">
      <c r="A486" s="58" t="s">
        <v>643</v>
      </c>
      <c r="B486" s="58" t="s">
        <v>1741</v>
      </c>
      <c r="C486" s="59" t="s">
        <v>169</v>
      </c>
    </row>
    <row r="487" spans="1:3" ht="21.75" customHeight="1" x14ac:dyDescent="0.25">
      <c r="A487" s="58" t="s">
        <v>644</v>
      </c>
      <c r="B487" s="58" t="s">
        <v>1740</v>
      </c>
      <c r="C487" s="59" t="s">
        <v>164</v>
      </c>
    </row>
    <row r="488" spans="1:3" ht="21.75" customHeight="1" x14ac:dyDescent="0.25">
      <c r="A488" s="58" t="s">
        <v>645</v>
      </c>
      <c r="B488" s="58" t="s">
        <v>1740</v>
      </c>
      <c r="C488" s="59" t="s">
        <v>164</v>
      </c>
    </row>
    <row r="489" spans="1:3" ht="21.75" customHeight="1" x14ac:dyDescent="0.25">
      <c r="A489" s="58" t="s">
        <v>646</v>
      </c>
      <c r="B489" s="58" t="s">
        <v>1740</v>
      </c>
      <c r="C489" s="59" t="s">
        <v>164</v>
      </c>
    </row>
    <row r="490" spans="1:3" ht="21.75" customHeight="1" x14ac:dyDescent="0.25">
      <c r="A490" s="58" t="s">
        <v>647</v>
      </c>
      <c r="B490" s="58" t="s">
        <v>1741</v>
      </c>
      <c r="C490" s="59" t="s">
        <v>169</v>
      </c>
    </row>
    <row r="491" spans="1:3" ht="21.75" customHeight="1" x14ac:dyDescent="0.25">
      <c r="A491" s="58" t="s">
        <v>648</v>
      </c>
      <c r="B491" s="58" t="s">
        <v>1742</v>
      </c>
      <c r="C491" s="59" t="s">
        <v>174</v>
      </c>
    </row>
    <row r="492" spans="1:3" ht="21.75" customHeight="1" x14ac:dyDescent="0.25">
      <c r="A492" s="58" t="s">
        <v>649</v>
      </c>
      <c r="B492" s="58" t="s">
        <v>1739</v>
      </c>
      <c r="C492" s="59" t="s">
        <v>160</v>
      </c>
    </row>
    <row r="493" spans="1:3" ht="21.75" customHeight="1" x14ac:dyDescent="0.25">
      <c r="A493" s="58" t="s">
        <v>650</v>
      </c>
      <c r="B493" s="58" t="s">
        <v>1739</v>
      </c>
      <c r="C493" s="59" t="s">
        <v>160</v>
      </c>
    </row>
    <row r="494" spans="1:3" ht="21.75" customHeight="1" x14ac:dyDescent="0.25">
      <c r="A494" s="58" t="s">
        <v>651</v>
      </c>
      <c r="B494" s="58" t="s">
        <v>1739</v>
      </c>
      <c r="C494" s="59" t="s">
        <v>160</v>
      </c>
    </row>
    <row r="495" spans="1:3" ht="21.75" customHeight="1" x14ac:dyDescent="0.25">
      <c r="A495" s="58" t="s">
        <v>652</v>
      </c>
      <c r="B495" s="58" t="s">
        <v>1737</v>
      </c>
      <c r="C495" s="59" t="s">
        <v>156</v>
      </c>
    </row>
    <row r="496" spans="1:3" ht="21.75" customHeight="1" x14ac:dyDescent="0.25">
      <c r="A496" s="58" t="s">
        <v>653</v>
      </c>
      <c r="B496" s="58" t="s">
        <v>1741</v>
      </c>
      <c r="C496" s="59" t="s">
        <v>169</v>
      </c>
    </row>
    <row r="497" spans="1:3" ht="21.75" customHeight="1" x14ac:dyDescent="0.25">
      <c r="A497" s="58" t="s">
        <v>654</v>
      </c>
      <c r="B497" s="58" t="s">
        <v>1741</v>
      </c>
      <c r="C497" s="59" t="s">
        <v>169</v>
      </c>
    </row>
    <row r="498" spans="1:3" ht="21.75" customHeight="1" x14ac:dyDescent="0.25">
      <c r="A498" s="58" t="s">
        <v>655</v>
      </c>
      <c r="B498" s="58" t="s">
        <v>1737</v>
      </c>
      <c r="C498" s="59" t="s">
        <v>156</v>
      </c>
    </row>
    <row r="499" spans="1:3" ht="21.75" customHeight="1" x14ac:dyDescent="0.25">
      <c r="A499" s="58" t="s">
        <v>656</v>
      </c>
      <c r="B499" s="58" t="s">
        <v>1737</v>
      </c>
      <c r="C499" s="59" t="s">
        <v>156</v>
      </c>
    </row>
    <row r="500" spans="1:3" ht="21.75" customHeight="1" x14ac:dyDescent="0.25">
      <c r="A500" s="58" t="s">
        <v>657</v>
      </c>
      <c r="B500" s="58" t="s">
        <v>1739</v>
      </c>
      <c r="C500" s="59" t="s">
        <v>160</v>
      </c>
    </row>
    <row r="501" spans="1:3" ht="21.75" customHeight="1" x14ac:dyDescent="0.25">
      <c r="A501" s="58" t="s">
        <v>658</v>
      </c>
      <c r="B501" s="58" t="s">
        <v>1740</v>
      </c>
      <c r="C501" s="59" t="s">
        <v>164</v>
      </c>
    </row>
    <row r="502" spans="1:3" ht="21.75" customHeight="1" x14ac:dyDescent="0.25">
      <c r="A502" s="58" t="s">
        <v>659</v>
      </c>
      <c r="B502" s="58" t="s">
        <v>1740</v>
      </c>
      <c r="C502" s="59" t="s">
        <v>164</v>
      </c>
    </row>
    <row r="503" spans="1:3" ht="21.75" customHeight="1" x14ac:dyDescent="0.25">
      <c r="A503" s="58" t="s">
        <v>660</v>
      </c>
      <c r="B503" s="58" t="s">
        <v>1740</v>
      </c>
      <c r="C503" s="59" t="s">
        <v>164</v>
      </c>
    </row>
    <row r="504" spans="1:3" ht="21.75" customHeight="1" x14ac:dyDescent="0.25">
      <c r="A504" s="58" t="s">
        <v>661</v>
      </c>
      <c r="B504" s="58" t="s">
        <v>1737</v>
      </c>
      <c r="C504" s="59" t="s">
        <v>156</v>
      </c>
    </row>
    <row r="505" spans="1:3" ht="21.75" customHeight="1" x14ac:dyDescent="0.25">
      <c r="A505" s="58" t="s">
        <v>662</v>
      </c>
      <c r="B505" s="58" t="s">
        <v>1739</v>
      </c>
      <c r="C505" s="59" t="s">
        <v>160</v>
      </c>
    </row>
    <row r="506" spans="1:3" ht="21.75" customHeight="1" x14ac:dyDescent="0.25">
      <c r="A506" s="58" t="s">
        <v>663</v>
      </c>
      <c r="B506" s="58" t="s">
        <v>1741</v>
      </c>
      <c r="C506" s="59" t="s">
        <v>169</v>
      </c>
    </row>
    <row r="507" spans="1:3" ht="21.75" customHeight="1" x14ac:dyDescent="0.25">
      <c r="A507" s="58" t="s">
        <v>664</v>
      </c>
      <c r="B507" s="58" t="s">
        <v>1740</v>
      </c>
      <c r="C507" s="59" t="s">
        <v>164</v>
      </c>
    </row>
    <row r="508" spans="1:3" ht="21.75" customHeight="1" x14ac:dyDescent="0.25">
      <c r="A508" s="58" t="s">
        <v>665</v>
      </c>
      <c r="B508" s="58" t="s">
        <v>1739</v>
      </c>
      <c r="C508" s="59" t="s">
        <v>160</v>
      </c>
    </row>
    <row r="509" spans="1:3" ht="21.75" customHeight="1" x14ac:dyDescent="0.25">
      <c r="A509" s="58" t="s">
        <v>666</v>
      </c>
      <c r="B509" s="58" t="s">
        <v>1737</v>
      </c>
      <c r="C509" s="59" t="s">
        <v>156</v>
      </c>
    </row>
    <row r="510" spans="1:3" ht="21.75" customHeight="1" x14ac:dyDescent="0.25">
      <c r="A510" s="58" t="s">
        <v>667</v>
      </c>
      <c r="B510" s="58" t="s">
        <v>1740</v>
      </c>
      <c r="C510" s="59" t="s">
        <v>164</v>
      </c>
    </row>
    <row r="511" spans="1:3" ht="21.75" customHeight="1" x14ac:dyDescent="0.25">
      <c r="A511" s="58" t="s">
        <v>668</v>
      </c>
      <c r="B511" s="58" t="s">
        <v>1740</v>
      </c>
      <c r="C511" s="59" t="s">
        <v>164</v>
      </c>
    </row>
    <row r="512" spans="1:3" ht="21.75" customHeight="1" x14ac:dyDescent="0.25">
      <c r="A512" s="58" t="s">
        <v>669</v>
      </c>
      <c r="B512" s="58" t="s">
        <v>1741</v>
      </c>
      <c r="C512" s="59" t="s">
        <v>169</v>
      </c>
    </row>
    <row r="513" spans="1:3" ht="21.75" customHeight="1" x14ac:dyDescent="0.25">
      <c r="A513" s="58" t="s">
        <v>670</v>
      </c>
      <c r="B513" s="58" t="s">
        <v>1737</v>
      </c>
      <c r="C513" s="59" t="s">
        <v>156</v>
      </c>
    </row>
    <row r="514" spans="1:3" ht="21.75" customHeight="1" x14ac:dyDescent="0.25">
      <c r="A514" s="58" t="s">
        <v>671</v>
      </c>
      <c r="B514" s="58" t="s">
        <v>1742</v>
      </c>
      <c r="C514" s="59" t="s">
        <v>174</v>
      </c>
    </row>
    <row r="515" spans="1:3" ht="21.75" customHeight="1" x14ac:dyDescent="0.25">
      <c r="A515" s="58" t="s">
        <v>672</v>
      </c>
      <c r="B515" s="58" t="s">
        <v>1741</v>
      </c>
      <c r="C515" s="59" t="s">
        <v>169</v>
      </c>
    </row>
    <row r="516" spans="1:3" ht="21.75" customHeight="1" x14ac:dyDescent="0.25">
      <c r="A516" s="58" t="s">
        <v>673</v>
      </c>
      <c r="B516" s="58" t="s">
        <v>1739</v>
      </c>
      <c r="C516" s="59" t="s">
        <v>160</v>
      </c>
    </row>
    <row r="517" spans="1:3" ht="21.75" customHeight="1" x14ac:dyDescent="0.25">
      <c r="A517" s="58" t="s">
        <v>674</v>
      </c>
      <c r="B517" s="58" t="s">
        <v>1740</v>
      </c>
      <c r="C517" s="59" t="s">
        <v>164</v>
      </c>
    </row>
    <row r="518" spans="1:3" ht="21.75" customHeight="1" x14ac:dyDescent="0.25">
      <c r="A518" s="58" t="s">
        <v>675</v>
      </c>
      <c r="B518" s="58" t="s">
        <v>1740</v>
      </c>
      <c r="C518" s="59" t="s">
        <v>164</v>
      </c>
    </row>
    <row r="519" spans="1:3" ht="21.75" customHeight="1" x14ac:dyDescent="0.25">
      <c r="A519" s="58" t="s">
        <v>676</v>
      </c>
      <c r="B519" s="58" t="s">
        <v>1740</v>
      </c>
      <c r="C519" s="59" t="s">
        <v>164</v>
      </c>
    </row>
    <row r="520" spans="1:3" ht="21.75" customHeight="1" x14ac:dyDescent="0.25">
      <c r="A520" s="58" t="s">
        <v>677</v>
      </c>
      <c r="B520" s="58" t="s">
        <v>1741</v>
      </c>
      <c r="C520" s="59" t="s">
        <v>169</v>
      </c>
    </row>
    <row r="521" spans="1:3" ht="21.75" customHeight="1" x14ac:dyDescent="0.25">
      <c r="A521" s="58" t="s">
        <v>678</v>
      </c>
      <c r="B521" s="58" t="s">
        <v>1737</v>
      </c>
      <c r="C521" s="59" t="s">
        <v>156</v>
      </c>
    </row>
    <row r="522" spans="1:3" ht="21.75" customHeight="1" x14ac:dyDescent="0.25">
      <c r="A522" s="58" t="s">
        <v>679</v>
      </c>
      <c r="B522" s="58" t="s">
        <v>1737</v>
      </c>
      <c r="C522" s="59" t="s">
        <v>156</v>
      </c>
    </row>
    <row r="523" spans="1:3" ht="21.75" customHeight="1" x14ac:dyDescent="0.25">
      <c r="A523" s="58" t="s">
        <v>680</v>
      </c>
      <c r="B523" s="58" t="s">
        <v>1737</v>
      </c>
      <c r="C523" s="59" t="s">
        <v>156</v>
      </c>
    </row>
    <row r="524" spans="1:3" ht="21.75" customHeight="1" x14ac:dyDescent="0.25">
      <c r="A524" s="58" t="s">
        <v>681</v>
      </c>
      <c r="B524" s="58" t="s">
        <v>1739</v>
      </c>
      <c r="C524" s="59" t="s">
        <v>160</v>
      </c>
    </row>
    <row r="525" spans="1:3" ht="21.75" customHeight="1" x14ac:dyDescent="0.25">
      <c r="A525" s="58" t="s">
        <v>682</v>
      </c>
      <c r="B525" s="58" t="s">
        <v>1740</v>
      </c>
      <c r="C525" s="59" t="s">
        <v>164</v>
      </c>
    </row>
    <row r="526" spans="1:3" ht="21.75" customHeight="1" x14ac:dyDescent="0.25">
      <c r="A526" s="58" t="s">
        <v>683</v>
      </c>
      <c r="B526" s="58" t="s">
        <v>1740</v>
      </c>
      <c r="C526" s="59" t="s">
        <v>164</v>
      </c>
    </row>
    <row r="527" spans="1:3" ht="21.75" customHeight="1" x14ac:dyDescent="0.25">
      <c r="A527" s="58" t="s">
        <v>684</v>
      </c>
      <c r="B527" s="58" t="s">
        <v>1740</v>
      </c>
      <c r="C527" s="59" t="s">
        <v>164</v>
      </c>
    </row>
    <row r="528" spans="1:3" ht="21.75" customHeight="1" x14ac:dyDescent="0.25">
      <c r="A528" s="58" t="s">
        <v>685</v>
      </c>
      <c r="B528" s="58" t="s">
        <v>1740</v>
      </c>
      <c r="C528" s="59" t="s">
        <v>164</v>
      </c>
    </row>
    <row r="529" spans="1:3" ht="21.75" customHeight="1" x14ac:dyDescent="0.25">
      <c r="A529" s="58" t="s">
        <v>686</v>
      </c>
      <c r="B529" s="58" t="s">
        <v>1737</v>
      </c>
      <c r="C529" s="59" t="s">
        <v>156</v>
      </c>
    </row>
    <row r="530" spans="1:3" ht="21.75" customHeight="1" x14ac:dyDescent="0.25">
      <c r="A530" s="58" t="s">
        <v>687</v>
      </c>
      <c r="B530" s="58" t="s">
        <v>1742</v>
      </c>
      <c r="C530" s="59" t="s">
        <v>174</v>
      </c>
    </row>
    <row r="531" spans="1:3" ht="21.75" customHeight="1" x14ac:dyDescent="0.25">
      <c r="A531" s="58" t="s">
        <v>688</v>
      </c>
      <c r="B531" s="58" t="s">
        <v>1742</v>
      </c>
      <c r="C531" s="59" t="s">
        <v>174</v>
      </c>
    </row>
    <row r="532" spans="1:3" ht="21.75" customHeight="1" x14ac:dyDescent="0.25">
      <c r="A532" s="58" t="s">
        <v>689</v>
      </c>
      <c r="B532" s="58" t="s">
        <v>1737</v>
      </c>
      <c r="C532" s="59" t="s">
        <v>156</v>
      </c>
    </row>
    <row r="533" spans="1:3" ht="21.75" customHeight="1" x14ac:dyDescent="0.25">
      <c r="A533" s="58" t="s">
        <v>690</v>
      </c>
      <c r="B533" s="58" t="s">
        <v>1737</v>
      </c>
      <c r="C533" s="59" t="s">
        <v>156</v>
      </c>
    </row>
    <row r="534" spans="1:3" ht="21.75" customHeight="1" x14ac:dyDescent="0.25">
      <c r="A534" s="58" t="s">
        <v>691</v>
      </c>
      <c r="B534" s="58" t="s">
        <v>1739</v>
      </c>
      <c r="C534" s="59" t="s">
        <v>160</v>
      </c>
    </row>
    <row r="535" spans="1:3" ht="21.75" customHeight="1" x14ac:dyDescent="0.25">
      <c r="A535" s="58" t="s">
        <v>692</v>
      </c>
      <c r="B535" s="58" t="s">
        <v>1739</v>
      </c>
      <c r="C535" s="59" t="s">
        <v>160</v>
      </c>
    </row>
    <row r="536" spans="1:3" ht="21.75" customHeight="1" x14ac:dyDescent="0.25">
      <c r="A536" s="58" t="s">
        <v>693</v>
      </c>
      <c r="B536" s="58" t="s">
        <v>1740</v>
      </c>
      <c r="C536" s="59" t="s">
        <v>164</v>
      </c>
    </row>
    <row r="537" spans="1:3" ht="21.75" customHeight="1" x14ac:dyDescent="0.25">
      <c r="A537" s="58" t="s">
        <v>694</v>
      </c>
      <c r="B537" s="58" t="s">
        <v>1739</v>
      </c>
      <c r="C537" s="59" t="s">
        <v>160</v>
      </c>
    </row>
    <row r="538" spans="1:3" ht="21.75" customHeight="1" x14ac:dyDescent="0.25">
      <c r="A538" s="58" t="s">
        <v>695</v>
      </c>
      <c r="B538" s="58" t="s">
        <v>1742</v>
      </c>
      <c r="C538" s="59" t="s">
        <v>174</v>
      </c>
    </row>
    <row r="539" spans="1:3" ht="21.75" customHeight="1" x14ac:dyDescent="0.25">
      <c r="A539" s="58" t="s">
        <v>696</v>
      </c>
      <c r="B539" s="58" t="s">
        <v>1737</v>
      </c>
      <c r="C539" s="59" t="s">
        <v>156</v>
      </c>
    </row>
    <row r="540" spans="1:3" ht="21.75" customHeight="1" x14ac:dyDescent="0.25">
      <c r="A540" s="58" t="s">
        <v>697</v>
      </c>
      <c r="B540" s="58" t="s">
        <v>1742</v>
      </c>
      <c r="C540" s="59" t="s">
        <v>174</v>
      </c>
    </row>
    <row r="541" spans="1:3" ht="21.75" customHeight="1" x14ac:dyDescent="0.25">
      <c r="A541" s="58" t="s">
        <v>698</v>
      </c>
      <c r="B541" s="58" t="s">
        <v>1739</v>
      </c>
      <c r="C541" s="59" t="s">
        <v>160</v>
      </c>
    </row>
    <row r="542" spans="1:3" ht="21.75" customHeight="1" x14ac:dyDescent="0.25">
      <c r="A542" s="58" t="s">
        <v>699</v>
      </c>
      <c r="B542" s="58" t="s">
        <v>1737</v>
      </c>
      <c r="C542" s="59" t="s">
        <v>156</v>
      </c>
    </row>
    <row r="543" spans="1:3" ht="21.75" customHeight="1" x14ac:dyDescent="0.25">
      <c r="A543" s="58" t="s">
        <v>700</v>
      </c>
      <c r="B543" s="58" t="s">
        <v>1739</v>
      </c>
      <c r="C543" s="59" t="s">
        <v>160</v>
      </c>
    </row>
    <row r="544" spans="1:3" ht="21.75" customHeight="1" x14ac:dyDescent="0.25">
      <c r="A544" s="58" t="s">
        <v>701</v>
      </c>
      <c r="B544" s="58" t="s">
        <v>1737</v>
      </c>
      <c r="C544" s="59" t="s">
        <v>156</v>
      </c>
    </row>
    <row r="545" spans="1:3" ht="21.75" customHeight="1" x14ac:dyDescent="0.25">
      <c r="A545" s="58" t="s">
        <v>702</v>
      </c>
      <c r="B545" s="58" t="s">
        <v>1741</v>
      </c>
      <c r="C545" s="59" t="s">
        <v>169</v>
      </c>
    </row>
    <row r="546" spans="1:3" ht="21.75" customHeight="1" x14ac:dyDescent="0.25">
      <c r="A546" s="58" t="s">
        <v>703</v>
      </c>
      <c r="B546" s="58" t="s">
        <v>1741</v>
      </c>
      <c r="C546" s="59" t="s">
        <v>169</v>
      </c>
    </row>
    <row r="547" spans="1:3" ht="21.75" customHeight="1" x14ac:dyDescent="0.25">
      <c r="A547" s="58" t="s">
        <v>704</v>
      </c>
      <c r="B547" s="58" t="s">
        <v>1737</v>
      </c>
      <c r="C547" s="59" t="s">
        <v>156</v>
      </c>
    </row>
    <row r="548" spans="1:3" ht="21.75" customHeight="1" x14ac:dyDescent="0.25">
      <c r="A548" s="58" t="s">
        <v>705</v>
      </c>
      <c r="B548" s="58" t="s">
        <v>1739</v>
      </c>
      <c r="C548" s="59" t="s">
        <v>160</v>
      </c>
    </row>
    <row r="549" spans="1:3" ht="21.75" customHeight="1" x14ac:dyDescent="0.25">
      <c r="A549" s="58" t="s">
        <v>706</v>
      </c>
      <c r="B549" s="58" t="s">
        <v>1739</v>
      </c>
      <c r="C549" s="59" t="s">
        <v>160</v>
      </c>
    </row>
    <row r="550" spans="1:3" ht="21.75" customHeight="1" x14ac:dyDescent="0.25">
      <c r="A550" s="58" t="s">
        <v>707</v>
      </c>
      <c r="B550" s="58" t="s">
        <v>1740</v>
      </c>
      <c r="C550" s="59" t="s">
        <v>164</v>
      </c>
    </row>
    <row r="551" spans="1:3" ht="21.75" customHeight="1" x14ac:dyDescent="0.25">
      <c r="A551" s="58" t="s">
        <v>708</v>
      </c>
      <c r="B551" s="58" t="s">
        <v>1742</v>
      </c>
      <c r="C551" s="59" t="s">
        <v>174</v>
      </c>
    </row>
    <row r="552" spans="1:3" ht="21.75" customHeight="1" x14ac:dyDescent="0.25">
      <c r="A552" s="58" t="s">
        <v>709</v>
      </c>
      <c r="B552" s="58" t="s">
        <v>1738</v>
      </c>
      <c r="C552" s="59" t="s">
        <v>158</v>
      </c>
    </row>
    <row r="553" spans="1:3" ht="21.75" customHeight="1" x14ac:dyDescent="0.25">
      <c r="A553" s="58" t="s">
        <v>710</v>
      </c>
      <c r="B553" s="58" t="s">
        <v>1740</v>
      </c>
      <c r="C553" s="59" t="s">
        <v>164</v>
      </c>
    </row>
    <row r="554" spans="1:3" ht="21.75" customHeight="1" x14ac:dyDescent="0.25">
      <c r="A554" s="58" t="s">
        <v>711</v>
      </c>
      <c r="B554" s="58" t="s">
        <v>1740</v>
      </c>
      <c r="C554" s="59" t="s">
        <v>164</v>
      </c>
    </row>
    <row r="555" spans="1:3" ht="21.75" customHeight="1" x14ac:dyDescent="0.25">
      <c r="A555" s="58" t="s">
        <v>712</v>
      </c>
      <c r="B555" s="58" t="s">
        <v>1742</v>
      </c>
      <c r="C555" s="59" t="s">
        <v>174</v>
      </c>
    </row>
    <row r="556" spans="1:3" ht="21.75" customHeight="1" x14ac:dyDescent="0.25">
      <c r="A556" s="58" t="s">
        <v>713</v>
      </c>
      <c r="B556" s="58" t="s">
        <v>1741</v>
      </c>
      <c r="C556" s="59" t="s">
        <v>169</v>
      </c>
    </row>
    <row r="557" spans="1:3" ht="21.75" customHeight="1" x14ac:dyDescent="0.25">
      <c r="A557" s="58" t="s">
        <v>714</v>
      </c>
      <c r="B557" s="58" t="s">
        <v>1741</v>
      </c>
      <c r="C557" s="59" t="s">
        <v>169</v>
      </c>
    </row>
    <row r="558" spans="1:3" ht="21.75" customHeight="1" x14ac:dyDescent="0.25">
      <c r="A558" s="58" t="s">
        <v>715</v>
      </c>
      <c r="B558" s="58" t="s">
        <v>1738</v>
      </c>
      <c r="C558" s="59" t="s">
        <v>158</v>
      </c>
    </row>
    <row r="559" spans="1:3" ht="21.75" customHeight="1" x14ac:dyDescent="0.25">
      <c r="A559" s="58" t="s">
        <v>716</v>
      </c>
      <c r="B559" s="58" t="s">
        <v>1742</v>
      </c>
      <c r="C559" s="59" t="s">
        <v>174</v>
      </c>
    </row>
    <row r="560" spans="1:3" ht="21.75" customHeight="1" x14ac:dyDescent="0.25">
      <c r="A560" s="58" t="s">
        <v>717</v>
      </c>
      <c r="B560" s="58" t="s">
        <v>1740</v>
      </c>
      <c r="C560" s="59" t="s">
        <v>164</v>
      </c>
    </row>
    <row r="561" spans="1:3" ht="21.75" customHeight="1" x14ac:dyDescent="0.25">
      <c r="A561" s="58" t="s">
        <v>718</v>
      </c>
      <c r="B561" s="58" t="s">
        <v>1741</v>
      </c>
      <c r="C561" s="59" t="s">
        <v>169</v>
      </c>
    </row>
    <row r="562" spans="1:3" ht="21.75" customHeight="1" x14ac:dyDescent="0.25">
      <c r="A562" s="58" t="s">
        <v>719</v>
      </c>
      <c r="B562" s="58" t="s">
        <v>1740</v>
      </c>
      <c r="C562" s="59" t="s">
        <v>164</v>
      </c>
    </row>
    <row r="563" spans="1:3" ht="21.75" customHeight="1" x14ac:dyDescent="0.25">
      <c r="A563" s="58" t="s">
        <v>720</v>
      </c>
      <c r="B563" s="58" t="s">
        <v>1739</v>
      </c>
      <c r="C563" s="59" t="s">
        <v>160</v>
      </c>
    </row>
    <row r="564" spans="1:3" ht="21.75" customHeight="1" x14ac:dyDescent="0.25">
      <c r="A564" s="58" t="s">
        <v>721</v>
      </c>
      <c r="B564" s="58" t="s">
        <v>1740</v>
      </c>
      <c r="C564" s="59" t="s">
        <v>164</v>
      </c>
    </row>
    <row r="565" spans="1:3" ht="21.75" customHeight="1" x14ac:dyDescent="0.25">
      <c r="A565" s="58" t="s">
        <v>722</v>
      </c>
      <c r="B565" s="58" t="s">
        <v>1741</v>
      </c>
      <c r="C565" s="59" t="s">
        <v>169</v>
      </c>
    </row>
    <row r="566" spans="1:3" ht="21.75" customHeight="1" x14ac:dyDescent="0.25">
      <c r="A566" s="58" t="s">
        <v>723</v>
      </c>
      <c r="B566" s="58" t="s">
        <v>1741</v>
      </c>
      <c r="C566" s="59" t="s">
        <v>169</v>
      </c>
    </row>
    <row r="567" spans="1:3" ht="21.75" customHeight="1" x14ac:dyDescent="0.25">
      <c r="A567" s="58" t="s">
        <v>724</v>
      </c>
      <c r="B567" s="58" t="s">
        <v>1740</v>
      </c>
      <c r="C567" s="59" t="s">
        <v>164</v>
      </c>
    </row>
    <row r="568" spans="1:3" ht="21.75" customHeight="1" x14ac:dyDescent="0.25">
      <c r="A568" s="58" t="s">
        <v>725</v>
      </c>
      <c r="B568" s="58" t="s">
        <v>1739</v>
      </c>
      <c r="C568" s="59" t="s">
        <v>160</v>
      </c>
    </row>
    <row r="569" spans="1:3" ht="21.75" customHeight="1" x14ac:dyDescent="0.25">
      <c r="A569" s="58" t="s">
        <v>726</v>
      </c>
      <c r="B569" s="58" t="s">
        <v>1739</v>
      </c>
      <c r="C569" s="59" t="s">
        <v>160</v>
      </c>
    </row>
    <row r="570" spans="1:3" ht="21.75" customHeight="1" x14ac:dyDescent="0.25">
      <c r="A570" s="58" t="s">
        <v>727</v>
      </c>
      <c r="B570" s="58" t="s">
        <v>1739</v>
      </c>
      <c r="C570" s="59" t="s">
        <v>160</v>
      </c>
    </row>
    <row r="571" spans="1:3" ht="21.75" customHeight="1" x14ac:dyDescent="0.25">
      <c r="A571" s="58" t="s">
        <v>728</v>
      </c>
      <c r="B571" s="58" t="s">
        <v>1741</v>
      </c>
      <c r="C571" s="59" t="s">
        <v>169</v>
      </c>
    </row>
    <row r="572" spans="1:3" ht="21.75" customHeight="1" x14ac:dyDescent="0.25">
      <c r="A572" s="58" t="s">
        <v>729</v>
      </c>
      <c r="B572" s="58" t="s">
        <v>1739</v>
      </c>
      <c r="C572" s="59" t="s">
        <v>160</v>
      </c>
    </row>
    <row r="573" spans="1:3" ht="21.75" customHeight="1" x14ac:dyDescent="0.25">
      <c r="A573" s="58" t="s">
        <v>730</v>
      </c>
      <c r="B573" s="58" t="s">
        <v>1741</v>
      </c>
      <c r="C573" s="59" t="s">
        <v>169</v>
      </c>
    </row>
    <row r="574" spans="1:3" ht="21.75" customHeight="1" x14ac:dyDescent="0.25">
      <c r="A574" s="58" t="s">
        <v>731</v>
      </c>
      <c r="B574" s="58" t="s">
        <v>1740</v>
      </c>
      <c r="C574" s="59" t="s">
        <v>164</v>
      </c>
    </row>
    <row r="575" spans="1:3" ht="21.75" customHeight="1" x14ac:dyDescent="0.25">
      <c r="A575" s="58" t="s">
        <v>732</v>
      </c>
      <c r="B575" s="58" t="s">
        <v>1740</v>
      </c>
      <c r="C575" s="59" t="s">
        <v>164</v>
      </c>
    </row>
    <row r="576" spans="1:3" ht="21.75" customHeight="1" x14ac:dyDescent="0.25">
      <c r="A576" s="58" t="s">
        <v>733</v>
      </c>
      <c r="B576" s="58" t="s">
        <v>1740</v>
      </c>
      <c r="C576" s="59" t="s">
        <v>164</v>
      </c>
    </row>
    <row r="577" spans="1:3" ht="21.75" customHeight="1" x14ac:dyDescent="0.25">
      <c r="A577" s="58" t="s">
        <v>734</v>
      </c>
      <c r="B577" s="58" t="s">
        <v>1738</v>
      </c>
      <c r="C577" s="59" t="s">
        <v>158</v>
      </c>
    </row>
    <row r="578" spans="1:3" ht="21.75" customHeight="1" x14ac:dyDescent="0.25">
      <c r="A578" s="58" t="s">
        <v>735</v>
      </c>
      <c r="B578" s="58" t="s">
        <v>1737</v>
      </c>
      <c r="C578" s="59" t="s">
        <v>156</v>
      </c>
    </row>
    <row r="579" spans="1:3" ht="21.75" customHeight="1" x14ac:dyDescent="0.25">
      <c r="A579" s="58" t="s">
        <v>736</v>
      </c>
      <c r="B579" s="58" t="s">
        <v>1742</v>
      </c>
      <c r="C579" s="59" t="s">
        <v>174</v>
      </c>
    </row>
    <row r="580" spans="1:3" ht="21.75" customHeight="1" x14ac:dyDescent="0.25">
      <c r="A580" s="58" t="s">
        <v>737</v>
      </c>
      <c r="B580" s="58" t="s">
        <v>1740</v>
      </c>
      <c r="C580" s="59" t="s">
        <v>164</v>
      </c>
    </row>
    <row r="581" spans="1:3" ht="21.75" customHeight="1" x14ac:dyDescent="0.25">
      <c r="A581" s="58" t="s">
        <v>738</v>
      </c>
      <c r="B581" s="58" t="s">
        <v>1741</v>
      </c>
      <c r="C581" s="59" t="s">
        <v>169</v>
      </c>
    </row>
    <row r="582" spans="1:3" ht="21.75" customHeight="1" x14ac:dyDescent="0.25">
      <c r="A582" s="58" t="s">
        <v>739</v>
      </c>
      <c r="B582" s="58" t="s">
        <v>1740</v>
      </c>
      <c r="C582" s="59" t="s">
        <v>164</v>
      </c>
    </row>
    <row r="583" spans="1:3" ht="21.75" customHeight="1" x14ac:dyDescent="0.25">
      <c r="A583" s="58" t="s">
        <v>740</v>
      </c>
      <c r="B583" s="58" t="s">
        <v>1741</v>
      </c>
      <c r="C583" s="59" t="s">
        <v>169</v>
      </c>
    </row>
    <row r="584" spans="1:3" ht="21.75" customHeight="1" x14ac:dyDescent="0.25">
      <c r="A584" s="58" t="s">
        <v>741</v>
      </c>
      <c r="B584" s="58" t="s">
        <v>1741</v>
      </c>
      <c r="C584" s="59" t="s">
        <v>169</v>
      </c>
    </row>
    <row r="585" spans="1:3" ht="21.75" customHeight="1" x14ac:dyDescent="0.25">
      <c r="A585" s="58" t="s">
        <v>742</v>
      </c>
      <c r="B585" s="58" t="s">
        <v>1740</v>
      </c>
      <c r="C585" s="59" t="s">
        <v>164</v>
      </c>
    </row>
    <row r="586" spans="1:3" ht="21.75" customHeight="1" x14ac:dyDescent="0.25">
      <c r="A586" s="58" t="s">
        <v>743</v>
      </c>
      <c r="B586" s="58" t="s">
        <v>1739</v>
      </c>
      <c r="C586" s="59" t="s">
        <v>160</v>
      </c>
    </row>
    <row r="587" spans="1:3" ht="21.75" customHeight="1" x14ac:dyDescent="0.25">
      <c r="A587" s="58" t="s">
        <v>744</v>
      </c>
      <c r="B587" s="58" t="s">
        <v>1738</v>
      </c>
      <c r="C587" s="59" t="s">
        <v>158</v>
      </c>
    </row>
    <row r="588" spans="1:3" ht="21.75" customHeight="1" x14ac:dyDescent="0.25">
      <c r="A588" s="58" t="s">
        <v>745</v>
      </c>
      <c r="B588" s="58" t="s">
        <v>1742</v>
      </c>
      <c r="C588" s="59" t="s">
        <v>174</v>
      </c>
    </row>
    <row r="589" spans="1:3" ht="21.75" customHeight="1" x14ac:dyDescent="0.25">
      <c r="A589" s="58" t="s">
        <v>746</v>
      </c>
      <c r="B589" s="58" t="s">
        <v>1739</v>
      </c>
      <c r="C589" s="59" t="s">
        <v>160</v>
      </c>
    </row>
    <row r="590" spans="1:3" ht="21.75" customHeight="1" x14ac:dyDescent="0.25">
      <c r="A590" s="58" t="s">
        <v>747</v>
      </c>
      <c r="B590" s="58" t="s">
        <v>1741</v>
      </c>
      <c r="C590" s="59" t="s">
        <v>169</v>
      </c>
    </row>
    <row r="591" spans="1:3" ht="21.75" customHeight="1" x14ac:dyDescent="0.25">
      <c r="A591" s="58" t="s">
        <v>748</v>
      </c>
      <c r="B591" s="58" t="s">
        <v>1741</v>
      </c>
      <c r="C591" s="59" t="s">
        <v>169</v>
      </c>
    </row>
    <row r="592" spans="1:3" ht="21.75" customHeight="1" x14ac:dyDescent="0.25">
      <c r="A592" s="58" t="s">
        <v>749</v>
      </c>
      <c r="B592" s="58" t="s">
        <v>1741</v>
      </c>
      <c r="C592" s="59" t="s">
        <v>169</v>
      </c>
    </row>
    <row r="593" spans="1:3" ht="21.75" customHeight="1" x14ac:dyDescent="0.25">
      <c r="A593" s="58" t="s">
        <v>750</v>
      </c>
      <c r="B593" s="58" t="s">
        <v>1741</v>
      </c>
      <c r="C593" s="59" t="s">
        <v>169</v>
      </c>
    </row>
    <row r="594" spans="1:3" ht="21.75" customHeight="1" x14ac:dyDescent="0.25">
      <c r="A594" s="58" t="s">
        <v>751</v>
      </c>
      <c r="B594" s="58" t="s">
        <v>1741</v>
      </c>
      <c r="C594" s="59" t="s">
        <v>169</v>
      </c>
    </row>
    <row r="595" spans="1:3" ht="21.75" customHeight="1" x14ac:dyDescent="0.25">
      <c r="A595" s="58" t="s">
        <v>752</v>
      </c>
      <c r="B595" s="58" t="s">
        <v>1742</v>
      </c>
      <c r="C595" s="59" t="s">
        <v>174</v>
      </c>
    </row>
    <row r="596" spans="1:3" ht="21.75" customHeight="1" x14ac:dyDescent="0.25">
      <c r="A596" s="58" t="s">
        <v>753</v>
      </c>
      <c r="B596" s="58" t="s">
        <v>1737</v>
      </c>
      <c r="C596" s="59" t="s">
        <v>156</v>
      </c>
    </row>
    <row r="597" spans="1:3" ht="21.75" customHeight="1" x14ac:dyDescent="0.25">
      <c r="A597" s="58" t="s">
        <v>754</v>
      </c>
      <c r="B597" s="58" t="s">
        <v>1740</v>
      </c>
      <c r="C597" s="59" t="s">
        <v>164</v>
      </c>
    </row>
    <row r="598" spans="1:3" ht="21.75" customHeight="1" x14ac:dyDescent="0.25">
      <c r="A598" s="58" t="s">
        <v>755</v>
      </c>
      <c r="B598" s="58" t="s">
        <v>1740</v>
      </c>
      <c r="C598" s="59" t="s">
        <v>164</v>
      </c>
    </row>
    <row r="599" spans="1:3" ht="21.75" customHeight="1" x14ac:dyDescent="0.25">
      <c r="A599" s="58" t="s">
        <v>756</v>
      </c>
      <c r="B599" s="58" t="s">
        <v>1737</v>
      </c>
      <c r="C599" s="59" t="s">
        <v>156</v>
      </c>
    </row>
    <row r="600" spans="1:3" ht="21.75" customHeight="1" x14ac:dyDescent="0.25">
      <c r="A600" s="58" t="s">
        <v>757</v>
      </c>
      <c r="B600" s="58" t="s">
        <v>1741</v>
      </c>
      <c r="C600" s="59" t="s">
        <v>169</v>
      </c>
    </row>
    <row r="601" spans="1:3" ht="21.75" customHeight="1" x14ac:dyDescent="0.25">
      <c r="A601" s="58" t="s">
        <v>758</v>
      </c>
      <c r="B601" s="58" t="s">
        <v>1740</v>
      </c>
      <c r="C601" s="59" t="s">
        <v>164</v>
      </c>
    </row>
    <row r="602" spans="1:3" ht="21.75" customHeight="1" x14ac:dyDescent="0.25">
      <c r="A602" s="58" t="s">
        <v>759</v>
      </c>
      <c r="B602" s="58" t="s">
        <v>1741</v>
      </c>
      <c r="C602" s="59" t="s">
        <v>169</v>
      </c>
    </row>
    <row r="603" spans="1:3" ht="21.75" customHeight="1" x14ac:dyDescent="0.25">
      <c r="A603" s="58" t="s">
        <v>760</v>
      </c>
      <c r="B603" s="58" t="s">
        <v>1740</v>
      </c>
      <c r="C603" s="59" t="s">
        <v>164</v>
      </c>
    </row>
    <row r="604" spans="1:3" ht="21.75" customHeight="1" x14ac:dyDescent="0.25">
      <c r="A604" s="58" t="s">
        <v>761</v>
      </c>
      <c r="B604" s="58" t="s">
        <v>1739</v>
      </c>
      <c r="C604" s="59" t="s">
        <v>160</v>
      </c>
    </row>
    <row r="605" spans="1:3" ht="21.75" customHeight="1" x14ac:dyDescent="0.25">
      <c r="A605" s="58" t="s">
        <v>762</v>
      </c>
      <c r="B605" s="58" t="s">
        <v>1739</v>
      </c>
      <c r="C605" s="59" t="s">
        <v>160</v>
      </c>
    </row>
    <row r="606" spans="1:3" ht="21.75" customHeight="1" x14ac:dyDescent="0.25">
      <c r="A606" s="58" t="s">
        <v>763</v>
      </c>
      <c r="B606" s="58" t="s">
        <v>1739</v>
      </c>
      <c r="C606" s="59" t="s">
        <v>160</v>
      </c>
    </row>
    <row r="607" spans="1:3" ht="21.75" customHeight="1" x14ac:dyDescent="0.25">
      <c r="A607" s="58" t="s">
        <v>764</v>
      </c>
      <c r="B607" s="58" t="s">
        <v>1740</v>
      </c>
      <c r="C607" s="59" t="s">
        <v>164</v>
      </c>
    </row>
    <row r="608" spans="1:3" ht="21.75" customHeight="1" x14ac:dyDescent="0.25">
      <c r="A608" s="58" t="s">
        <v>765</v>
      </c>
      <c r="B608" s="58" t="s">
        <v>1740</v>
      </c>
      <c r="C608" s="59" t="s">
        <v>164</v>
      </c>
    </row>
    <row r="609" spans="1:3" ht="21.75" customHeight="1" x14ac:dyDescent="0.25">
      <c r="A609" s="58" t="s">
        <v>766</v>
      </c>
      <c r="B609" s="58" t="s">
        <v>1740</v>
      </c>
      <c r="C609" s="59" t="s">
        <v>164</v>
      </c>
    </row>
    <row r="610" spans="1:3" ht="21.75" customHeight="1" x14ac:dyDescent="0.25">
      <c r="A610" s="58" t="s">
        <v>767</v>
      </c>
      <c r="B610" s="58" t="s">
        <v>1739</v>
      </c>
      <c r="C610" s="59" t="s">
        <v>160</v>
      </c>
    </row>
    <row r="611" spans="1:3" ht="21.75" customHeight="1" x14ac:dyDescent="0.25">
      <c r="A611" s="58" t="s">
        <v>768</v>
      </c>
      <c r="B611" s="58" t="s">
        <v>1737</v>
      </c>
      <c r="C611" s="59" t="s">
        <v>156</v>
      </c>
    </row>
    <row r="612" spans="1:3" ht="21.75" customHeight="1" x14ac:dyDescent="0.25">
      <c r="A612" s="58" t="s">
        <v>769</v>
      </c>
      <c r="B612" s="58" t="s">
        <v>1739</v>
      </c>
      <c r="C612" s="59" t="s">
        <v>160</v>
      </c>
    </row>
    <row r="613" spans="1:3" ht="21.75" customHeight="1" x14ac:dyDescent="0.25">
      <c r="A613" s="58" t="s">
        <v>770</v>
      </c>
      <c r="B613" s="58" t="s">
        <v>1740</v>
      </c>
      <c r="C613" s="59" t="s">
        <v>164</v>
      </c>
    </row>
    <row r="614" spans="1:3" ht="21.75" customHeight="1" x14ac:dyDescent="0.25">
      <c r="A614" s="58" t="s">
        <v>771</v>
      </c>
      <c r="B614" s="58" t="s">
        <v>1741</v>
      </c>
      <c r="C614" s="59" t="s">
        <v>169</v>
      </c>
    </row>
    <row r="615" spans="1:3" ht="21.75" customHeight="1" x14ac:dyDescent="0.25">
      <c r="A615" s="58" t="s">
        <v>772</v>
      </c>
      <c r="B615" s="58" t="s">
        <v>1739</v>
      </c>
      <c r="C615" s="59" t="s">
        <v>160</v>
      </c>
    </row>
    <row r="616" spans="1:3" ht="21.75" customHeight="1" x14ac:dyDescent="0.25">
      <c r="A616" s="58" t="s">
        <v>773</v>
      </c>
      <c r="B616" s="58" t="s">
        <v>1737</v>
      </c>
      <c r="C616" s="59" t="s">
        <v>156</v>
      </c>
    </row>
    <row r="617" spans="1:3" ht="21.75" customHeight="1" x14ac:dyDescent="0.25">
      <c r="A617" s="58" t="s">
        <v>774</v>
      </c>
      <c r="B617" s="58" t="s">
        <v>1742</v>
      </c>
      <c r="C617" s="59" t="s">
        <v>174</v>
      </c>
    </row>
    <row r="618" spans="1:3" ht="21.75" customHeight="1" x14ac:dyDescent="0.25">
      <c r="A618" s="58" t="s">
        <v>775</v>
      </c>
      <c r="B618" s="58" t="s">
        <v>1737</v>
      </c>
      <c r="C618" s="59" t="s">
        <v>156</v>
      </c>
    </row>
    <row r="619" spans="1:3" ht="21.75" customHeight="1" x14ac:dyDescent="0.25">
      <c r="A619" s="58" t="s">
        <v>776</v>
      </c>
      <c r="B619" s="58" t="s">
        <v>1740</v>
      </c>
      <c r="C619" s="59" t="s">
        <v>164</v>
      </c>
    </row>
    <row r="620" spans="1:3" ht="21.75" customHeight="1" x14ac:dyDescent="0.25">
      <c r="A620" s="58" t="s">
        <v>777</v>
      </c>
      <c r="B620" s="58" t="s">
        <v>1741</v>
      </c>
      <c r="C620" s="59" t="s">
        <v>169</v>
      </c>
    </row>
    <row r="621" spans="1:3" ht="21.75" customHeight="1" x14ac:dyDescent="0.25">
      <c r="A621" s="58" t="s">
        <v>778</v>
      </c>
      <c r="B621" s="58" t="s">
        <v>1741</v>
      </c>
      <c r="C621" s="59" t="s">
        <v>169</v>
      </c>
    </row>
    <row r="622" spans="1:3" ht="21.75" customHeight="1" x14ac:dyDescent="0.25">
      <c r="A622" s="58" t="s">
        <v>779</v>
      </c>
      <c r="B622" s="58" t="s">
        <v>1740</v>
      </c>
      <c r="C622" s="59" t="s">
        <v>164</v>
      </c>
    </row>
    <row r="623" spans="1:3" ht="21.75" customHeight="1" x14ac:dyDescent="0.25">
      <c r="A623" s="58" t="s">
        <v>780</v>
      </c>
      <c r="B623" s="58" t="s">
        <v>1741</v>
      </c>
      <c r="C623" s="59" t="s">
        <v>169</v>
      </c>
    </row>
    <row r="624" spans="1:3" ht="21.75" customHeight="1" x14ac:dyDescent="0.25">
      <c r="A624" s="58" t="s">
        <v>781</v>
      </c>
      <c r="B624" s="58" t="s">
        <v>1737</v>
      </c>
      <c r="C624" s="59" t="s">
        <v>156</v>
      </c>
    </row>
    <row r="625" spans="1:3" ht="21.75" customHeight="1" x14ac:dyDescent="0.25">
      <c r="A625" s="58" t="s">
        <v>782</v>
      </c>
      <c r="B625" s="58" t="s">
        <v>1738</v>
      </c>
      <c r="C625" s="59" t="s">
        <v>158</v>
      </c>
    </row>
    <row r="626" spans="1:3" ht="21.75" customHeight="1" x14ac:dyDescent="0.25">
      <c r="A626" s="58" t="s">
        <v>783</v>
      </c>
      <c r="B626" s="58" t="s">
        <v>1739</v>
      </c>
      <c r="C626" s="59" t="s">
        <v>160</v>
      </c>
    </row>
    <row r="627" spans="1:3" ht="21.75" customHeight="1" x14ac:dyDescent="0.25">
      <c r="A627" s="58" t="s">
        <v>784</v>
      </c>
      <c r="B627" s="58" t="s">
        <v>1742</v>
      </c>
      <c r="C627" s="59" t="s">
        <v>174</v>
      </c>
    </row>
    <row r="628" spans="1:3" ht="21.75" customHeight="1" x14ac:dyDescent="0.25">
      <c r="A628" s="58" t="s">
        <v>785</v>
      </c>
      <c r="B628" s="58" t="s">
        <v>1737</v>
      </c>
      <c r="C628" s="59" t="s">
        <v>156</v>
      </c>
    </row>
    <row r="629" spans="1:3" ht="21.75" customHeight="1" x14ac:dyDescent="0.25">
      <c r="A629" s="58" t="s">
        <v>786</v>
      </c>
      <c r="B629" s="58" t="s">
        <v>1738</v>
      </c>
      <c r="C629" s="59" t="s">
        <v>158</v>
      </c>
    </row>
    <row r="630" spans="1:3" ht="21.75" customHeight="1" x14ac:dyDescent="0.25">
      <c r="A630" s="58" t="s">
        <v>787</v>
      </c>
      <c r="B630" s="58" t="s">
        <v>1739</v>
      </c>
      <c r="C630" s="59" t="s">
        <v>160</v>
      </c>
    </row>
    <row r="631" spans="1:3" ht="21.75" customHeight="1" x14ac:dyDescent="0.25">
      <c r="A631" s="58" t="s">
        <v>788</v>
      </c>
      <c r="B631" s="58" t="s">
        <v>1742</v>
      </c>
      <c r="C631" s="59" t="s">
        <v>174</v>
      </c>
    </row>
    <row r="632" spans="1:3" ht="21.75" customHeight="1" x14ac:dyDescent="0.25">
      <c r="A632" s="58" t="s">
        <v>789</v>
      </c>
      <c r="B632" s="58" t="s">
        <v>1740</v>
      </c>
      <c r="C632" s="59" t="s">
        <v>164</v>
      </c>
    </row>
    <row r="633" spans="1:3" ht="21.75" customHeight="1" x14ac:dyDescent="0.25">
      <c r="A633" s="58" t="s">
        <v>790</v>
      </c>
      <c r="B633" s="58" t="s">
        <v>1740</v>
      </c>
      <c r="C633" s="59" t="s">
        <v>164</v>
      </c>
    </row>
    <row r="634" spans="1:3" ht="21.75" customHeight="1" x14ac:dyDescent="0.25">
      <c r="A634" s="58" t="s">
        <v>791</v>
      </c>
      <c r="B634" s="58" t="s">
        <v>1741</v>
      </c>
      <c r="C634" s="59" t="s">
        <v>169</v>
      </c>
    </row>
    <row r="635" spans="1:3" ht="21.75" customHeight="1" x14ac:dyDescent="0.25">
      <c r="A635" s="58" t="s">
        <v>792</v>
      </c>
      <c r="B635" s="58" t="s">
        <v>1740</v>
      </c>
      <c r="C635" s="59" t="s">
        <v>164</v>
      </c>
    </row>
    <row r="636" spans="1:3" ht="21.75" customHeight="1" x14ac:dyDescent="0.25">
      <c r="A636" s="58" t="s">
        <v>793</v>
      </c>
      <c r="B636" s="58" t="s">
        <v>1741</v>
      </c>
      <c r="C636" s="59" t="s">
        <v>169</v>
      </c>
    </row>
    <row r="637" spans="1:3" ht="21.75" customHeight="1" x14ac:dyDescent="0.25">
      <c r="A637" s="58" t="s">
        <v>794</v>
      </c>
      <c r="B637" s="58" t="s">
        <v>1740</v>
      </c>
      <c r="C637" s="59" t="s">
        <v>164</v>
      </c>
    </row>
    <row r="638" spans="1:3" ht="21.75" customHeight="1" x14ac:dyDescent="0.25">
      <c r="A638" s="58" t="s">
        <v>795</v>
      </c>
      <c r="B638" s="58" t="s">
        <v>1740</v>
      </c>
      <c r="C638" s="59" t="s">
        <v>164</v>
      </c>
    </row>
    <row r="639" spans="1:3" ht="21.75" customHeight="1" x14ac:dyDescent="0.25">
      <c r="A639" s="58" t="s">
        <v>796</v>
      </c>
      <c r="B639" s="58" t="s">
        <v>1739</v>
      </c>
      <c r="C639" s="59" t="s">
        <v>160</v>
      </c>
    </row>
    <row r="640" spans="1:3" ht="21.75" customHeight="1" x14ac:dyDescent="0.25">
      <c r="A640" s="58" t="s">
        <v>797</v>
      </c>
      <c r="B640" s="58" t="s">
        <v>1740</v>
      </c>
      <c r="C640" s="59" t="s">
        <v>164</v>
      </c>
    </row>
    <row r="641" spans="1:3" ht="21.75" customHeight="1" x14ac:dyDescent="0.25">
      <c r="A641" s="58" t="s">
        <v>798</v>
      </c>
      <c r="B641" s="58" t="s">
        <v>1740</v>
      </c>
      <c r="C641" s="59" t="s">
        <v>164</v>
      </c>
    </row>
    <row r="642" spans="1:3" ht="21.75" customHeight="1" x14ac:dyDescent="0.25">
      <c r="A642" s="58" t="s">
        <v>799</v>
      </c>
      <c r="B642" s="58" t="s">
        <v>1740</v>
      </c>
      <c r="C642" s="59" t="s">
        <v>164</v>
      </c>
    </row>
    <row r="643" spans="1:3" ht="21.75" customHeight="1" x14ac:dyDescent="0.25">
      <c r="A643" s="58" t="s">
        <v>800</v>
      </c>
      <c r="B643" s="58" t="s">
        <v>1740</v>
      </c>
      <c r="C643" s="59" t="s">
        <v>164</v>
      </c>
    </row>
    <row r="644" spans="1:3" ht="21.75" customHeight="1" x14ac:dyDescent="0.25">
      <c r="A644" s="58" t="s">
        <v>801</v>
      </c>
      <c r="B644" s="58" t="s">
        <v>1740</v>
      </c>
      <c r="C644" s="59" t="s">
        <v>164</v>
      </c>
    </row>
    <row r="645" spans="1:3" ht="21.75" customHeight="1" x14ac:dyDescent="0.25">
      <c r="A645" s="58" t="s">
        <v>802</v>
      </c>
      <c r="B645" s="58" t="s">
        <v>1741</v>
      </c>
      <c r="C645" s="59" t="s">
        <v>169</v>
      </c>
    </row>
    <row r="646" spans="1:3" ht="21.75" customHeight="1" x14ac:dyDescent="0.25">
      <c r="A646" s="58" t="s">
        <v>803</v>
      </c>
      <c r="B646" s="58" t="s">
        <v>1742</v>
      </c>
      <c r="C646" s="59" t="s">
        <v>174</v>
      </c>
    </row>
    <row r="647" spans="1:3" ht="21.75" customHeight="1" x14ac:dyDescent="0.25">
      <c r="A647" s="58" t="s">
        <v>804</v>
      </c>
      <c r="B647" s="58" t="s">
        <v>1739</v>
      </c>
      <c r="C647" s="59" t="s">
        <v>160</v>
      </c>
    </row>
    <row r="648" spans="1:3" ht="21.75" customHeight="1" x14ac:dyDescent="0.25">
      <c r="A648" s="58" t="s">
        <v>805</v>
      </c>
      <c r="B648" s="58" t="s">
        <v>1740</v>
      </c>
      <c r="C648" s="59" t="s">
        <v>164</v>
      </c>
    </row>
    <row r="649" spans="1:3" ht="21.75" customHeight="1" x14ac:dyDescent="0.25">
      <c r="A649" s="58" t="s">
        <v>806</v>
      </c>
      <c r="B649" s="58" t="s">
        <v>1740</v>
      </c>
      <c r="C649" s="59" t="s">
        <v>164</v>
      </c>
    </row>
    <row r="650" spans="1:3" ht="21.75" customHeight="1" x14ac:dyDescent="0.25">
      <c r="A650" s="58" t="s">
        <v>807</v>
      </c>
      <c r="B650" s="58" t="s">
        <v>1740</v>
      </c>
      <c r="C650" s="59" t="s">
        <v>164</v>
      </c>
    </row>
    <row r="651" spans="1:3" ht="21.75" customHeight="1" x14ac:dyDescent="0.25">
      <c r="A651" s="58" t="s">
        <v>808</v>
      </c>
      <c r="B651" s="58" t="s">
        <v>1741</v>
      </c>
      <c r="C651" s="59" t="s">
        <v>169</v>
      </c>
    </row>
    <row r="652" spans="1:3" ht="21.75" customHeight="1" x14ac:dyDescent="0.25">
      <c r="A652" s="58" t="s">
        <v>809</v>
      </c>
      <c r="B652" s="58" t="s">
        <v>1739</v>
      </c>
      <c r="C652" s="59" t="s">
        <v>160</v>
      </c>
    </row>
    <row r="653" spans="1:3" ht="21.75" customHeight="1" x14ac:dyDescent="0.25">
      <c r="A653" s="58" t="s">
        <v>810</v>
      </c>
      <c r="B653" s="58" t="s">
        <v>1742</v>
      </c>
      <c r="C653" s="59" t="s">
        <v>174</v>
      </c>
    </row>
    <row r="654" spans="1:3" ht="21.75" customHeight="1" x14ac:dyDescent="0.25">
      <c r="A654" s="58" t="s">
        <v>811</v>
      </c>
      <c r="B654" s="58" t="s">
        <v>1742</v>
      </c>
      <c r="C654" s="59" t="s">
        <v>174</v>
      </c>
    </row>
    <row r="655" spans="1:3" ht="21.75" customHeight="1" x14ac:dyDescent="0.25">
      <c r="A655" s="58" t="s">
        <v>812</v>
      </c>
      <c r="B655" s="58" t="s">
        <v>1737</v>
      </c>
      <c r="C655" s="59" t="s">
        <v>156</v>
      </c>
    </row>
    <row r="656" spans="1:3" ht="21.75" customHeight="1" x14ac:dyDescent="0.25">
      <c r="A656" s="58" t="s">
        <v>813</v>
      </c>
      <c r="B656" s="58" t="s">
        <v>1740</v>
      </c>
      <c r="C656" s="59" t="s">
        <v>164</v>
      </c>
    </row>
    <row r="657" spans="1:3" ht="21.75" customHeight="1" x14ac:dyDescent="0.25">
      <c r="A657" s="58" t="s">
        <v>814</v>
      </c>
      <c r="B657" s="58" t="s">
        <v>1741</v>
      </c>
      <c r="C657" s="59" t="s">
        <v>169</v>
      </c>
    </row>
    <row r="658" spans="1:3" ht="21.75" customHeight="1" x14ac:dyDescent="0.25">
      <c r="A658" s="58" t="s">
        <v>815</v>
      </c>
      <c r="B658" s="58" t="s">
        <v>1741</v>
      </c>
      <c r="C658" s="59" t="s">
        <v>169</v>
      </c>
    </row>
    <row r="659" spans="1:3" ht="21.75" customHeight="1" x14ac:dyDescent="0.25">
      <c r="A659" s="58" t="s">
        <v>816</v>
      </c>
      <c r="B659" s="58" t="s">
        <v>1737</v>
      </c>
      <c r="C659" s="59" t="s">
        <v>156</v>
      </c>
    </row>
    <row r="660" spans="1:3" ht="21.75" customHeight="1" x14ac:dyDescent="0.25">
      <c r="A660" s="58" t="s">
        <v>817</v>
      </c>
      <c r="B660" s="58" t="s">
        <v>1738</v>
      </c>
      <c r="C660" s="59" t="s">
        <v>158</v>
      </c>
    </row>
    <row r="661" spans="1:3" ht="21.75" customHeight="1" x14ac:dyDescent="0.25">
      <c r="A661" s="58" t="s">
        <v>818</v>
      </c>
      <c r="B661" s="58" t="s">
        <v>1737</v>
      </c>
      <c r="C661" s="59" t="s">
        <v>156</v>
      </c>
    </row>
    <row r="662" spans="1:3" ht="21.75" customHeight="1" x14ac:dyDescent="0.25">
      <c r="A662" s="58" t="s">
        <v>819</v>
      </c>
      <c r="B662" s="58" t="s">
        <v>1737</v>
      </c>
      <c r="C662" s="59" t="s">
        <v>156</v>
      </c>
    </row>
    <row r="663" spans="1:3" ht="21.75" customHeight="1" x14ac:dyDescent="0.25">
      <c r="A663" s="58" t="s">
        <v>820</v>
      </c>
      <c r="B663" s="58" t="s">
        <v>1741</v>
      </c>
      <c r="C663" s="59" t="s">
        <v>169</v>
      </c>
    </row>
    <row r="664" spans="1:3" ht="21.75" customHeight="1" x14ac:dyDescent="0.25">
      <c r="A664" s="58" t="s">
        <v>821</v>
      </c>
      <c r="B664" s="58" t="s">
        <v>1740</v>
      </c>
      <c r="C664" s="59" t="s">
        <v>164</v>
      </c>
    </row>
    <row r="665" spans="1:3" ht="21.75" customHeight="1" x14ac:dyDescent="0.25">
      <c r="A665" s="58" t="s">
        <v>822</v>
      </c>
      <c r="B665" s="58" t="s">
        <v>1737</v>
      </c>
      <c r="C665" s="59" t="s">
        <v>156</v>
      </c>
    </row>
    <row r="666" spans="1:3" ht="21.75" customHeight="1" x14ac:dyDescent="0.25">
      <c r="A666" s="58" t="s">
        <v>823</v>
      </c>
      <c r="B666" s="58" t="s">
        <v>1739</v>
      </c>
      <c r="C666" s="59" t="s">
        <v>160</v>
      </c>
    </row>
    <row r="667" spans="1:3" ht="21.75" customHeight="1" x14ac:dyDescent="0.25">
      <c r="A667" s="58" t="s">
        <v>824</v>
      </c>
      <c r="B667" s="58" t="s">
        <v>1739</v>
      </c>
      <c r="C667" s="59" t="s">
        <v>160</v>
      </c>
    </row>
    <row r="668" spans="1:3" ht="21.75" customHeight="1" x14ac:dyDescent="0.25">
      <c r="A668" s="58" t="s">
        <v>825</v>
      </c>
      <c r="B668" s="58" t="s">
        <v>1737</v>
      </c>
      <c r="C668" s="59" t="s">
        <v>156</v>
      </c>
    </row>
    <row r="669" spans="1:3" ht="21.75" customHeight="1" x14ac:dyDescent="0.25">
      <c r="A669" s="58" t="s">
        <v>826</v>
      </c>
      <c r="B669" s="58" t="s">
        <v>1741</v>
      </c>
      <c r="C669" s="59" t="s">
        <v>169</v>
      </c>
    </row>
    <row r="670" spans="1:3" ht="21.75" customHeight="1" x14ac:dyDescent="0.25">
      <c r="A670" s="58" t="s">
        <v>827</v>
      </c>
      <c r="B670" s="58" t="s">
        <v>1740</v>
      </c>
      <c r="C670" s="59" t="s">
        <v>164</v>
      </c>
    </row>
    <row r="671" spans="1:3" ht="21.75" customHeight="1" x14ac:dyDescent="0.25">
      <c r="A671" s="58" t="s">
        <v>828</v>
      </c>
      <c r="B671" s="58" t="s">
        <v>1740</v>
      </c>
      <c r="C671" s="59" t="s">
        <v>164</v>
      </c>
    </row>
    <row r="672" spans="1:3" ht="21.75" customHeight="1" x14ac:dyDescent="0.25">
      <c r="A672" s="58" t="s">
        <v>829</v>
      </c>
      <c r="B672" s="58" t="s">
        <v>1738</v>
      </c>
      <c r="C672" s="59" t="s">
        <v>158</v>
      </c>
    </row>
    <row r="673" spans="1:3" ht="21.75" customHeight="1" x14ac:dyDescent="0.25">
      <c r="A673" s="58" t="s">
        <v>830</v>
      </c>
      <c r="B673" s="58" t="s">
        <v>1742</v>
      </c>
      <c r="C673" s="59" t="s">
        <v>174</v>
      </c>
    </row>
    <row r="674" spans="1:3" ht="21.75" customHeight="1" x14ac:dyDescent="0.25">
      <c r="A674" s="58" t="s">
        <v>831</v>
      </c>
      <c r="B674" s="58" t="s">
        <v>1737</v>
      </c>
      <c r="C674" s="59" t="s">
        <v>156</v>
      </c>
    </row>
    <row r="675" spans="1:3" ht="21.75" customHeight="1" x14ac:dyDescent="0.25">
      <c r="A675" s="58" t="s">
        <v>832</v>
      </c>
      <c r="B675" s="58" t="s">
        <v>1742</v>
      </c>
      <c r="C675" s="59" t="s">
        <v>174</v>
      </c>
    </row>
    <row r="676" spans="1:3" ht="21.75" customHeight="1" x14ac:dyDescent="0.25">
      <c r="A676" s="58" t="s">
        <v>833</v>
      </c>
      <c r="B676" s="58" t="s">
        <v>1739</v>
      </c>
      <c r="C676" s="59" t="s">
        <v>160</v>
      </c>
    </row>
    <row r="677" spans="1:3" ht="21.75" customHeight="1" x14ac:dyDescent="0.25">
      <c r="A677" s="58" t="s">
        <v>834</v>
      </c>
      <c r="B677" s="58" t="s">
        <v>1739</v>
      </c>
      <c r="C677" s="59" t="s">
        <v>160</v>
      </c>
    </row>
    <row r="678" spans="1:3" ht="21.75" customHeight="1" x14ac:dyDescent="0.25">
      <c r="A678" s="58" t="s">
        <v>835</v>
      </c>
      <c r="B678" s="58" t="s">
        <v>1742</v>
      </c>
      <c r="C678" s="59" t="s">
        <v>174</v>
      </c>
    </row>
    <row r="679" spans="1:3" ht="21.75" customHeight="1" x14ac:dyDescent="0.25">
      <c r="A679" s="58" t="s">
        <v>836</v>
      </c>
      <c r="B679" s="58" t="s">
        <v>1742</v>
      </c>
      <c r="C679" s="59" t="s">
        <v>174</v>
      </c>
    </row>
    <row r="680" spans="1:3" ht="21.75" customHeight="1" x14ac:dyDescent="0.25">
      <c r="A680" s="58" t="s">
        <v>837</v>
      </c>
      <c r="B680" s="58" t="s">
        <v>1737</v>
      </c>
      <c r="C680" s="59" t="s">
        <v>156</v>
      </c>
    </row>
    <row r="681" spans="1:3" ht="21.75" customHeight="1" x14ac:dyDescent="0.25">
      <c r="A681" s="58" t="s">
        <v>838</v>
      </c>
      <c r="B681" s="58" t="s">
        <v>1742</v>
      </c>
      <c r="C681" s="59" t="s">
        <v>174</v>
      </c>
    </row>
    <row r="682" spans="1:3" ht="21.75" customHeight="1" x14ac:dyDescent="0.25">
      <c r="A682" s="58" t="s">
        <v>839</v>
      </c>
      <c r="B682" s="58" t="s">
        <v>1739</v>
      </c>
      <c r="C682" s="59" t="s">
        <v>160</v>
      </c>
    </row>
    <row r="683" spans="1:3" ht="21.75" customHeight="1" x14ac:dyDescent="0.25">
      <c r="A683" s="58" t="s">
        <v>840</v>
      </c>
      <c r="B683" s="58" t="s">
        <v>1741</v>
      </c>
      <c r="C683" s="59" t="s">
        <v>169</v>
      </c>
    </row>
    <row r="684" spans="1:3" ht="21.75" customHeight="1" x14ac:dyDescent="0.25">
      <c r="A684" s="58" t="s">
        <v>841</v>
      </c>
      <c r="B684" s="58" t="s">
        <v>1741</v>
      </c>
      <c r="C684" s="59" t="s">
        <v>169</v>
      </c>
    </row>
    <row r="685" spans="1:3" ht="21.75" customHeight="1" x14ac:dyDescent="0.25">
      <c r="A685" s="58" t="s">
        <v>842</v>
      </c>
      <c r="B685" s="58" t="s">
        <v>1741</v>
      </c>
      <c r="C685" s="59" t="s">
        <v>169</v>
      </c>
    </row>
    <row r="686" spans="1:3" ht="21.75" customHeight="1" x14ac:dyDescent="0.25">
      <c r="A686" s="58" t="s">
        <v>843</v>
      </c>
      <c r="B686" s="58" t="s">
        <v>1739</v>
      </c>
      <c r="C686" s="59" t="s">
        <v>160</v>
      </c>
    </row>
    <row r="687" spans="1:3" ht="21.75" customHeight="1" x14ac:dyDescent="0.25">
      <c r="A687" s="58" t="s">
        <v>844</v>
      </c>
      <c r="B687" s="58" t="s">
        <v>1739</v>
      </c>
      <c r="C687" s="59" t="s">
        <v>160</v>
      </c>
    </row>
    <row r="688" spans="1:3" ht="21.75" customHeight="1" x14ac:dyDescent="0.25">
      <c r="A688" s="58" t="s">
        <v>845</v>
      </c>
      <c r="B688" s="58" t="s">
        <v>1740</v>
      </c>
      <c r="C688" s="59" t="s">
        <v>164</v>
      </c>
    </row>
    <row r="689" spans="1:3" ht="21.75" customHeight="1" x14ac:dyDescent="0.25">
      <c r="A689" s="58" t="s">
        <v>846</v>
      </c>
      <c r="B689" s="58" t="s">
        <v>1740</v>
      </c>
      <c r="C689" s="59" t="s">
        <v>164</v>
      </c>
    </row>
    <row r="690" spans="1:3" ht="21.75" customHeight="1" x14ac:dyDescent="0.25">
      <c r="A690" s="58" t="s">
        <v>847</v>
      </c>
      <c r="B690" s="58" t="s">
        <v>1742</v>
      </c>
      <c r="C690" s="59" t="s">
        <v>174</v>
      </c>
    </row>
    <row r="691" spans="1:3" ht="21.75" customHeight="1" x14ac:dyDescent="0.25">
      <c r="A691" s="58" t="s">
        <v>848</v>
      </c>
      <c r="B691" s="58" t="s">
        <v>1741</v>
      </c>
      <c r="C691" s="59" t="s">
        <v>169</v>
      </c>
    </row>
    <row r="692" spans="1:3" ht="21.75" customHeight="1" x14ac:dyDescent="0.25">
      <c r="A692" s="58" t="s">
        <v>849</v>
      </c>
      <c r="B692" s="58" t="s">
        <v>1741</v>
      </c>
      <c r="C692" s="59" t="s">
        <v>169</v>
      </c>
    </row>
    <row r="693" spans="1:3" ht="21.75" customHeight="1" x14ac:dyDescent="0.25">
      <c r="A693" s="58" t="s">
        <v>850</v>
      </c>
      <c r="B693" s="58" t="s">
        <v>1739</v>
      </c>
      <c r="C693" s="59" t="s">
        <v>160</v>
      </c>
    </row>
    <row r="694" spans="1:3" ht="21.75" customHeight="1" x14ac:dyDescent="0.25">
      <c r="A694" s="58" t="s">
        <v>851</v>
      </c>
      <c r="B694" s="58" t="s">
        <v>1742</v>
      </c>
      <c r="C694" s="59" t="s">
        <v>174</v>
      </c>
    </row>
    <row r="695" spans="1:3" ht="21.75" customHeight="1" x14ac:dyDescent="0.25">
      <c r="A695" s="58" t="s">
        <v>852</v>
      </c>
      <c r="B695" s="58" t="s">
        <v>1737</v>
      </c>
      <c r="C695" s="59" t="s">
        <v>156</v>
      </c>
    </row>
    <row r="696" spans="1:3" ht="21.75" customHeight="1" x14ac:dyDescent="0.25">
      <c r="A696" s="58" t="s">
        <v>853</v>
      </c>
      <c r="B696" s="58" t="s">
        <v>1741</v>
      </c>
      <c r="C696" s="59" t="s">
        <v>169</v>
      </c>
    </row>
    <row r="697" spans="1:3" ht="21.75" customHeight="1" x14ac:dyDescent="0.25">
      <c r="A697" s="58" t="s">
        <v>854</v>
      </c>
      <c r="B697" s="58" t="s">
        <v>1741</v>
      </c>
      <c r="C697" s="59" t="s">
        <v>169</v>
      </c>
    </row>
    <row r="698" spans="1:3" ht="21.75" customHeight="1" x14ac:dyDescent="0.25">
      <c r="A698" s="58" t="s">
        <v>855</v>
      </c>
      <c r="B698" s="58" t="s">
        <v>1737</v>
      </c>
      <c r="C698" s="59" t="s">
        <v>156</v>
      </c>
    </row>
    <row r="699" spans="1:3" ht="21.75" customHeight="1" x14ac:dyDescent="0.25">
      <c r="A699" s="58" t="s">
        <v>856</v>
      </c>
      <c r="B699" s="58" t="s">
        <v>1740</v>
      </c>
      <c r="C699" s="59" t="s">
        <v>164</v>
      </c>
    </row>
    <row r="700" spans="1:3" ht="21.75" customHeight="1" x14ac:dyDescent="0.25">
      <c r="A700" s="58" t="s">
        <v>857</v>
      </c>
      <c r="B700" s="58" t="s">
        <v>1740</v>
      </c>
      <c r="C700" s="59" t="s">
        <v>164</v>
      </c>
    </row>
    <row r="701" spans="1:3" ht="21.75" customHeight="1" x14ac:dyDescent="0.25">
      <c r="A701" s="58" t="s">
        <v>858</v>
      </c>
      <c r="B701" s="58" t="s">
        <v>1741</v>
      </c>
      <c r="C701" s="59" t="s">
        <v>169</v>
      </c>
    </row>
    <row r="702" spans="1:3" ht="21.75" customHeight="1" x14ac:dyDescent="0.25">
      <c r="A702" s="58" t="s">
        <v>859</v>
      </c>
      <c r="B702" s="58" t="s">
        <v>1740</v>
      </c>
      <c r="C702" s="59" t="s">
        <v>164</v>
      </c>
    </row>
    <row r="703" spans="1:3" ht="21.75" customHeight="1" x14ac:dyDescent="0.25">
      <c r="A703" s="58" t="s">
        <v>860</v>
      </c>
      <c r="B703" s="58" t="s">
        <v>1741</v>
      </c>
      <c r="C703" s="59" t="s">
        <v>169</v>
      </c>
    </row>
    <row r="704" spans="1:3" ht="21.75" customHeight="1" x14ac:dyDescent="0.25">
      <c r="A704" s="58" t="s">
        <v>861</v>
      </c>
      <c r="B704" s="58" t="s">
        <v>1738</v>
      </c>
      <c r="C704" s="59" t="s">
        <v>158</v>
      </c>
    </row>
    <row r="705" spans="1:3" ht="21.75" customHeight="1" x14ac:dyDescent="0.25">
      <c r="A705" s="58" t="s">
        <v>862</v>
      </c>
      <c r="B705" s="58" t="s">
        <v>1742</v>
      </c>
      <c r="C705" s="59" t="s">
        <v>174</v>
      </c>
    </row>
    <row r="706" spans="1:3" ht="21.75" customHeight="1" x14ac:dyDescent="0.25">
      <c r="A706" s="58" t="s">
        <v>863</v>
      </c>
      <c r="B706" s="58" t="s">
        <v>1741</v>
      </c>
      <c r="C706" s="59" t="s">
        <v>169</v>
      </c>
    </row>
    <row r="707" spans="1:3" ht="21.75" customHeight="1" x14ac:dyDescent="0.25">
      <c r="A707" s="58" t="s">
        <v>864</v>
      </c>
      <c r="B707" s="58" t="s">
        <v>1742</v>
      </c>
      <c r="C707" s="59" t="s">
        <v>174</v>
      </c>
    </row>
    <row r="708" spans="1:3" ht="21.75" customHeight="1" x14ac:dyDescent="0.25">
      <c r="A708" s="58" t="s">
        <v>865</v>
      </c>
      <c r="B708" s="58" t="s">
        <v>1739</v>
      </c>
      <c r="C708" s="59" t="s">
        <v>160</v>
      </c>
    </row>
    <row r="709" spans="1:3" ht="21.75" customHeight="1" x14ac:dyDescent="0.25">
      <c r="A709" s="58" t="s">
        <v>866</v>
      </c>
      <c r="B709" s="58" t="s">
        <v>1738</v>
      </c>
      <c r="C709" s="59" t="s">
        <v>158</v>
      </c>
    </row>
    <row r="710" spans="1:3" ht="21.75" customHeight="1" x14ac:dyDescent="0.25">
      <c r="A710" s="58" t="s">
        <v>867</v>
      </c>
      <c r="B710" s="58" t="s">
        <v>1741</v>
      </c>
      <c r="C710" s="59" t="s">
        <v>169</v>
      </c>
    </row>
    <row r="711" spans="1:3" ht="21.75" customHeight="1" x14ac:dyDescent="0.25">
      <c r="A711" s="58" t="s">
        <v>868</v>
      </c>
      <c r="B711" s="58" t="s">
        <v>1738</v>
      </c>
      <c r="C711" s="59" t="s">
        <v>158</v>
      </c>
    </row>
    <row r="712" spans="1:3" ht="21.75" customHeight="1" x14ac:dyDescent="0.25">
      <c r="A712" s="58" t="s">
        <v>869</v>
      </c>
      <c r="B712" s="58" t="s">
        <v>1740</v>
      </c>
      <c r="C712" s="59" t="s">
        <v>164</v>
      </c>
    </row>
    <row r="713" spans="1:3" ht="21.75" customHeight="1" x14ac:dyDescent="0.25">
      <c r="A713" s="58" t="s">
        <v>870</v>
      </c>
      <c r="B713" s="58" t="s">
        <v>1742</v>
      </c>
      <c r="C713" s="59" t="s">
        <v>174</v>
      </c>
    </row>
    <row r="714" spans="1:3" ht="21.75" customHeight="1" x14ac:dyDescent="0.25">
      <c r="A714" s="58" t="s">
        <v>871</v>
      </c>
      <c r="B714" s="58" t="s">
        <v>1737</v>
      </c>
      <c r="C714" s="59" t="s">
        <v>156</v>
      </c>
    </row>
    <row r="715" spans="1:3" ht="21.75" customHeight="1" x14ac:dyDescent="0.25">
      <c r="A715" s="58" t="s">
        <v>872</v>
      </c>
      <c r="B715" s="58" t="s">
        <v>1740</v>
      </c>
      <c r="C715" s="59" t="s">
        <v>164</v>
      </c>
    </row>
    <row r="716" spans="1:3" ht="21.75" customHeight="1" x14ac:dyDescent="0.25">
      <c r="A716" s="58" t="s">
        <v>873</v>
      </c>
      <c r="B716" s="58" t="s">
        <v>1737</v>
      </c>
      <c r="C716" s="59" t="s">
        <v>156</v>
      </c>
    </row>
    <row r="717" spans="1:3" ht="21.75" customHeight="1" x14ac:dyDescent="0.25">
      <c r="A717" s="58" t="s">
        <v>874</v>
      </c>
      <c r="B717" s="58" t="s">
        <v>1739</v>
      </c>
      <c r="C717" s="59" t="s">
        <v>160</v>
      </c>
    </row>
    <row r="718" spans="1:3" ht="21.75" customHeight="1" x14ac:dyDescent="0.25">
      <c r="A718" s="58" t="s">
        <v>875</v>
      </c>
      <c r="B718" s="58" t="s">
        <v>1737</v>
      </c>
      <c r="C718" s="59" t="s">
        <v>156</v>
      </c>
    </row>
    <row r="719" spans="1:3" ht="21.75" customHeight="1" x14ac:dyDescent="0.25">
      <c r="A719" s="58" t="s">
        <v>876</v>
      </c>
      <c r="B719" s="58" t="s">
        <v>1742</v>
      </c>
      <c r="C719" s="59" t="s">
        <v>174</v>
      </c>
    </row>
    <row r="720" spans="1:3" ht="21.75" customHeight="1" x14ac:dyDescent="0.25">
      <c r="A720" s="58" t="s">
        <v>877</v>
      </c>
      <c r="B720" s="58" t="s">
        <v>1742</v>
      </c>
      <c r="C720" s="59" t="s">
        <v>174</v>
      </c>
    </row>
    <row r="721" spans="1:3" ht="21.75" customHeight="1" x14ac:dyDescent="0.25">
      <c r="A721" s="58" t="s">
        <v>878</v>
      </c>
      <c r="B721" s="58" t="s">
        <v>1740</v>
      </c>
      <c r="C721" s="59" t="s">
        <v>164</v>
      </c>
    </row>
    <row r="722" spans="1:3" ht="21.75" customHeight="1" x14ac:dyDescent="0.25">
      <c r="A722" s="58" t="s">
        <v>879</v>
      </c>
      <c r="B722" s="58" t="s">
        <v>1742</v>
      </c>
      <c r="C722" s="59" t="s">
        <v>174</v>
      </c>
    </row>
    <row r="723" spans="1:3" ht="21.75" customHeight="1" x14ac:dyDescent="0.25">
      <c r="A723" s="58" t="s">
        <v>880</v>
      </c>
      <c r="B723" s="58" t="s">
        <v>1740</v>
      </c>
      <c r="C723" s="59" t="s">
        <v>164</v>
      </c>
    </row>
    <row r="724" spans="1:3" ht="21.75" customHeight="1" x14ac:dyDescent="0.25">
      <c r="A724" s="58" t="s">
        <v>881</v>
      </c>
      <c r="B724" s="58" t="s">
        <v>1741</v>
      </c>
      <c r="C724" s="59" t="s">
        <v>169</v>
      </c>
    </row>
    <row r="725" spans="1:3" ht="21.75" customHeight="1" x14ac:dyDescent="0.25">
      <c r="A725" s="58" t="s">
        <v>882</v>
      </c>
      <c r="B725" s="58" t="s">
        <v>1741</v>
      </c>
      <c r="C725" s="59" t="s">
        <v>169</v>
      </c>
    </row>
    <row r="726" spans="1:3" ht="21.75" customHeight="1" x14ac:dyDescent="0.25">
      <c r="A726" s="58" t="s">
        <v>883</v>
      </c>
      <c r="B726" s="58" t="s">
        <v>1737</v>
      </c>
      <c r="C726" s="59" t="s">
        <v>156</v>
      </c>
    </row>
    <row r="727" spans="1:3" ht="21.75" customHeight="1" x14ac:dyDescent="0.25">
      <c r="A727" s="58" t="s">
        <v>884</v>
      </c>
      <c r="B727" s="58" t="s">
        <v>1741</v>
      </c>
      <c r="C727" s="59" t="s">
        <v>169</v>
      </c>
    </row>
    <row r="728" spans="1:3" ht="21.75" customHeight="1" x14ac:dyDescent="0.25">
      <c r="A728" s="58" t="s">
        <v>885</v>
      </c>
      <c r="B728" s="58" t="s">
        <v>1741</v>
      </c>
      <c r="C728" s="59" t="s">
        <v>169</v>
      </c>
    </row>
    <row r="729" spans="1:3" ht="21.75" customHeight="1" x14ac:dyDescent="0.25">
      <c r="A729" s="58" t="s">
        <v>886</v>
      </c>
      <c r="B729" s="58" t="s">
        <v>1740</v>
      </c>
      <c r="C729" s="59" t="s">
        <v>164</v>
      </c>
    </row>
    <row r="730" spans="1:3" ht="21.75" customHeight="1" x14ac:dyDescent="0.25">
      <c r="A730" s="58" t="s">
        <v>887</v>
      </c>
      <c r="B730" s="58" t="s">
        <v>1738</v>
      </c>
      <c r="C730" s="59" t="s">
        <v>158</v>
      </c>
    </row>
    <row r="731" spans="1:3" ht="21.75" customHeight="1" x14ac:dyDescent="0.25">
      <c r="A731" s="58" t="s">
        <v>888</v>
      </c>
      <c r="B731" s="58" t="s">
        <v>1737</v>
      </c>
      <c r="C731" s="59" t="s">
        <v>156</v>
      </c>
    </row>
    <row r="732" spans="1:3" ht="21.75" customHeight="1" x14ac:dyDescent="0.25">
      <c r="A732" s="58" t="s">
        <v>889</v>
      </c>
      <c r="B732" s="58" t="s">
        <v>1742</v>
      </c>
      <c r="C732" s="59" t="s">
        <v>174</v>
      </c>
    </row>
    <row r="733" spans="1:3" ht="21.75" customHeight="1" x14ac:dyDescent="0.25">
      <c r="A733" s="58" t="s">
        <v>890</v>
      </c>
      <c r="B733" s="58" t="s">
        <v>1742</v>
      </c>
      <c r="C733" s="59" t="s">
        <v>174</v>
      </c>
    </row>
    <row r="734" spans="1:3" ht="21.75" customHeight="1" x14ac:dyDescent="0.25">
      <c r="A734" s="58" t="s">
        <v>891</v>
      </c>
      <c r="B734" s="58" t="s">
        <v>1741</v>
      </c>
      <c r="C734" s="59" t="s">
        <v>169</v>
      </c>
    </row>
    <row r="735" spans="1:3" ht="21.75" customHeight="1" x14ac:dyDescent="0.25">
      <c r="A735" s="58" t="s">
        <v>892</v>
      </c>
      <c r="B735" s="58" t="s">
        <v>1742</v>
      </c>
      <c r="C735" s="59" t="s">
        <v>174</v>
      </c>
    </row>
    <row r="736" spans="1:3" ht="21.75" customHeight="1" x14ac:dyDescent="0.25">
      <c r="A736" s="58" t="s">
        <v>893</v>
      </c>
      <c r="B736" s="58" t="s">
        <v>1739</v>
      </c>
      <c r="C736" s="59" t="s">
        <v>160</v>
      </c>
    </row>
    <row r="737" spans="1:3" ht="21.75" customHeight="1" x14ac:dyDescent="0.25">
      <c r="A737" s="58" t="s">
        <v>894</v>
      </c>
      <c r="B737" s="58" t="s">
        <v>1737</v>
      </c>
      <c r="C737" s="59" t="s">
        <v>156</v>
      </c>
    </row>
    <row r="738" spans="1:3" ht="21.75" customHeight="1" x14ac:dyDescent="0.25">
      <c r="A738" s="58" t="s">
        <v>895</v>
      </c>
      <c r="B738" s="58" t="s">
        <v>1741</v>
      </c>
      <c r="C738" s="59" t="s">
        <v>169</v>
      </c>
    </row>
    <row r="739" spans="1:3" ht="21.75" customHeight="1" x14ac:dyDescent="0.25">
      <c r="A739" s="58" t="s">
        <v>896</v>
      </c>
      <c r="B739" s="58" t="s">
        <v>1740</v>
      </c>
      <c r="C739" s="59" t="s">
        <v>164</v>
      </c>
    </row>
    <row r="740" spans="1:3" ht="21.75" customHeight="1" x14ac:dyDescent="0.25">
      <c r="A740" s="58" t="s">
        <v>897</v>
      </c>
      <c r="B740" s="58" t="s">
        <v>1737</v>
      </c>
      <c r="C740" s="59" t="s">
        <v>156</v>
      </c>
    </row>
    <row r="741" spans="1:3" ht="21.75" customHeight="1" x14ac:dyDescent="0.25">
      <c r="A741" s="58" t="s">
        <v>898</v>
      </c>
      <c r="B741" s="58" t="s">
        <v>1739</v>
      </c>
      <c r="C741" s="59" t="s">
        <v>160</v>
      </c>
    </row>
    <row r="742" spans="1:3" ht="21.75" customHeight="1" x14ac:dyDescent="0.25">
      <c r="A742" s="58" t="s">
        <v>899</v>
      </c>
      <c r="B742" s="58" t="s">
        <v>1738</v>
      </c>
      <c r="C742" s="59" t="s">
        <v>158</v>
      </c>
    </row>
    <row r="743" spans="1:3" ht="21.75" customHeight="1" x14ac:dyDescent="0.25">
      <c r="A743" s="58" t="s">
        <v>900</v>
      </c>
      <c r="B743" s="58" t="s">
        <v>1741</v>
      </c>
      <c r="C743" s="59" t="s">
        <v>169</v>
      </c>
    </row>
    <row r="744" spans="1:3" ht="21.75" customHeight="1" x14ac:dyDescent="0.25">
      <c r="A744" s="58" t="s">
        <v>901</v>
      </c>
      <c r="B744" s="58" t="s">
        <v>1741</v>
      </c>
      <c r="C744" s="59" t="s">
        <v>169</v>
      </c>
    </row>
    <row r="745" spans="1:3" ht="21.75" customHeight="1" x14ac:dyDescent="0.25">
      <c r="A745" s="58" t="s">
        <v>902</v>
      </c>
      <c r="B745" s="58" t="s">
        <v>1741</v>
      </c>
      <c r="C745" s="59" t="s">
        <v>169</v>
      </c>
    </row>
    <row r="746" spans="1:3" ht="21.75" customHeight="1" x14ac:dyDescent="0.25">
      <c r="A746" s="58" t="s">
        <v>903</v>
      </c>
      <c r="B746" s="58" t="s">
        <v>1737</v>
      </c>
      <c r="C746" s="59" t="s">
        <v>156</v>
      </c>
    </row>
    <row r="747" spans="1:3" ht="21.75" customHeight="1" x14ac:dyDescent="0.25">
      <c r="A747" s="58" t="s">
        <v>904</v>
      </c>
      <c r="B747" s="58" t="s">
        <v>1740</v>
      </c>
      <c r="C747" s="59" t="s">
        <v>164</v>
      </c>
    </row>
    <row r="748" spans="1:3" ht="21.75" customHeight="1" x14ac:dyDescent="0.25">
      <c r="A748" s="58" t="s">
        <v>905</v>
      </c>
      <c r="B748" s="58" t="s">
        <v>1740</v>
      </c>
      <c r="C748" s="59" t="s">
        <v>164</v>
      </c>
    </row>
    <row r="749" spans="1:3" ht="21.75" customHeight="1" x14ac:dyDescent="0.25">
      <c r="A749" s="58" t="s">
        <v>906</v>
      </c>
      <c r="B749" s="58" t="s">
        <v>1740</v>
      </c>
      <c r="C749" s="59" t="s">
        <v>164</v>
      </c>
    </row>
    <row r="750" spans="1:3" ht="21.75" customHeight="1" x14ac:dyDescent="0.25">
      <c r="A750" s="58" t="s">
        <v>907</v>
      </c>
      <c r="B750" s="58" t="s">
        <v>1741</v>
      </c>
      <c r="C750" s="59" t="s">
        <v>169</v>
      </c>
    </row>
    <row r="751" spans="1:3" ht="21.75" customHeight="1" x14ac:dyDescent="0.25">
      <c r="A751" s="58" t="s">
        <v>908</v>
      </c>
      <c r="B751" s="58" t="s">
        <v>1740</v>
      </c>
      <c r="C751" s="59" t="s">
        <v>164</v>
      </c>
    </row>
    <row r="752" spans="1:3" ht="21.75" customHeight="1" x14ac:dyDescent="0.25">
      <c r="A752" s="58" t="s">
        <v>909</v>
      </c>
      <c r="B752" s="58" t="s">
        <v>1737</v>
      </c>
      <c r="C752" s="59" t="s">
        <v>156</v>
      </c>
    </row>
    <row r="753" spans="1:3" ht="21.75" customHeight="1" x14ac:dyDescent="0.25">
      <c r="A753" s="58" t="s">
        <v>910</v>
      </c>
      <c r="B753" s="58" t="s">
        <v>1739</v>
      </c>
      <c r="C753" s="59" t="s">
        <v>160</v>
      </c>
    </row>
    <row r="754" spans="1:3" ht="21.75" customHeight="1" x14ac:dyDescent="0.25">
      <c r="A754" s="58" t="s">
        <v>911</v>
      </c>
      <c r="B754" s="58" t="s">
        <v>1737</v>
      </c>
      <c r="C754" s="59" t="s">
        <v>156</v>
      </c>
    </row>
    <row r="755" spans="1:3" ht="21.75" customHeight="1" x14ac:dyDescent="0.25">
      <c r="A755" s="58" t="s">
        <v>912</v>
      </c>
      <c r="B755" s="58" t="s">
        <v>1740</v>
      </c>
      <c r="C755" s="59" t="s">
        <v>164</v>
      </c>
    </row>
    <row r="756" spans="1:3" ht="21.75" customHeight="1" x14ac:dyDescent="0.25">
      <c r="A756" s="58" t="s">
        <v>913</v>
      </c>
      <c r="B756" s="58" t="s">
        <v>1741</v>
      </c>
      <c r="C756" s="59" t="s">
        <v>169</v>
      </c>
    </row>
    <row r="757" spans="1:3" ht="21.75" customHeight="1" x14ac:dyDescent="0.25">
      <c r="A757" s="58" t="s">
        <v>914</v>
      </c>
      <c r="B757" s="58" t="s">
        <v>1740</v>
      </c>
      <c r="C757" s="59" t="s">
        <v>164</v>
      </c>
    </row>
    <row r="758" spans="1:3" ht="21.75" customHeight="1" x14ac:dyDescent="0.25">
      <c r="A758" s="58" t="s">
        <v>915</v>
      </c>
      <c r="B758" s="58" t="s">
        <v>1739</v>
      </c>
      <c r="C758" s="59" t="s">
        <v>160</v>
      </c>
    </row>
    <row r="759" spans="1:3" ht="21.75" customHeight="1" x14ac:dyDescent="0.25">
      <c r="A759" s="58" t="s">
        <v>916</v>
      </c>
      <c r="B759" s="58" t="s">
        <v>1741</v>
      </c>
      <c r="C759" s="59" t="s">
        <v>169</v>
      </c>
    </row>
    <row r="760" spans="1:3" ht="21.75" customHeight="1" x14ac:dyDescent="0.25">
      <c r="A760" s="58" t="s">
        <v>917</v>
      </c>
      <c r="B760" s="58" t="s">
        <v>1740</v>
      </c>
      <c r="C760" s="59" t="s">
        <v>164</v>
      </c>
    </row>
    <row r="761" spans="1:3" ht="21.75" customHeight="1" x14ac:dyDescent="0.25">
      <c r="A761" s="58" t="s">
        <v>918</v>
      </c>
      <c r="B761" s="58" t="s">
        <v>1741</v>
      </c>
      <c r="C761" s="59" t="s">
        <v>169</v>
      </c>
    </row>
    <row r="762" spans="1:3" ht="21.75" customHeight="1" x14ac:dyDescent="0.25">
      <c r="A762" s="58" t="s">
        <v>919</v>
      </c>
      <c r="B762" s="58" t="s">
        <v>1741</v>
      </c>
      <c r="C762" s="59" t="s">
        <v>169</v>
      </c>
    </row>
    <row r="763" spans="1:3" ht="21.75" customHeight="1" x14ac:dyDescent="0.25">
      <c r="A763" s="58" t="s">
        <v>920</v>
      </c>
      <c r="B763" s="58" t="s">
        <v>1740</v>
      </c>
      <c r="C763" s="59" t="s">
        <v>164</v>
      </c>
    </row>
    <row r="764" spans="1:3" ht="21.75" customHeight="1" x14ac:dyDescent="0.25">
      <c r="A764" s="58" t="s">
        <v>921</v>
      </c>
      <c r="B764" s="58" t="s">
        <v>1739</v>
      </c>
      <c r="C764" s="59" t="s">
        <v>160</v>
      </c>
    </row>
    <row r="765" spans="1:3" ht="21.75" customHeight="1" x14ac:dyDescent="0.25">
      <c r="A765" s="58" t="s">
        <v>922</v>
      </c>
      <c r="B765" s="58" t="s">
        <v>1739</v>
      </c>
      <c r="C765" s="59" t="s">
        <v>160</v>
      </c>
    </row>
    <row r="766" spans="1:3" ht="21.75" customHeight="1" x14ac:dyDescent="0.25">
      <c r="A766" s="58" t="s">
        <v>923</v>
      </c>
      <c r="B766" s="58" t="s">
        <v>1739</v>
      </c>
      <c r="C766" s="59" t="s">
        <v>160</v>
      </c>
    </row>
    <row r="767" spans="1:3" ht="21.75" customHeight="1" x14ac:dyDescent="0.25">
      <c r="A767" s="58" t="s">
        <v>924</v>
      </c>
      <c r="B767" s="58" t="s">
        <v>1740</v>
      </c>
      <c r="C767" s="59" t="s">
        <v>164</v>
      </c>
    </row>
    <row r="768" spans="1:3" ht="21.75" customHeight="1" x14ac:dyDescent="0.25">
      <c r="A768" s="58" t="s">
        <v>925</v>
      </c>
      <c r="B768" s="58" t="s">
        <v>1740</v>
      </c>
      <c r="C768" s="59" t="s">
        <v>164</v>
      </c>
    </row>
    <row r="769" spans="1:3" ht="21.75" customHeight="1" x14ac:dyDescent="0.25">
      <c r="A769" s="58" t="s">
        <v>926</v>
      </c>
      <c r="B769" s="58" t="s">
        <v>1740</v>
      </c>
      <c r="C769" s="59" t="s">
        <v>164</v>
      </c>
    </row>
    <row r="770" spans="1:3" ht="21.75" customHeight="1" x14ac:dyDescent="0.25">
      <c r="A770" s="58" t="s">
        <v>927</v>
      </c>
      <c r="B770" s="58" t="s">
        <v>1739</v>
      </c>
      <c r="C770" s="59" t="s">
        <v>160</v>
      </c>
    </row>
    <row r="771" spans="1:3" ht="21.75" customHeight="1" x14ac:dyDescent="0.25">
      <c r="A771" s="58" t="s">
        <v>928</v>
      </c>
      <c r="B771" s="58" t="s">
        <v>1739</v>
      </c>
      <c r="C771" s="59" t="s">
        <v>160</v>
      </c>
    </row>
    <row r="772" spans="1:3" ht="21.75" customHeight="1" x14ac:dyDescent="0.25">
      <c r="A772" s="58" t="s">
        <v>929</v>
      </c>
      <c r="B772" s="58" t="s">
        <v>1742</v>
      </c>
      <c r="C772" s="59" t="s">
        <v>174</v>
      </c>
    </row>
    <row r="773" spans="1:3" ht="21.75" customHeight="1" x14ac:dyDescent="0.25">
      <c r="A773" s="58" t="s">
        <v>930</v>
      </c>
      <c r="B773" s="58" t="s">
        <v>1740</v>
      </c>
      <c r="C773" s="59" t="s">
        <v>164</v>
      </c>
    </row>
    <row r="774" spans="1:3" ht="21.75" customHeight="1" x14ac:dyDescent="0.25">
      <c r="A774" s="58" t="s">
        <v>931</v>
      </c>
      <c r="B774" s="58" t="s">
        <v>1740</v>
      </c>
      <c r="C774" s="59" t="s">
        <v>164</v>
      </c>
    </row>
    <row r="775" spans="1:3" ht="21.75" customHeight="1" x14ac:dyDescent="0.25">
      <c r="A775" s="58" t="s">
        <v>932</v>
      </c>
      <c r="B775" s="58" t="s">
        <v>1741</v>
      </c>
      <c r="C775" s="59" t="s">
        <v>169</v>
      </c>
    </row>
    <row r="776" spans="1:3" ht="21.75" customHeight="1" x14ac:dyDescent="0.25">
      <c r="A776" s="58" t="s">
        <v>933</v>
      </c>
      <c r="B776" s="58" t="s">
        <v>1740</v>
      </c>
      <c r="C776" s="59" t="s">
        <v>164</v>
      </c>
    </row>
    <row r="777" spans="1:3" ht="21.75" customHeight="1" x14ac:dyDescent="0.25">
      <c r="A777" s="58" t="s">
        <v>934</v>
      </c>
      <c r="B777" s="58" t="s">
        <v>1741</v>
      </c>
      <c r="C777" s="59" t="s">
        <v>169</v>
      </c>
    </row>
    <row r="778" spans="1:3" ht="21.75" customHeight="1" x14ac:dyDescent="0.25">
      <c r="A778" s="58" t="s">
        <v>935</v>
      </c>
      <c r="B778" s="58" t="s">
        <v>1741</v>
      </c>
      <c r="C778" s="59" t="s">
        <v>169</v>
      </c>
    </row>
    <row r="779" spans="1:3" ht="21.75" customHeight="1" x14ac:dyDescent="0.25">
      <c r="A779" s="58" t="s">
        <v>936</v>
      </c>
      <c r="B779" s="58" t="s">
        <v>1741</v>
      </c>
      <c r="C779" s="59" t="s">
        <v>169</v>
      </c>
    </row>
    <row r="780" spans="1:3" ht="21.75" customHeight="1" x14ac:dyDescent="0.25">
      <c r="A780" s="58" t="s">
        <v>937</v>
      </c>
      <c r="B780" s="58" t="s">
        <v>1738</v>
      </c>
      <c r="C780" s="59" t="s">
        <v>158</v>
      </c>
    </row>
    <row r="781" spans="1:3" ht="21.75" customHeight="1" x14ac:dyDescent="0.25">
      <c r="A781" s="58" t="s">
        <v>938</v>
      </c>
      <c r="B781" s="58" t="s">
        <v>1740</v>
      </c>
      <c r="C781" s="59" t="s">
        <v>164</v>
      </c>
    </row>
    <row r="782" spans="1:3" ht="21.75" customHeight="1" x14ac:dyDescent="0.25">
      <c r="A782" s="58" t="s">
        <v>939</v>
      </c>
      <c r="B782" s="58" t="s">
        <v>1740</v>
      </c>
      <c r="C782" s="59" t="s">
        <v>164</v>
      </c>
    </row>
    <row r="783" spans="1:3" ht="21.75" customHeight="1" x14ac:dyDescent="0.25">
      <c r="A783" s="58" t="s">
        <v>940</v>
      </c>
      <c r="B783" s="58" t="s">
        <v>1741</v>
      </c>
      <c r="C783" s="59" t="s">
        <v>169</v>
      </c>
    </row>
    <row r="784" spans="1:3" ht="21.75" customHeight="1" x14ac:dyDescent="0.25">
      <c r="A784" s="58" t="s">
        <v>941</v>
      </c>
      <c r="B784" s="58" t="s">
        <v>1738</v>
      </c>
      <c r="C784" s="59" t="s">
        <v>158</v>
      </c>
    </row>
    <row r="785" spans="1:3" ht="21.75" customHeight="1" x14ac:dyDescent="0.25">
      <c r="A785" s="58" t="s">
        <v>942</v>
      </c>
      <c r="B785" s="58" t="s">
        <v>1740</v>
      </c>
      <c r="C785" s="59" t="s">
        <v>164</v>
      </c>
    </row>
    <row r="786" spans="1:3" ht="21.75" customHeight="1" x14ac:dyDescent="0.25">
      <c r="A786" s="58" t="s">
        <v>943</v>
      </c>
      <c r="B786" s="58" t="s">
        <v>1742</v>
      </c>
      <c r="C786" s="59" t="s">
        <v>174</v>
      </c>
    </row>
    <row r="787" spans="1:3" ht="21.75" customHeight="1" x14ac:dyDescent="0.25">
      <c r="A787" s="58" t="s">
        <v>944</v>
      </c>
      <c r="B787" s="58" t="s">
        <v>1740</v>
      </c>
      <c r="C787" s="59" t="s">
        <v>164</v>
      </c>
    </row>
    <row r="788" spans="1:3" ht="21.75" customHeight="1" x14ac:dyDescent="0.25">
      <c r="A788" s="58" t="s">
        <v>945</v>
      </c>
      <c r="B788" s="58" t="s">
        <v>1739</v>
      </c>
      <c r="C788" s="59" t="s">
        <v>160</v>
      </c>
    </row>
    <row r="789" spans="1:3" ht="21.75" customHeight="1" x14ac:dyDescent="0.25">
      <c r="A789" s="58" t="s">
        <v>946</v>
      </c>
      <c r="B789" s="58" t="s">
        <v>1738</v>
      </c>
      <c r="C789" s="59" t="s">
        <v>158</v>
      </c>
    </row>
    <row r="790" spans="1:3" ht="21.75" customHeight="1" x14ac:dyDescent="0.25">
      <c r="A790" s="58" t="s">
        <v>947</v>
      </c>
      <c r="B790" s="58" t="s">
        <v>1740</v>
      </c>
      <c r="C790" s="59" t="s">
        <v>164</v>
      </c>
    </row>
    <row r="791" spans="1:3" ht="21.75" customHeight="1" x14ac:dyDescent="0.25">
      <c r="A791" s="58" t="s">
        <v>948</v>
      </c>
      <c r="B791" s="58" t="s">
        <v>1741</v>
      </c>
      <c r="C791" s="59" t="s">
        <v>169</v>
      </c>
    </row>
    <row r="792" spans="1:3" ht="21.75" customHeight="1" x14ac:dyDescent="0.25">
      <c r="A792" s="58" t="s">
        <v>949</v>
      </c>
      <c r="B792" s="58" t="s">
        <v>1740</v>
      </c>
      <c r="C792" s="59" t="s">
        <v>164</v>
      </c>
    </row>
    <row r="793" spans="1:3" ht="21.75" customHeight="1" x14ac:dyDescent="0.25">
      <c r="A793" s="58" t="s">
        <v>950</v>
      </c>
      <c r="B793" s="58" t="s">
        <v>1740</v>
      </c>
      <c r="C793" s="59" t="s">
        <v>164</v>
      </c>
    </row>
    <row r="794" spans="1:3" ht="21.75" customHeight="1" x14ac:dyDescent="0.25">
      <c r="A794" s="58" t="s">
        <v>951</v>
      </c>
      <c r="B794" s="58" t="s">
        <v>1741</v>
      </c>
      <c r="C794" s="59" t="s">
        <v>169</v>
      </c>
    </row>
    <row r="795" spans="1:3" ht="21.75" customHeight="1" x14ac:dyDescent="0.25">
      <c r="A795" s="58" t="s">
        <v>952</v>
      </c>
      <c r="B795" s="58" t="s">
        <v>1740</v>
      </c>
      <c r="C795" s="59" t="s">
        <v>164</v>
      </c>
    </row>
    <row r="796" spans="1:3" ht="21.75" customHeight="1" x14ac:dyDescent="0.25">
      <c r="A796" s="58" t="s">
        <v>953</v>
      </c>
      <c r="B796" s="58" t="s">
        <v>1741</v>
      </c>
      <c r="C796" s="59" t="s">
        <v>169</v>
      </c>
    </row>
    <row r="797" spans="1:3" ht="21.75" customHeight="1" x14ac:dyDescent="0.25">
      <c r="A797" s="58" t="s">
        <v>954</v>
      </c>
      <c r="B797" s="58" t="s">
        <v>1741</v>
      </c>
      <c r="C797" s="59" t="s">
        <v>169</v>
      </c>
    </row>
    <row r="798" spans="1:3" ht="21.75" customHeight="1" x14ac:dyDescent="0.25">
      <c r="A798" s="58" t="s">
        <v>955</v>
      </c>
      <c r="B798" s="58" t="s">
        <v>1741</v>
      </c>
      <c r="C798" s="59" t="s">
        <v>169</v>
      </c>
    </row>
    <row r="799" spans="1:3" ht="21.75" customHeight="1" x14ac:dyDescent="0.25">
      <c r="A799" s="58" t="s">
        <v>956</v>
      </c>
      <c r="B799" s="58" t="s">
        <v>1740</v>
      </c>
      <c r="C799" s="59" t="s">
        <v>164</v>
      </c>
    </row>
    <row r="800" spans="1:3" ht="21.75" customHeight="1" x14ac:dyDescent="0.25">
      <c r="A800" s="58" t="s">
        <v>957</v>
      </c>
      <c r="B800" s="58" t="s">
        <v>1741</v>
      </c>
      <c r="C800" s="59" t="s">
        <v>169</v>
      </c>
    </row>
    <row r="801" spans="1:3" ht="21.75" customHeight="1" x14ac:dyDescent="0.25">
      <c r="A801" s="58" t="s">
        <v>958</v>
      </c>
      <c r="B801" s="58" t="s">
        <v>1741</v>
      </c>
      <c r="C801" s="59" t="s">
        <v>169</v>
      </c>
    </row>
    <row r="802" spans="1:3" ht="21.75" customHeight="1" x14ac:dyDescent="0.25">
      <c r="A802" s="58" t="s">
        <v>959</v>
      </c>
      <c r="B802" s="58" t="s">
        <v>1741</v>
      </c>
      <c r="C802" s="59" t="s">
        <v>169</v>
      </c>
    </row>
    <row r="803" spans="1:3" ht="21.75" customHeight="1" x14ac:dyDescent="0.25">
      <c r="A803" s="58" t="s">
        <v>960</v>
      </c>
      <c r="B803" s="58" t="s">
        <v>1740</v>
      </c>
      <c r="C803" s="59" t="s">
        <v>164</v>
      </c>
    </row>
    <row r="804" spans="1:3" ht="21.75" customHeight="1" x14ac:dyDescent="0.25">
      <c r="A804" s="58" t="s">
        <v>961</v>
      </c>
      <c r="B804" s="58" t="s">
        <v>1740</v>
      </c>
      <c r="C804" s="59" t="s">
        <v>164</v>
      </c>
    </row>
    <row r="805" spans="1:3" ht="21.75" customHeight="1" x14ac:dyDescent="0.25">
      <c r="A805" s="58" t="s">
        <v>962</v>
      </c>
      <c r="B805" s="58" t="s">
        <v>1737</v>
      </c>
      <c r="C805" s="59" t="s">
        <v>156</v>
      </c>
    </row>
    <row r="806" spans="1:3" ht="21.75" customHeight="1" x14ac:dyDescent="0.25">
      <c r="A806" s="58" t="s">
        <v>963</v>
      </c>
      <c r="B806" s="58" t="s">
        <v>1738</v>
      </c>
      <c r="C806" s="59" t="s">
        <v>158</v>
      </c>
    </row>
    <row r="807" spans="1:3" ht="21.75" customHeight="1" x14ac:dyDescent="0.25">
      <c r="A807" s="58" t="s">
        <v>964</v>
      </c>
      <c r="B807" s="58" t="s">
        <v>1741</v>
      </c>
      <c r="C807" s="59" t="s">
        <v>169</v>
      </c>
    </row>
    <row r="808" spans="1:3" ht="21.75" customHeight="1" x14ac:dyDescent="0.25">
      <c r="A808" s="58" t="s">
        <v>965</v>
      </c>
      <c r="B808" s="58" t="s">
        <v>1740</v>
      </c>
      <c r="C808" s="59" t="s">
        <v>164</v>
      </c>
    </row>
    <row r="809" spans="1:3" ht="21.75" customHeight="1" x14ac:dyDescent="0.25">
      <c r="A809" s="58" t="s">
        <v>966</v>
      </c>
      <c r="B809" s="58" t="s">
        <v>1740</v>
      </c>
      <c r="C809" s="59" t="s">
        <v>164</v>
      </c>
    </row>
    <row r="810" spans="1:3" ht="21.75" customHeight="1" x14ac:dyDescent="0.25">
      <c r="A810" s="58" t="s">
        <v>967</v>
      </c>
      <c r="B810" s="58" t="s">
        <v>1741</v>
      </c>
      <c r="C810" s="59" t="s">
        <v>169</v>
      </c>
    </row>
    <row r="811" spans="1:3" ht="21.75" customHeight="1" x14ac:dyDescent="0.25">
      <c r="A811" s="58" t="s">
        <v>968</v>
      </c>
      <c r="B811" s="58" t="s">
        <v>1740</v>
      </c>
      <c r="C811" s="59" t="s">
        <v>164</v>
      </c>
    </row>
    <row r="812" spans="1:3" ht="21.75" customHeight="1" x14ac:dyDescent="0.25">
      <c r="A812" s="58" t="s">
        <v>969</v>
      </c>
      <c r="B812" s="58" t="s">
        <v>1739</v>
      </c>
      <c r="C812" s="59" t="s">
        <v>160</v>
      </c>
    </row>
    <row r="813" spans="1:3" ht="21.75" customHeight="1" x14ac:dyDescent="0.25">
      <c r="A813" s="58" t="s">
        <v>970</v>
      </c>
      <c r="B813" s="58" t="s">
        <v>1737</v>
      </c>
      <c r="C813" s="59" t="s">
        <v>156</v>
      </c>
    </row>
    <row r="814" spans="1:3" ht="21.75" customHeight="1" x14ac:dyDescent="0.25">
      <c r="A814" s="58" t="s">
        <v>971</v>
      </c>
      <c r="B814" s="58" t="s">
        <v>1737</v>
      </c>
      <c r="C814" s="59" t="s">
        <v>156</v>
      </c>
    </row>
    <row r="815" spans="1:3" ht="21.75" customHeight="1" x14ac:dyDescent="0.25">
      <c r="A815" s="58" t="s">
        <v>972</v>
      </c>
      <c r="B815" s="58" t="s">
        <v>1739</v>
      </c>
      <c r="C815" s="59" t="s">
        <v>160</v>
      </c>
    </row>
    <row r="816" spans="1:3" ht="21.75" customHeight="1" x14ac:dyDescent="0.25">
      <c r="A816" s="58" t="s">
        <v>973</v>
      </c>
      <c r="B816" s="58" t="s">
        <v>1739</v>
      </c>
      <c r="C816" s="59" t="s">
        <v>160</v>
      </c>
    </row>
    <row r="817" spans="1:3" ht="21.75" customHeight="1" x14ac:dyDescent="0.25">
      <c r="A817" s="58" t="s">
        <v>974</v>
      </c>
      <c r="B817" s="58" t="s">
        <v>1737</v>
      </c>
      <c r="C817" s="59" t="s">
        <v>156</v>
      </c>
    </row>
    <row r="818" spans="1:3" ht="21.75" customHeight="1" x14ac:dyDescent="0.25">
      <c r="A818" s="58" t="s">
        <v>975</v>
      </c>
      <c r="B818" s="58" t="s">
        <v>1739</v>
      </c>
      <c r="C818" s="59" t="s">
        <v>160</v>
      </c>
    </row>
    <row r="819" spans="1:3" ht="21.75" customHeight="1" x14ac:dyDescent="0.25">
      <c r="A819" s="58" t="s">
        <v>976</v>
      </c>
      <c r="B819" s="58" t="s">
        <v>1737</v>
      </c>
      <c r="C819" s="59" t="s">
        <v>156</v>
      </c>
    </row>
    <row r="820" spans="1:3" ht="21.75" customHeight="1" x14ac:dyDescent="0.25">
      <c r="A820" s="58" t="s">
        <v>977</v>
      </c>
      <c r="B820" s="58" t="s">
        <v>1742</v>
      </c>
      <c r="C820" s="59" t="s">
        <v>174</v>
      </c>
    </row>
    <row r="821" spans="1:3" ht="21.75" customHeight="1" x14ac:dyDescent="0.25">
      <c r="A821" s="58" t="s">
        <v>978</v>
      </c>
      <c r="B821" s="58" t="s">
        <v>1738</v>
      </c>
      <c r="C821" s="59" t="s">
        <v>158</v>
      </c>
    </row>
    <row r="822" spans="1:3" ht="21.75" customHeight="1" x14ac:dyDescent="0.25">
      <c r="A822" s="58" t="s">
        <v>979</v>
      </c>
      <c r="B822" s="58" t="s">
        <v>1740</v>
      </c>
      <c r="C822" s="59" t="s">
        <v>164</v>
      </c>
    </row>
    <row r="823" spans="1:3" ht="21.75" customHeight="1" x14ac:dyDescent="0.25">
      <c r="A823" s="58" t="s">
        <v>980</v>
      </c>
      <c r="B823" s="58" t="s">
        <v>1740</v>
      </c>
      <c r="C823" s="59" t="s">
        <v>164</v>
      </c>
    </row>
    <row r="824" spans="1:3" ht="21.75" customHeight="1" x14ac:dyDescent="0.25">
      <c r="A824" s="58" t="s">
        <v>981</v>
      </c>
      <c r="B824" s="58" t="s">
        <v>1741</v>
      </c>
      <c r="C824" s="59" t="s">
        <v>169</v>
      </c>
    </row>
    <row r="825" spans="1:3" ht="21.75" customHeight="1" x14ac:dyDescent="0.25">
      <c r="A825" s="58" t="s">
        <v>982</v>
      </c>
      <c r="B825" s="58" t="s">
        <v>1740</v>
      </c>
      <c r="C825" s="59" t="s">
        <v>164</v>
      </c>
    </row>
    <row r="826" spans="1:3" ht="21.75" customHeight="1" x14ac:dyDescent="0.25">
      <c r="A826" s="58" t="s">
        <v>983</v>
      </c>
      <c r="B826" s="58" t="s">
        <v>1740</v>
      </c>
      <c r="C826" s="59" t="s">
        <v>164</v>
      </c>
    </row>
    <row r="827" spans="1:3" ht="21.75" customHeight="1" x14ac:dyDescent="0.25">
      <c r="A827" s="58" t="s">
        <v>984</v>
      </c>
      <c r="B827" s="58" t="s">
        <v>1740</v>
      </c>
      <c r="C827" s="59" t="s">
        <v>164</v>
      </c>
    </row>
    <row r="828" spans="1:3" ht="21.75" customHeight="1" x14ac:dyDescent="0.25">
      <c r="A828" s="58" t="s">
        <v>985</v>
      </c>
      <c r="B828" s="58" t="s">
        <v>1740</v>
      </c>
      <c r="C828" s="59" t="s">
        <v>164</v>
      </c>
    </row>
    <row r="829" spans="1:3" ht="21.75" customHeight="1" x14ac:dyDescent="0.25">
      <c r="A829" s="58" t="s">
        <v>986</v>
      </c>
      <c r="B829" s="58" t="s">
        <v>1740</v>
      </c>
      <c r="C829" s="59" t="s">
        <v>164</v>
      </c>
    </row>
    <row r="830" spans="1:3" ht="21.75" customHeight="1" x14ac:dyDescent="0.25">
      <c r="A830" s="58" t="s">
        <v>987</v>
      </c>
      <c r="B830" s="58" t="s">
        <v>1740</v>
      </c>
      <c r="C830" s="59" t="s">
        <v>164</v>
      </c>
    </row>
    <row r="831" spans="1:3" ht="21.75" customHeight="1" x14ac:dyDescent="0.25">
      <c r="A831" s="58" t="s">
        <v>988</v>
      </c>
      <c r="B831" s="58" t="s">
        <v>1740</v>
      </c>
      <c r="C831" s="59" t="s">
        <v>164</v>
      </c>
    </row>
    <row r="832" spans="1:3" ht="21.75" customHeight="1" x14ac:dyDescent="0.25">
      <c r="A832" s="58" t="s">
        <v>989</v>
      </c>
      <c r="B832" s="58" t="s">
        <v>1741</v>
      </c>
      <c r="C832" s="59" t="s">
        <v>169</v>
      </c>
    </row>
    <row r="833" spans="1:3" ht="21.75" customHeight="1" x14ac:dyDescent="0.25">
      <c r="A833" s="58" t="s">
        <v>990</v>
      </c>
      <c r="B833" s="58" t="s">
        <v>1741</v>
      </c>
      <c r="C833" s="59" t="s">
        <v>169</v>
      </c>
    </row>
    <row r="834" spans="1:3" ht="21.75" customHeight="1" x14ac:dyDescent="0.25">
      <c r="A834" s="58" t="s">
        <v>991</v>
      </c>
      <c r="B834" s="58" t="s">
        <v>1741</v>
      </c>
      <c r="C834" s="59" t="s">
        <v>169</v>
      </c>
    </row>
    <row r="835" spans="1:3" ht="21.75" customHeight="1" x14ac:dyDescent="0.25">
      <c r="A835" s="58" t="s">
        <v>992</v>
      </c>
      <c r="B835" s="58" t="s">
        <v>1739</v>
      </c>
      <c r="C835" s="59" t="s">
        <v>160</v>
      </c>
    </row>
    <row r="836" spans="1:3" ht="21.75" customHeight="1" x14ac:dyDescent="0.25">
      <c r="A836" s="58" t="s">
        <v>993</v>
      </c>
      <c r="B836" s="58" t="s">
        <v>1739</v>
      </c>
      <c r="C836" s="59" t="s">
        <v>160</v>
      </c>
    </row>
    <row r="837" spans="1:3" ht="21.75" customHeight="1" x14ac:dyDescent="0.25">
      <c r="A837" s="58" t="s">
        <v>994</v>
      </c>
      <c r="B837" s="58" t="s">
        <v>1741</v>
      </c>
      <c r="C837" s="59" t="s">
        <v>169</v>
      </c>
    </row>
    <row r="838" spans="1:3" ht="21.75" customHeight="1" x14ac:dyDescent="0.25">
      <c r="A838" s="58" t="s">
        <v>995</v>
      </c>
      <c r="B838" s="58" t="s">
        <v>1741</v>
      </c>
      <c r="C838" s="59" t="s">
        <v>169</v>
      </c>
    </row>
    <row r="839" spans="1:3" ht="21.75" customHeight="1" x14ac:dyDescent="0.25">
      <c r="A839" s="58" t="s">
        <v>996</v>
      </c>
      <c r="B839" s="58" t="s">
        <v>1742</v>
      </c>
      <c r="C839" s="59" t="s">
        <v>174</v>
      </c>
    </row>
    <row r="840" spans="1:3" ht="21.75" customHeight="1" x14ac:dyDescent="0.25">
      <c r="A840" s="58" t="s">
        <v>997</v>
      </c>
      <c r="B840" s="58" t="s">
        <v>1739</v>
      </c>
      <c r="C840" s="59" t="s">
        <v>160</v>
      </c>
    </row>
    <row r="841" spans="1:3" ht="21.75" customHeight="1" x14ac:dyDescent="0.25">
      <c r="A841" s="58" t="s">
        <v>998</v>
      </c>
      <c r="B841" s="58" t="s">
        <v>1738</v>
      </c>
      <c r="C841" s="59" t="s">
        <v>158</v>
      </c>
    </row>
    <row r="842" spans="1:3" ht="21.75" customHeight="1" x14ac:dyDescent="0.25">
      <c r="A842" s="58" t="s">
        <v>999</v>
      </c>
      <c r="B842" s="58" t="s">
        <v>1737</v>
      </c>
      <c r="C842" s="59" t="s">
        <v>156</v>
      </c>
    </row>
    <row r="843" spans="1:3" ht="21.75" customHeight="1" x14ac:dyDescent="0.25">
      <c r="A843" s="58" t="s">
        <v>1000</v>
      </c>
      <c r="B843" s="58" t="s">
        <v>1739</v>
      </c>
      <c r="C843" s="59" t="s">
        <v>160</v>
      </c>
    </row>
    <row r="844" spans="1:3" ht="21.75" customHeight="1" x14ac:dyDescent="0.25">
      <c r="A844" s="58" t="s">
        <v>1001</v>
      </c>
      <c r="B844" s="58" t="s">
        <v>1741</v>
      </c>
      <c r="C844" s="59" t="s">
        <v>169</v>
      </c>
    </row>
    <row r="845" spans="1:3" ht="21.75" customHeight="1" x14ac:dyDescent="0.25">
      <c r="A845" s="58" t="s">
        <v>1002</v>
      </c>
      <c r="B845" s="58" t="s">
        <v>1740</v>
      </c>
      <c r="C845" s="59" t="s">
        <v>164</v>
      </c>
    </row>
    <row r="846" spans="1:3" ht="21.75" customHeight="1" x14ac:dyDescent="0.25">
      <c r="A846" s="58" t="s">
        <v>1003</v>
      </c>
      <c r="B846" s="58" t="s">
        <v>1740</v>
      </c>
      <c r="C846" s="59" t="s">
        <v>164</v>
      </c>
    </row>
    <row r="847" spans="1:3" ht="21.75" customHeight="1" x14ac:dyDescent="0.25">
      <c r="A847" s="58" t="s">
        <v>1004</v>
      </c>
      <c r="B847" s="58" t="s">
        <v>1740</v>
      </c>
      <c r="C847" s="59" t="s">
        <v>164</v>
      </c>
    </row>
    <row r="848" spans="1:3" ht="21.75" customHeight="1" x14ac:dyDescent="0.25">
      <c r="A848" s="58" t="s">
        <v>1005</v>
      </c>
      <c r="B848" s="58" t="s">
        <v>1740</v>
      </c>
      <c r="C848" s="59" t="s">
        <v>164</v>
      </c>
    </row>
    <row r="849" spans="1:3" ht="21.75" customHeight="1" x14ac:dyDescent="0.25">
      <c r="A849" s="58" t="s">
        <v>1006</v>
      </c>
      <c r="B849" s="58" t="s">
        <v>1739</v>
      </c>
      <c r="C849" s="59" t="s">
        <v>160</v>
      </c>
    </row>
    <row r="850" spans="1:3" ht="21.75" customHeight="1" x14ac:dyDescent="0.25">
      <c r="A850" s="58" t="s">
        <v>1007</v>
      </c>
      <c r="B850" s="58" t="s">
        <v>1738</v>
      </c>
      <c r="C850" s="59" t="s">
        <v>158</v>
      </c>
    </row>
    <row r="851" spans="1:3" ht="21.75" customHeight="1" x14ac:dyDescent="0.25">
      <c r="A851" s="58" t="s">
        <v>1008</v>
      </c>
      <c r="B851" s="58" t="s">
        <v>1739</v>
      </c>
      <c r="C851" s="59" t="s">
        <v>160</v>
      </c>
    </row>
    <row r="852" spans="1:3" ht="21.75" customHeight="1" x14ac:dyDescent="0.25">
      <c r="A852" s="58" t="s">
        <v>1009</v>
      </c>
      <c r="B852" s="58" t="s">
        <v>1738</v>
      </c>
      <c r="C852" s="59" t="s">
        <v>158</v>
      </c>
    </row>
    <row r="853" spans="1:3" ht="21.75" customHeight="1" x14ac:dyDescent="0.25">
      <c r="A853" s="58" t="s">
        <v>1010</v>
      </c>
      <c r="B853" s="58" t="s">
        <v>1741</v>
      </c>
      <c r="C853" s="59" t="s">
        <v>169</v>
      </c>
    </row>
    <row r="854" spans="1:3" ht="21.75" customHeight="1" x14ac:dyDescent="0.25">
      <c r="A854" s="58" t="s">
        <v>1011</v>
      </c>
      <c r="B854" s="58" t="s">
        <v>1738</v>
      </c>
      <c r="C854" s="59" t="s">
        <v>158</v>
      </c>
    </row>
    <row r="855" spans="1:3" ht="21.75" customHeight="1" x14ac:dyDescent="0.25">
      <c r="A855" s="58" t="s">
        <v>1012</v>
      </c>
      <c r="B855" s="58" t="s">
        <v>1740</v>
      </c>
      <c r="C855" s="59" t="s">
        <v>164</v>
      </c>
    </row>
    <row r="856" spans="1:3" ht="21.75" customHeight="1" x14ac:dyDescent="0.25">
      <c r="A856" s="58" t="s">
        <v>1013</v>
      </c>
      <c r="B856" s="58" t="s">
        <v>1737</v>
      </c>
      <c r="C856" s="59" t="s">
        <v>156</v>
      </c>
    </row>
    <row r="857" spans="1:3" ht="21.75" customHeight="1" x14ac:dyDescent="0.25">
      <c r="A857" s="58" t="s">
        <v>1014</v>
      </c>
      <c r="B857" s="58" t="s">
        <v>1740</v>
      </c>
      <c r="C857" s="59" t="s">
        <v>164</v>
      </c>
    </row>
    <row r="858" spans="1:3" ht="21.75" customHeight="1" x14ac:dyDescent="0.25">
      <c r="A858" s="58" t="s">
        <v>1015</v>
      </c>
      <c r="B858" s="58" t="s">
        <v>1741</v>
      </c>
      <c r="C858" s="59" t="s">
        <v>169</v>
      </c>
    </row>
    <row r="859" spans="1:3" ht="21.75" customHeight="1" x14ac:dyDescent="0.25">
      <c r="A859" s="58" t="s">
        <v>1016</v>
      </c>
      <c r="B859" s="58" t="s">
        <v>1740</v>
      </c>
      <c r="C859" s="59" t="s">
        <v>164</v>
      </c>
    </row>
    <row r="860" spans="1:3" ht="21.75" customHeight="1" x14ac:dyDescent="0.25">
      <c r="A860" s="58" t="s">
        <v>1017</v>
      </c>
      <c r="B860" s="58" t="s">
        <v>1738</v>
      </c>
      <c r="C860" s="59" t="s">
        <v>158</v>
      </c>
    </row>
    <row r="861" spans="1:3" ht="21.75" customHeight="1" x14ac:dyDescent="0.25">
      <c r="A861" s="58" t="s">
        <v>1018</v>
      </c>
      <c r="B861" s="58" t="s">
        <v>1742</v>
      </c>
      <c r="C861" s="59" t="s">
        <v>174</v>
      </c>
    </row>
    <row r="862" spans="1:3" ht="21.75" customHeight="1" x14ac:dyDescent="0.25">
      <c r="A862" s="58" t="s">
        <v>1019</v>
      </c>
      <c r="B862" s="58" t="s">
        <v>1741</v>
      </c>
      <c r="C862" s="59" t="s">
        <v>169</v>
      </c>
    </row>
    <row r="863" spans="1:3" ht="21.75" customHeight="1" x14ac:dyDescent="0.25">
      <c r="A863" s="58" t="s">
        <v>1020</v>
      </c>
      <c r="B863" s="58" t="s">
        <v>1740</v>
      </c>
      <c r="C863" s="59" t="s">
        <v>164</v>
      </c>
    </row>
    <row r="864" spans="1:3" ht="21.75" customHeight="1" x14ac:dyDescent="0.25">
      <c r="A864" s="58" t="s">
        <v>1021</v>
      </c>
      <c r="B864" s="58" t="s">
        <v>1740</v>
      </c>
      <c r="C864" s="59" t="s">
        <v>164</v>
      </c>
    </row>
    <row r="865" spans="1:3" ht="21.75" customHeight="1" x14ac:dyDescent="0.25">
      <c r="A865" s="58" t="s">
        <v>1022</v>
      </c>
      <c r="B865" s="58" t="s">
        <v>1740</v>
      </c>
      <c r="C865" s="59" t="s">
        <v>164</v>
      </c>
    </row>
    <row r="866" spans="1:3" ht="21.75" customHeight="1" x14ac:dyDescent="0.25">
      <c r="A866" s="58" t="s">
        <v>1023</v>
      </c>
      <c r="B866" s="58" t="s">
        <v>1740</v>
      </c>
      <c r="C866" s="59" t="s">
        <v>164</v>
      </c>
    </row>
    <row r="867" spans="1:3" ht="21.75" customHeight="1" x14ac:dyDescent="0.25">
      <c r="A867" s="58" t="s">
        <v>1024</v>
      </c>
      <c r="B867" s="58" t="s">
        <v>1741</v>
      </c>
      <c r="C867" s="59" t="s">
        <v>169</v>
      </c>
    </row>
    <row r="868" spans="1:3" ht="21.75" customHeight="1" x14ac:dyDescent="0.25">
      <c r="A868" s="58" t="s">
        <v>1025</v>
      </c>
      <c r="B868" s="58" t="s">
        <v>1740</v>
      </c>
      <c r="C868" s="59" t="s">
        <v>164</v>
      </c>
    </row>
    <row r="869" spans="1:3" ht="21.75" customHeight="1" x14ac:dyDescent="0.25">
      <c r="A869" s="58" t="s">
        <v>1026</v>
      </c>
      <c r="B869" s="58" t="s">
        <v>1742</v>
      </c>
      <c r="C869" s="59" t="s">
        <v>174</v>
      </c>
    </row>
    <row r="870" spans="1:3" ht="21.75" customHeight="1" x14ac:dyDescent="0.25">
      <c r="A870" s="58" t="s">
        <v>1027</v>
      </c>
      <c r="B870" s="58" t="s">
        <v>1742</v>
      </c>
      <c r="C870" s="59" t="s">
        <v>174</v>
      </c>
    </row>
    <row r="871" spans="1:3" ht="21.75" customHeight="1" x14ac:dyDescent="0.25">
      <c r="A871" s="58" t="s">
        <v>1028</v>
      </c>
      <c r="B871" s="58" t="s">
        <v>1740</v>
      </c>
      <c r="C871" s="59" t="s">
        <v>164</v>
      </c>
    </row>
    <row r="872" spans="1:3" ht="21.75" customHeight="1" x14ac:dyDescent="0.25">
      <c r="A872" s="58" t="s">
        <v>1029</v>
      </c>
      <c r="B872" s="58" t="s">
        <v>1740</v>
      </c>
      <c r="C872" s="59" t="s">
        <v>164</v>
      </c>
    </row>
    <row r="873" spans="1:3" ht="21.75" customHeight="1" x14ac:dyDescent="0.25">
      <c r="A873" s="58" t="s">
        <v>1030</v>
      </c>
      <c r="B873" s="58" t="s">
        <v>1741</v>
      </c>
      <c r="C873" s="59" t="s">
        <v>169</v>
      </c>
    </row>
    <row r="874" spans="1:3" ht="21.75" customHeight="1" x14ac:dyDescent="0.25">
      <c r="A874" s="58" t="s">
        <v>1031</v>
      </c>
      <c r="B874" s="58" t="s">
        <v>1741</v>
      </c>
      <c r="C874" s="59" t="s">
        <v>169</v>
      </c>
    </row>
    <row r="875" spans="1:3" ht="21.75" customHeight="1" x14ac:dyDescent="0.25">
      <c r="A875" s="58" t="s">
        <v>1032</v>
      </c>
      <c r="B875" s="58" t="s">
        <v>1740</v>
      </c>
      <c r="C875" s="59" t="s">
        <v>164</v>
      </c>
    </row>
    <row r="876" spans="1:3" ht="21.75" customHeight="1" x14ac:dyDescent="0.25">
      <c r="A876" s="58" t="s">
        <v>1033</v>
      </c>
      <c r="B876" s="58" t="s">
        <v>1738</v>
      </c>
      <c r="C876" s="59" t="s">
        <v>158</v>
      </c>
    </row>
    <row r="877" spans="1:3" ht="21.75" customHeight="1" x14ac:dyDescent="0.25">
      <c r="A877" s="58" t="s">
        <v>1034</v>
      </c>
      <c r="B877" s="58" t="s">
        <v>1739</v>
      </c>
      <c r="C877" s="59" t="s">
        <v>160</v>
      </c>
    </row>
    <row r="878" spans="1:3" ht="21.75" customHeight="1" x14ac:dyDescent="0.25">
      <c r="A878" s="58" t="s">
        <v>1035</v>
      </c>
      <c r="B878" s="58" t="s">
        <v>1741</v>
      </c>
      <c r="C878" s="59" t="s">
        <v>169</v>
      </c>
    </row>
    <row r="879" spans="1:3" ht="21.75" customHeight="1" x14ac:dyDescent="0.25">
      <c r="A879" s="58" t="s">
        <v>1036</v>
      </c>
      <c r="B879" s="58" t="s">
        <v>1739</v>
      </c>
      <c r="C879" s="59" t="s">
        <v>160</v>
      </c>
    </row>
    <row r="880" spans="1:3" ht="21.75" customHeight="1" x14ac:dyDescent="0.25">
      <c r="A880" s="58" t="s">
        <v>1037</v>
      </c>
      <c r="B880" s="58" t="s">
        <v>1742</v>
      </c>
      <c r="C880" s="59" t="s">
        <v>174</v>
      </c>
    </row>
    <row r="881" spans="1:3" ht="21.75" customHeight="1" x14ac:dyDescent="0.25">
      <c r="A881" s="58" t="s">
        <v>1038</v>
      </c>
      <c r="B881" s="58" t="s">
        <v>1741</v>
      </c>
      <c r="C881" s="59" t="s">
        <v>169</v>
      </c>
    </row>
    <row r="882" spans="1:3" ht="21.75" customHeight="1" x14ac:dyDescent="0.25">
      <c r="A882" s="58" t="s">
        <v>1039</v>
      </c>
      <c r="B882" s="58" t="s">
        <v>1740</v>
      </c>
      <c r="C882" s="59" t="s">
        <v>164</v>
      </c>
    </row>
    <row r="883" spans="1:3" ht="21.75" customHeight="1" x14ac:dyDescent="0.25">
      <c r="A883" s="58" t="s">
        <v>1040</v>
      </c>
      <c r="B883" s="58" t="s">
        <v>1740</v>
      </c>
      <c r="C883" s="59" t="s">
        <v>164</v>
      </c>
    </row>
    <row r="884" spans="1:3" ht="21.75" customHeight="1" x14ac:dyDescent="0.25">
      <c r="A884" s="58" t="s">
        <v>1041</v>
      </c>
      <c r="B884" s="58" t="s">
        <v>1739</v>
      </c>
      <c r="C884" s="59" t="s">
        <v>160</v>
      </c>
    </row>
    <row r="885" spans="1:3" ht="21.75" customHeight="1" x14ac:dyDescent="0.25">
      <c r="A885" s="58" t="s">
        <v>1042</v>
      </c>
      <c r="B885" s="58" t="s">
        <v>1741</v>
      </c>
      <c r="C885" s="59" t="s">
        <v>169</v>
      </c>
    </row>
    <row r="886" spans="1:3" ht="21.75" customHeight="1" x14ac:dyDescent="0.25">
      <c r="A886" s="58" t="s">
        <v>1043</v>
      </c>
      <c r="B886" s="58" t="s">
        <v>1740</v>
      </c>
      <c r="C886" s="59" t="s">
        <v>164</v>
      </c>
    </row>
    <row r="887" spans="1:3" ht="21.75" customHeight="1" x14ac:dyDescent="0.25">
      <c r="A887" s="58" t="s">
        <v>1044</v>
      </c>
      <c r="B887" s="58" t="s">
        <v>1740</v>
      </c>
      <c r="C887" s="59" t="s">
        <v>164</v>
      </c>
    </row>
    <row r="888" spans="1:3" ht="21.75" customHeight="1" x14ac:dyDescent="0.25">
      <c r="A888" s="58" t="s">
        <v>1045</v>
      </c>
      <c r="B888" s="58" t="s">
        <v>1739</v>
      </c>
      <c r="C888" s="59" t="s">
        <v>160</v>
      </c>
    </row>
    <row r="889" spans="1:3" ht="21.75" customHeight="1" x14ac:dyDescent="0.25">
      <c r="A889" s="58" t="s">
        <v>1046</v>
      </c>
      <c r="B889" s="58" t="s">
        <v>1742</v>
      </c>
      <c r="C889" s="59" t="s">
        <v>174</v>
      </c>
    </row>
    <row r="890" spans="1:3" ht="21.75" customHeight="1" x14ac:dyDescent="0.25">
      <c r="A890" s="58" t="s">
        <v>1047</v>
      </c>
      <c r="B890" s="58" t="s">
        <v>1738</v>
      </c>
      <c r="C890" s="59" t="s">
        <v>158</v>
      </c>
    </row>
    <row r="891" spans="1:3" ht="21.75" customHeight="1" x14ac:dyDescent="0.25">
      <c r="A891" s="58" t="s">
        <v>1048</v>
      </c>
      <c r="B891" s="58" t="s">
        <v>1740</v>
      </c>
      <c r="C891" s="59" t="s">
        <v>164</v>
      </c>
    </row>
    <row r="892" spans="1:3" ht="21.75" customHeight="1" x14ac:dyDescent="0.25">
      <c r="A892" s="58" t="s">
        <v>1049</v>
      </c>
      <c r="B892" s="58" t="s">
        <v>1737</v>
      </c>
      <c r="C892" s="59" t="s">
        <v>156</v>
      </c>
    </row>
    <row r="893" spans="1:3" ht="21.75" customHeight="1" x14ac:dyDescent="0.25">
      <c r="A893" s="58" t="s">
        <v>1050</v>
      </c>
      <c r="B893" s="58" t="s">
        <v>1742</v>
      </c>
      <c r="C893" s="59" t="s">
        <v>174</v>
      </c>
    </row>
    <row r="894" spans="1:3" ht="21.75" customHeight="1" x14ac:dyDescent="0.25">
      <c r="A894" s="58" t="s">
        <v>1051</v>
      </c>
      <c r="B894" s="58" t="s">
        <v>1742</v>
      </c>
      <c r="C894" s="59" t="s">
        <v>174</v>
      </c>
    </row>
    <row r="895" spans="1:3" ht="21.75" customHeight="1" x14ac:dyDescent="0.25">
      <c r="A895" s="58" t="s">
        <v>1052</v>
      </c>
      <c r="B895" s="58" t="s">
        <v>1739</v>
      </c>
      <c r="C895" s="59" t="s">
        <v>160</v>
      </c>
    </row>
    <row r="896" spans="1:3" ht="21.75" customHeight="1" x14ac:dyDescent="0.25">
      <c r="A896" s="58" t="s">
        <v>1053</v>
      </c>
      <c r="B896" s="58" t="s">
        <v>1740</v>
      </c>
      <c r="C896" s="59" t="s">
        <v>164</v>
      </c>
    </row>
    <row r="897" spans="1:3" ht="21.75" customHeight="1" x14ac:dyDescent="0.25">
      <c r="A897" s="58" t="s">
        <v>1054</v>
      </c>
      <c r="B897" s="58" t="s">
        <v>1740</v>
      </c>
      <c r="C897" s="59" t="s">
        <v>164</v>
      </c>
    </row>
    <row r="898" spans="1:3" ht="21.75" customHeight="1" x14ac:dyDescent="0.25">
      <c r="A898" s="58" t="s">
        <v>1055</v>
      </c>
      <c r="B898" s="58" t="s">
        <v>1740</v>
      </c>
      <c r="C898" s="59" t="s">
        <v>164</v>
      </c>
    </row>
    <row r="899" spans="1:3" ht="21.75" customHeight="1" x14ac:dyDescent="0.25">
      <c r="A899" s="58" t="s">
        <v>1056</v>
      </c>
      <c r="B899" s="58" t="s">
        <v>1738</v>
      </c>
      <c r="C899" s="59" t="s">
        <v>158</v>
      </c>
    </row>
    <row r="900" spans="1:3" ht="21.75" customHeight="1" x14ac:dyDescent="0.25">
      <c r="A900" s="58" t="s">
        <v>1057</v>
      </c>
      <c r="B900" s="58" t="s">
        <v>1741</v>
      </c>
      <c r="C900" s="59" t="s">
        <v>169</v>
      </c>
    </row>
    <row r="901" spans="1:3" ht="21.75" customHeight="1" x14ac:dyDescent="0.25">
      <c r="A901" s="58" t="s">
        <v>1058</v>
      </c>
      <c r="B901" s="58" t="s">
        <v>1737</v>
      </c>
      <c r="C901" s="59" t="s">
        <v>156</v>
      </c>
    </row>
    <row r="902" spans="1:3" ht="21.75" customHeight="1" x14ac:dyDescent="0.25">
      <c r="A902" s="58" t="s">
        <v>1059</v>
      </c>
      <c r="B902" s="58" t="s">
        <v>1742</v>
      </c>
      <c r="C902" s="59" t="s">
        <v>174</v>
      </c>
    </row>
    <row r="903" spans="1:3" ht="21.75" customHeight="1" x14ac:dyDescent="0.25">
      <c r="A903" s="58" t="s">
        <v>1060</v>
      </c>
      <c r="B903" s="58" t="s">
        <v>1741</v>
      </c>
      <c r="C903" s="59" t="s">
        <v>169</v>
      </c>
    </row>
    <row r="904" spans="1:3" ht="21.75" customHeight="1" x14ac:dyDescent="0.25">
      <c r="A904" s="58" t="s">
        <v>1061</v>
      </c>
      <c r="B904" s="58" t="s">
        <v>1739</v>
      </c>
      <c r="C904" s="59" t="s">
        <v>160</v>
      </c>
    </row>
    <row r="905" spans="1:3" ht="21.75" customHeight="1" x14ac:dyDescent="0.25">
      <c r="A905" s="58" t="s">
        <v>1062</v>
      </c>
      <c r="B905" s="58" t="s">
        <v>1739</v>
      </c>
      <c r="C905" s="59" t="s">
        <v>160</v>
      </c>
    </row>
    <row r="906" spans="1:3" ht="21.75" customHeight="1" x14ac:dyDescent="0.25">
      <c r="A906" s="58" t="s">
        <v>1063</v>
      </c>
      <c r="B906" s="58" t="s">
        <v>1739</v>
      </c>
      <c r="C906" s="59" t="s">
        <v>160</v>
      </c>
    </row>
    <row r="907" spans="1:3" ht="21.75" customHeight="1" x14ac:dyDescent="0.25">
      <c r="A907" s="58" t="s">
        <v>1064</v>
      </c>
      <c r="B907" s="58" t="s">
        <v>1741</v>
      </c>
      <c r="C907" s="59" t="s">
        <v>169</v>
      </c>
    </row>
    <row r="908" spans="1:3" ht="21.75" customHeight="1" x14ac:dyDescent="0.25">
      <c r="A908" s="58" t="s">
        <v>1065</v>
      </c>
      <c r="B908" s="58" t="s">
        <v>1741</v>
      </c>
      <c r="C908" s="59" t="s">
        <v>169</v>
      </c>
    </row>
    <row r="909" spans="1:3" ht="21.75" customHeight="1" x14ac:dyDescent="0.25">
      <c r="A909" s="58" t="s">
        <v>1066</v>
      </c>
      <c r="B909" s="58" t="s">
        <v>1741</v>
      </c>
      <c r="C909" s="59" t="s">
        <v>169</v>
      </c>
    </row>
    <row r="910" spans="1:3" ht="21.75" customHeight="1" x14ac:dyDescent="0.25">
      <c r="A910" s="58" t="s">
        <v>1067</v>
      </c>
      <c r="B910" s="58" t="s">
        <v>1740</v>
      </c>
      <c r="C910" s="59" t="s">
        <v>164</v>
      </c>
    </row>
    <row r="911" spans="1:3" ht="21.75" customHeight="1" x14ac:dyDescent="0.25">
      <c r="A911" s="58" t="s">
        <v>1068</v>
      </c>
      <c r="B911" s="58" t="s">
        <v>1740</v>
      </c>
      <c r="C911" s="59" t="s">
        <v>164</v>
      </c>
    </row>
    <row r="912" spans="1:3" ht="21.75" customHeight="1" x14ac:dyDescent="0.25">
      <c r="A912" s="58" t="s">
        <v>1069</v>
      </c>
      <c r="B912" s="58" t="s">
        <v>1738</v>
      </c>
      <c r="C912" s="59" t="s">
        <v>158</v>
      </c>
    </row>
    <row r="913" spans="1:3" ht="21.75" customHeight="1" x14ac:dyDescent="0.25">
      <c r="A913" s="58" t="s">
        <v>1070</v>
      </c>
      <c r="B913" s="58" t="s">
        <v>1742</v>
      </c>
      <c r="C913" s="59" t="s">
        <v>174</v>
      </c>
    </row>
    <row r="914" spans="1:3" ht="21.75" customHeight="1" x14ac:dyDescent="0.25">
      <c r="A914" s="58" t="s">
        <v>1071</v>
      </c>
      <c r="B914" s="58" t="s">
        <v>1742</v>
      </c>
      <c r="C914" s="59" t="s">
        <v>174</v>
      </c>
    </row>
    <row r="915" spans="1:3" ht="21.75" customHeight="1" x14ac:dyDescent="0.25">
      <c r="A915" s="58" t="s">
        <v>1072</v>
      </c>
      <c r="B915" s="58" t="s">
        <v>1737</v>
      </c>
      <c r="C915" s="59" t="s">
        <v>156</v>
      </c>
    </row>
    <row r="916" spans="1:3" ht="21.75" customHeight="1" x14ac:dyDescent="0.25">
      <c r="A916" s="58" t="s">
        <v>1073</v>
      </c>
      <c r="B916" s="58" t="s">
        <v>1739</v>
      </c>
      <c r="C916" s="59" t="s">
        <v>160</v>
      </c>
    </row>
    <row r="917" spans="1:3" ht="21.75" customHeight="1" x14ac:dyDescent="0.25">
      <c r="A917" s="58" t="s">
        <v>1074</v>
      </c>
      <c r="B917" s="58" t="s">
        <v>1738</v>
      </c>
      <c r="C917" s="59" t="s">
        <v>158</v>
      </c>
    </row>
    <row r="918" spans="1:3" ht="21.75" customHeight="1" x14ac:dyDescent="0.25">
      <c r="A918" s="58" t="s">
        <v>1075</v>
      </c>
      <c r="B918" s="58" t="s">
        <v>1738</v>
      </c>
      <c r="C918" s="59" t="s">
        <v>158</v>
      </c>
    </row>
    <row r="919" spans="1:3" ht="21.75" customHeight="1" x14ac:dyDescent="0.25">
      <c r="A919" s="58" t="s">
        <v>1076</v>
      </c>
      <c r="B919" s="58" t="s">
        <v>1738</v>
      </c>
      <c r="C919" s="59" t="s">
        <v>158</v>
      </c>
    </row>
    <row r="920" spans="1:3" ht="21.75" customHeight="1" x14ac:dyDescent="0.25">
      <c r="A920" s="58" t="s">
        <v>1077</v>
      </c>
      <c r="B920" s="58" t="s">
        <v>1738</v>
      </c>
      <c r="C920" s="59" t="s">
        <v>158</v>
      </c>
    </row>
    <row r="921" spans="1:3" ht="21.75" customHeight="1" x14ac:dyDescent="0.25">
      <c r="A921" s="58" t="s">
        <v>1078</v>
      </c>
      <c r="B921" s="58" t="s">
        <v>1737</v>
      </c>
      <c r="C921" s="59" t="s">
        <v>156</v>
      </c>
    </row>
    <row r="922" spans="1:3" ht="21.75" customHeight="1" x14ac:dyDescent="0.25">
      <c r="A922" s="58" t="s">
        <v>1079</v>
      </c>
      <c r="B922" s="58" t="s">
        <v>1737</v>
      </c>
      <c r="C922" s="59" t="s">
        <v>156</v>
      </c>
    </row>
    <row r="923" spans="1:3" ht="21.75" customHeight="1" x14ac:dyDescent="0.25">
      <c r="A923" s="58" t="s">
        <v>1080</v>
      </c>
      <c r="B923" s="58" t="s">
        <v>1737</v>
      </c>
      <c r="C923" s="59" t="s">
        <v>156</v>
      </c>
    </row>
    <row r="924" spans="1:3" ht="21.75" customHeight="1" x14ac:dyDescent="0.25">
      <c r="A924" s="58" t="s">
        <v>1081</v>
      </c>
      <c r="B924" s="58" t="s">
        <v>1737</v>
      </c>
      <c r="C924" s="59" t="s">
        <v>156</v>
      </c>
    </row>
    <row r="925" spans="1:3" ht="21.75" customHeight="1" x14ac:dyDescent="0.25">
      <c r="A925" s="58" t="s">
        <v>1082</v>
      </c>
      <c r="B925" s="58" t="s">
        <v>1737</v>
      </c>
      <c r="C925" s="59" t="s">
        <v>156</v>
      </c>
    </row>
    <row r="926" spans="1:3" ht="21.75" customHeight="1" x14ac:dyDescent="0.25">
      <c r="A926" s="58" t="s">
        <v>1083</v>
      </c>
      <c r="B926" s="58" t="s">
        <v>1737</v>
      </c>
      <c r="C926" s="59" t="s">
        <v>156</v>
      </c>
    </row>
    <row r="927" spans="1:3" ht="21.75" customHeight="1" x14ac:dyDescent="0.25">
      <c r="A927" s="58" t="s">
        <v>1084</v>
      </c>
      <c r="B927" s="58" t="s">
        <v>1737</v>
      </c>
      <c r="C927" s="59" t="s">
        <v>156</v>
      </c>
    </row>
    <row r="928" spans="1:3" ht="21.75" customHeight="1" x14ac:dyDescent="0.25">
      <c r="A928" s="58" t="s">
        <v>1085</v>
      </c>
      <c r="B928" s="58" t="s">
        <v>1737</v>
      </c>
      <c r="C928" s="59" t="s">
        <v>156</v>
      </c>
    </row>
    <row r="929" spans="1:3" ht="21.75" customHeight="1" x14ac:dyDescent="0.25">
      <c r="A929" s="58" t="s">
        <v>1086</v>
      </c>
      <c r="B929" s="58" t="s">
        <v>1737</v>
      </c>
      <c r="C929" s="59" t="s">
        <v>156</v>
      </c>
    </row>
    <row r="930" spans="1:3" ht="21.75" customHeight="1" x14ac:dyDescent="0.25">
      <c r="A930" s="58" t="s">
        <v>1087</v>
      </c>
      <c r="B930" s="58" t="s">
        <v>1741</v>
      </c>
      <c r="C930" s="59" t="s">
        <v>169</v>
      </c>
    </row>
    <row r="931" spans="1:3" ht="21.75" customHeight="1" x14ac:dyDescent="0.25">
      <c r="A931" s="58" t="s">
        <v>1088</v>
      </c>
      <c r="B931" s="58" t="s">
        <v>1742</v>
      </c>
      <c r="C931" s="59" t="s">
        <v>174</v>
      </c>
    </row>
    <row r="932" spans="1:3" ht="21.75" customHeight="1" x14ac:dyDescent="0.25">
      <c r="A932" s="58" t="s">
        <v>1089</v>
      </c>
      <c r="B932" s="58" t="s">
        <v>1740</v>
      </c>
      <c r="C932" s="59" t="s">
        <v>164</v>
      </c>
    </row>
    <row r="933" spans="1:3" ht="21.75" customHeight="1" x14ac:dyDescent="0.25">
      <c r="A933" s="58" t="s">
        <v>1090</v>
      </c>
      <c r="B933" s="58" t="s">
        <v>1741</v>
      </c>
      <c r="C933" s="59" t="s">
        <v>169</v>
      </c>
    </row>
    <row r="934" spans="1:3" ht="21.75" customHeight="1" x14ac:dyDescent="0.25">
      <c r="A934" s="58" t="s">
        <v>1091</v>
      </c>
      <c r="B934" s="58" t="s">
        <v>1739</v>
      </c>
      <c r="C934" s="59" t="s">
        <v>160</v>
      </c>
    </row>
    <row r="935" spans="1:3" ht="21.75" customHeight="1" x14ac:dyDescent="0.25">
      <c r="A935" s="58" t="s">
        <v>1092</v>
      </c>
      <c r="B935" s="58" t="s">
        <v>1740</v>
      </c>
      <c r="C935" s="59" t="s">
        <v>164</v>
      </c>
    </row>
    <row r="936" spans="1:3" ht="21.75" customHeight="1" x14ac:dyDescent="0.25">
      <c r="A936" s="58" t="s">
        <v>1093</v>
      </c>
      <c r="B936" s="58" t="s">
        <v>1742</v>
      </c>
      <c r="C936" s="59" t="s">
        <v>174</v>
      </c>
    </row>
    <row r="937" spans="1:3" ht="21.75" customHeight="1" x14ac:dyDescent="0.25">
      <c r="A937" s="58" t="s">
        <v>1094</v>
      </c>
      <c r="B937" s="58" t="s">
        <v>1741</v>
      </c>
      <c r="C937" s="59" t="s">
        <v>169</v>
      </c>
    </row>
    <row r="938" spans="1:3" ht="21.75" customHeight="1" x14ac:dyDescent="0.25">
      <c r="A938" s="58" t="s">
        <v>1095</v>
      </c>
      <c r="B938" s="58" t="s">
        <v>1741</v>
      </c>
      <c r="C938" s="59" t="s">
        <v>169</v>
      </c>
    </row>
    <row r="939" spans="1:3" ht="21.75" customHeight="1" x14ac:dyDescent="0.25">
      <c r="A939" s="58" t="s">
        <v>1096</v>
      </c>
      <c r="B939" s="58" t="s">
        <v>1740</v>
      </c>
      <c r="C939" s="59" t="s">
        <v>164</v>
      </c>
    </row>
    <row r="940" spans="1:3" ht="21.75" customHeight="1" x14ac:dyDescent="0.25">
      <c r="A940" s="58" t="s">
        <v>1097</v>
      </c>
      <c r="B940" s="58" t="s">
        <v>1739</v>
      </c>
      <c r="C940" s="59" t="s">
        <v>160</v>
      </c>
    </row>
    <row r="941" spans="1:3" ht="21.75" customHeight="1" x14ac:dyDescent="0.25">
      <c r="A941" s="58" t="s">
        <v>1098</v>
      </c>
      <c r="B941" s="58" t="s">
        <v>1737</v>
      </c>
      <c r="C941" s="59" t="s">
        <v>156</v>
      </c>
    </row>
    <row r="942" spans="1:3" ht="21.75" customHeight="1" x14ac:dyDescent="0.25">
      <c r="A942" s="58" t="s">
        <v>1099</v>
      </c>
      <c r="B942" s="58" t="s">
        <v>1741</v>
      </c>
      <c r="C942" s="59" t="s">
        <v>169</v>
      </c>
    </row>
    <row r="943" spans="1:3" ht="21.75" customHeight="1" x14ac:dyDescent="0.25">
      <c r="A943" s="58" t="s">
        <v>1100</v>
      </c>
      <c r="B943" s="58" t="s">
        <v>1740</v>
      </c>
      <c r="C943" s="59" t="s">
        <v>164</v>
      </c>
    </row>
    <row r="944" spans="1:3" ht="21.75" customHeight="1" x14ac:dyDescent="0.25">
      <c r="A944" s="58" t="s">
        <v>1101</v>
      </c>
      <c r="B944" s="58" t="s">
        <v>1739</v>
      </c>
      <c r="C944" s="59" t="s">
        <v>160</v>
      </c>
    </row>
    <row r="945" spans="1:3" ht="21.75" customHeight="1" x14ac:dyDescent="0.25">
      <c r="A945" s="58" t="s">
        <v>1102</v>
      </c>
      <c r="B945" s="58" t="s">
        <v>1740</v>
      </c>
      <c r="C945" s="59" t="s">
        <v>164</v>
      </c>
    </row>
    <row r="946" spans="1:3" ht="21.75" customHeight="1" x14ac:dyDescent="0.25">
      <c r="A946" s="58" t="s">
        <v>1103</v>
      </c>
      <c r="B946" s="58" t="s">
        <v>1740</v>
      </c>
      <c r="C946" s="59" t="s">
        <v>164</v>
      </c>
    </row>
    <row r="947" spans="1:3" ht="21.75" customHeight="1" x14ac:dyDescent="0.25">
      <c r="A947" s="58" t="s">
        <v>1104</v>
      </c>
      <c r="B947" s="58" t="s">
        <v>1737</v>
      </c>
      <c r="C947" s="59" t="s">
        <v>156</v>
      </c>
    </row>
    <row r="948" spans="1:3" ht="21.75" customHeight="1" x14ac:dyDescent="0.25">
      <c r="A948" s="58" t="s">
        <v>1105</v>
      </c>
      <c r="B948" s="58" t="s">
        <v>1741</v>
      </c>
      <c r="C948" s="59" t="s">
        <v>169</v>
      </c>
    </row>
    <row r="949" spans="1:3" ht="21.75" customHeight="1" x14ac:dyDescent="0.25">
      <c r="A949" s="58" t="s">
        <v>1106</v>
      </c>
      <c r="B949" s="58" t="s">
        <v>1741</v>
      </c>
      <c r="C949" s="59" t="s">
        <v>169</v>
      </c>
    </row>
    <row r="950" spans="1:3" ht="21.75" customHeight="1" x14ac:dyDescent="0.25">
      <c r="A950" s="58" t="s">
        <v>1107</v>
      </c>
      <c r="B950" s="58" t="s">
        <v>1741</v>
      </c>
      <c r="C950" s="59" t="s">
        <v>169</v>
      </c>
    </row>
    <row r="951" spans="1:3" ht="21.75" customHeight="1" x14ac:dyDescent="0.25">
      <c r="A951" s="58" t="s">
        <v>1108</v>
      </c>
      <c r="B951" s="58" t="s">
        <v>1740</v>
      </c>
      <c r="C951" s="59" t="s">
        <v>164</v>
      </c>
    </row>
    <row r="952" spans="1:3" ht="21.75" customHeight="1" x14ac:dyDescent="0.25">
      <c r="A952" s="58" t="s">
        <v>1109</v>
      </c>
      <c r="B952" s="58" t="s">
        <v>1740</v>
      </c>
      <c r="C952" s="59" t="s">
        <v>164</v>
      </c>
    </row>
    <row r="953" spans="1:3" ht="21.75" customHeight="1" x14ac:dyDescent="0.25">
      <c r="A953" s="58" t="s">
        <v>1110</v>
      </c>
      <c r="B953" s="58" t="s">
        <v>1742</v>
      </c>
      <c r="C953" s="59" t="s">
        <v>174</v>
      </c>
    </row>
    <row r="954" spans="1:3" ht="21.75" customHeight="1" x14ac:dyDescent="0.25">
      <c r="A954" s="58" t="s">
        <v>1111</v>
      </c>
      <c r="B954" s="58" t="s">
        <v>1742</v>
      </c>
      <c r="C954" s="59" t="s">
        <v>174</v>
      </c>
    </row>
    <row r="955" spans="1:3" ht="21.75" customHeight="1" x14ac:dyDescent="0.25">
      <c r="A955" s="58" t="s">
        <v>1112</v>
      </c>
      <c r="B955" s="58" t="s">
        <v>1742</v>
      </c>
      <c r="C955" s="59" t="s">
        <v>174</v>
      </c>
    </row>
    <row r="956" spans="1:3" ht="21.75" customHeight="1" x14ac:dyDescent="0.25">
      <c r="A956" s="58" t="s">
        <v>1113</v>
      </c>
      <c r="B956" s="58" t="s">
        <v>1740</v>
      </c>
      <c r="C956" s="59" t="s">
        <v>164</v>
      </c>
    </row>
    <row r="957" spans="1:3" ht="21.75" customHeight="1" x14ac:dyDescent="0.25">
      <c r="A957" s="58" t="s">
        <v>1114</v>
      </c>
      <c r="B957" s="58" t="s">
        <v>1741</v>
      </c>
      <c r="C957" s="59" t="s">
        <v>169</v>
      </c>
    </row>
    <row r="958" spans="1:3" ht="21.75" customHeight="1" x14ac:dyDescent="0.25">
      <c r="A958" s="58" t="s">
        <v>1115</v>
      </c>
      <c r="B958" s="58" t="s">
        <v>1739</v>
      </c>
      <c r="C958" s="59" t="s">
        <v>160</v>
      </c>
    </row>
    <row r="959" spans="1:3" ht="21.75" customHeight="1" x14ac:dyDescent="0.25">
      <c r="A959" s="58" t="s">
        <v>1116</v>
      </c>
      <c r="B959" s="58" t="s">
        <v>1741</v>
      </c>
      <c r="C959" s="59" t="s">
        <v>169</v>
      </c>
    </row>
    <row r="960" spans="1:3" ht="21.75" customHeight="1" x14ac:dyDescent="0.25">
      <c r="A960" s="58" t="s">
        <v>1117</v>
      </c>
      <c r="B960" s="58" t="s">
        <v>1741</v>
      </c>
      <c r="C960" s="59" t="s">
        <v>169</v>
      </c>
    </row>
    <row r="961" spans="1:3" ht="21.75" customHeight="1" x14ac:dyDescent="0.25">
      <c r="A961" s="58" t="s">
        <v>1118</v>
      </c>
      <c r="B961" s="58" t="s">
        <v>1741</v>
      </c>
      <c r="C961" s="59" t="s">
        <v>169</v>
      </c>
    </row>
    <row r="962" spans="1:3" ht="21.75" customHeight="1" x14ac:dyDescent="0.25">
      <c r="A962" s="58" t="s">
        <v>1119</v>
      </c>
      <c r="B962" s="58" t="s">
        <v>1740</v>
      </c>
      <c r="C962" s="59" t="s">
        <v>164</v>
      </c>
    </row>
    <row r="963" spans="1:3" ht="21.75" customHeight="1" x14ac:dyDescent="0.25">
      <c r="A963" s="58" t="s">
        <v>1120</v>
      </c>
      <c r="B963" s="58" t="s">
        <v>1740</v>
      </c>
      <c r="C963" s="59" t="s">
        <v>164</v>
      </c>
    </row>
    <row r="964" spans="1:3" ht="21.75" customHeight="1" x14ac:dyDescent="0.25">
      <c r="A964" s="58" t="s">
        <v>1121</v>
      </c>
      <c r="B964" s="58" t="s">
        <v>1740</v>
      </c>
      <c r="C964" s="59" t="s">
        <v>164</v>
      </c>
    </row>
    <row r="965" spans="1:3" ht="21.75" customHeight="1" x14ac:dyDescent="0.25">
      <c r="A965" s="58" t="s">
        <v>1122</v>
      </c>
      <c r="B965" s="58" t="s">
        <v>1741</v>
      </c>
      <c r="C965" s="59" t="s">
        <v>169</v>
      </c>
    </row>
    <row r="966" spans="1:3" ht="21.75" customHeight="1" x14ac:dyDescent="0.25">
      <c r="A966" s="58" t="s">
        <v>1123</v>
      </c>
      <c r="B966" s="58" t="s">
        <v>1740</v>
      </c>
      <c r="C966" s="59" t="s">
        <v>164</v>
      </c>
    </row>
    <row r="967" spans="1:3" ht="21.75" customHeight="1" x14ac:dyDescent="0.25">
      <c r="A967" s="58" t="s">
        <v>1124</v>
      </c>
      <c r="B967" s="58" t="s">
        <v>1740</v>
      </c>
      <c r="C967" s="59" t="s">
        <v>164</v>
      </c>
    </row>
    <row r="968" spans="1:3" ht="21.75" customHeight="1" x14ac:dyDescent="0.25">
      <c r="A968" s="58" t="s">
        <v>1125</v>
      </c>
      <c r="B968" s="58" t="s">
        <v>1741</v>
      </c>
      <c r="C968" s="59" t="s">
        <v>169</v>
      </c>
    </row>
    <row r="969" spans="1:3" ht="21.75" customHeight="1" x14ac:dyDescent="0.25">
      <c r="A969" s="58" t="s">
        <v>1126</v>
      </c>
      <c r="B969" s="58" t="s">
        <v>1741</v>
      </c>
      <c r="C969" s="59" t="s">
        <v>169</v>
      </c>
    </row>
    <row r="970" spans="1:3" ht="21.75" customHeight="1" x14ac:dyDescent="0.25">
      <c r="A970" s="58" t="s">
        <v>1127</v>
      </c>
      <c r="B970" s="58" t="s">
        <v>1740</v>
      </c>
      <c r="C970" s="59" t="s">
        <v>164</v>
      </c>
    </row>
    <row r="971" spans="1:3" ht="21.75" customHeight="1" x14ac:dyDescent="0.25">
      <c r="A971" s="58" t="s">
        <v>1128</v>
      </c>
      <c r="B971" s="58" t="s">
        <v>1741</v>
      </c>
      <c r="C971" s="59" t="s">
        <v>169</v>
      </c>
    </row>
    <row r="972" spans="1:3" ht="21.75" customHeight="1" x14ac:dyDescent="0.25">
      <c r="A972" s="58" t="s">
        <v>1129</v>
      </c>
      <c r="B972" s="58" t="s">
        <v>1741</v>
      </c>
      <c r="C972" s="59" t="s">
        <v>169</v>
      </c>
    </row>
    <row r="973" spans="1:3" ht="21.75" customHeight="1" x14ac:dyDescent="0.25">
      <c r="A973" s="58" t="s">
        <v>1130</v>
      </c>
      <c r="B973" s="58" t="s">
        <v>1741</v>
      </c>
      <c r="C973" s="59" t="s">
        <v>169</v>
      </c>
    </row>
    <row r="974" spans="1:3" ht="21.75" customHeight="1" x14ac:dyDescent="0.25">
      <c r="A974" s="58" t="s">
        <v>1131</v>
      </c>
      <c r="B974" s="58" t="s">
        <v>1741</v>
      </c>
      <c r="C974" s="59" t="s">
        <v>169</v>
      </c>
    </row>
    <row r="975" spans="1:3" ht="21.75" customHeight="1" x14ac:dyDescent="0.25">
      <c r="A975" s="58" t="s">
        <v>1132</v>
      </c>
      <c r="B975" s="58" t="s">
        <v>1740</v>
      </c>
      <c r="C975" s="59" t="s">
        <v>164</v>
      </c>
    </row>
    <row r="976" spans="1:3" ht="21.75" customHeight="1" x14ac:dyDescent="0.25">
      <c r="A976" s="58" t="s">
        <v>1133</v>
      </c>
      <c r="B976" s="58" t="s">
        <v>1741</v>
      </c>
      <c r="C976" s="59" t="s">
        <v>169</v>
      </c>
    </row>
    <row r="977" spans="1:3" ht="21.75" customHeight="1" x14ac:dyDescent="0.25">
      <c r="A977" s="58" t="s">
        <v>1134</v>
      </c>
      <c r="B977" s="58" t="s">
        <v>1741</v>
      </c>
      <c r="C977" s="59" t="s">
        <v>169</v>
      </c>
    </row>
    <row r="978" spans="1:3" ht="21.75" customHeight="1" x14ac:dyDescent="0.25">
      <c r="A978" s="58" t="s">
        <v>1135</v>
      </c>
      <c r="B978" s="58" t="s">
        <v>1741</v>
      </c>
      <c r="C978" s="59" t="s">
        <v>169</v>
      </c>
    </row>
    <row r="979" spans="1:3" ht="21.75" customHeight="1" x14ac:dyDescent="0.25">
      <c r="A979" s="58" t="s">
        <v>1136</v>
      </c>
      <c r="B979" s="58" t="s">
        <v>1738</v>
      </c>
      <c r="C979" s="59" t="s">
        <v>158</v>
      </c>
    </row>
    <row r="980" spans="1:3" ht="21.75" customHeight="1" x14ac:dyDescent="0.25">
      <c r="A980" s="58" t="s">
        <v>1137</v>
      </c>
      <c r="B980" s="58" t="s">
        <v>1737</v>
      </c>
      <c r="C980" s="59" t="s">
        <v>156</v>
      </c>
    </row>
    <row r="981" spans="1:3" ht="21.75" customHeight="1" x14ac:dyDescent="0.25">
      <c r="A981" s="58" t="s">
        <v>1138</v>
      </c>
      <c r="B981" s="58" t="s">
        <v>1740</v>
      </c>
      <c r="C981" s="59" t="s">
        <v>164</v>
      </c>
    </row>
    <row r="982" spans="1:3" ht="21.75" customHeight="1" x14ac:dyDescent="0.25">
      <c r="A982" s="58" t="s">
        <v>1139</v>
      </c>
      <c r="B982" s="58" t="s">
        <v>1740</v>
      </c>
      <c r="C982" s="59" t="s">
        <v>164</v>
      </c>
    </row>
    <row r="983" spans="1:3" ht="21.75" customHeight="1" x14ac:dyDescent="0.25">
      <c r="A983" s="58" t="s">
        <v>1140</v>
      </c>
      <c r="B983" s="58" t="s">
        <v>1740</v>
      </c>
      <c r="C983" s="59" t="s">
        <v>164</v>
      </c>
    </row>
    <row r="984" spans="1:3" ht="21.75" customHeight="1" x14ac:dyDescent="0.25">
      <c r="A984" s="58" t="s">
        <v>1141</v>
      </c>
      <c r="B984" s="58" t="s">
        <v>1740</v>
      </c>
      <c r="C984" s="59" t="s">
        <v>164</v>
      </c>
    </row>
    <row r="985" spans="1:3" ht="21.75" customHeight="1" x14ac:dyDescent="0.25">
      <c r="A985" s="58" t="s">
        <v>1142</v>
      </c>
      <c r="B985" s="58" t="s">
        <v>1738</v>
      </c>
      <c r="C985" s="59" t="s">
        <v>158</v>
      </c>
    </row>
    <row r="986" spans="1:3" ht="21.75" customHeight="1" x14ac:dyDescent="0.25">
      <c r="A986" s="58" t="s">
        <v>1143</v>
      </c>
      <c r="B986" s="58" t="s">
        <v>1740</v>
      </c>
      <c r="C986" s="59" t="s">
        <v>164</v>
      </c>
    </row>
    <row r="987" spans="1:3" ht="21.75" customHeight="1" x14ac:dyDescent="0.25">
      <c r="A987" s="58" t="s">
        <v>1144</v>
      </c>
      <c r="B987" s="58" t="s">
        <v>1741</v>
      </c>
      <c r="C987" s="59" t="s">
        <v>169</v>
      </c>
    </row>
    <row r="988" spans="1:3" ht="21.75" customHeight="1" x14ac:dyDescent="0.25">
      <c r="A988" s="58" t="s">
        <v>1145</v>
      </c>
      <c r="B988" s="58" t="s">
        <v>1740</v>
      </c>
      <c r="C988" s="59" t="s">
        <v>164</v>
      </c>
    </row>
    <row r="989" spans="1:3" ht="21.75" customHeight="1" x14ac:dyDescent="0.25">
      <c r="A989" s="58" t="s">
        <v>1146</v>
      </c>
      <c r="B989" s="58" t="s">
        <v>1742</v>
      </c>
      <c r="C989" s="59" t="s">
        <v>174</v>
      </c>
    </row>
    <row r="990" spans="1:3" ht="21.75" customHeight="1" x14ac:dyDescent="0.25">
      <c r="A990" s="58" t="s">
        <v>1147</v>
      </c>
      <c r="B990" s="58" t="s">
        <v>1740</v>
      </c>
      <c r="C990" s="59" t="s">
        <v>164</v>
      </c>
    </row>
    <row r="991" spans="1:3" ht="21.75" customHeight="1" x14ac:dyDescent="0.25">
      <c r="A991" s="58" t="s">
        <v>1148</v>
      </c>
      <c r="B991" s="58" t="s">
        <v>1741</v>
      </c>
      <c r="C991" s="59" t="s">
        <v>169</v>
      </c>
    </row>
    <row r="992" spans="1:3" ht="21.75" customHeight="1" x14ac:dyDescent="0.25">
      <c r="A992" s="58" t="s">
        <v>1149</v>
      </c>
      <c r="B992" s="58" t="s">
        <v>1737</v>
      </c>
      <c r="C992" s="59" t="s">
        <v>156</v>
      </c>
    </row>
    <row r="993" spans="1:3" ht="21.75" customHeight="1" x14ac:dyDescent="0.25">
      <c r="A993" s="58" t="s">
        <v>1150</v>
      </c>
      <c r="B993" s="58" t="s">
        <v>1741</v>
      </c>
      <c r="C993" s="59" t="s">
        <v>169</v>
      </c>
    </row>
    <row r="994" spans="1:3" ht="21.75" customHeight="1" x14ac:dyDescent="0.25">
      <c r="A994" s="58" t="s">
        <v>1151</v>
      </c>
      <c r="B994" s="58" t="s">
        <v>1740</v>
      </c>
      <c r="C994" s="59" t="s">
        <v>164</v>
      </c>
    </row>
    <row r="995" spans="1:3" ht="21.75" customHeight="1" x14ac:dyDescent="0.25">
      <c r="A995" s="58" t="s">
        <v>1152</v>
      </c>
      <c r="B995" s="58" t="s">
        <v>1741</v>
      </c>
      <c r="C995" s="59" t="s">
        <v>169</v>
      </c>
    </row>
    <row r="996" spans="1:3" ht="21.75" customHeight="1" x14ac:dyDescent="0.25">
      <c r="A996" s="58" t="s">
        <v>1153</v>
      </c>
      <c r="B996" s="58" t="s">
        <v>1740</v>
      </c>
      <c r="C996" s="59" t="s">
        <v>164</v>
      </c>
    </row>
    <row r="997" spans="1:3" ht="21.75" customHeight="1" x14ac:dyDescent="0.25">
      <c r="A997" s="58" t="s">
        <v>1154</v>
      </c>
      <c r="B997" s="58" t="s">
        <v>1741</v>
      </c>
      <c r="C997" s="59" t="s">
        <v>169</v>
      </c>
    </row>
    <row r="998" spans="1:3" ht="21.75" customHeight="1" x14ac:dyDescent="0.25">
      <c r="A998" s="58" t="s">
        <v>1155</v>
      </c>
      <c r="B998" s="58" t="s">
        <v>1740</v>
      </c>
      <c r="C998" s="59" t="s">
        <v>164</v>
      </c>
    </row>
    <row r="999" spans="1:3" ht="21.75" customHeight="1" x14ac:dyDescent="0.25">
      <c r="A999" s="58" t="s">
        <v>1156</v>
      </c>
      <c r="B999" s="58" t="s">
        <v>1738</v>
      </c>
      <c r="C999" s="59" t="s">
        <v>158</v>
      </c>
    </row>
    <row r="1000" spans="1:3" ht="21.75" customHeight="1" x14ac:dyDescent="0.25">
      <c r="A1000" s="58" t="s">
        <v>1157</v>
      </c>
      <c r="B1000" s="58" t="s">
        <v>1741</v>
      </c>
      <c r="C1000" s="59" t="s">
        <v>169</v>
      </c>
    </row>
    <row r="1001" spans="1:3" ht="21.75" customHeight="1" x14ac:dyDescent="0.25">
      <c r="A1001" s="58" t="s">
        <v>1158</v>
      </c>
      <c r="B1001" s="58" t="s">
        <v>1741</v>
      </c>
      <c r="C1001" s="59" t="s">
        <v>169</v>
      </c>
    </row>
    <row r="1002" spans="1:3" ht="21.75" customHeight="1" x14ac:dyDescent="0.25">
      <c r="A1002" s="58" t="s">
        <v>1159</v>
      </c>
      <c r="B1002" s="58" t="s">
        <v>1741</v>
      </c>
      <c r="C1002" s="59" t="s">
        <v>169</v>
      </c>
    </row>
    <row r="1003" spans="1:3" ht="21.75" customHeight="1" x14ac:dyDescent="0.25">
      <c r="A1003" s="58" t="s">
        <v>1160</v>
      </c>
      <c r="B1003" s="58" t="s">
        <v>1741</v>
      </c>
      <c r="C1003" s="59" t="s">
        <v>169</v>
      </c>
    </row>
    <row r="1004" spans="1:3" ht="21.75" customHeight="1" x14ac:dyDescent="0.25">
      <c r="A1004" s="58" t="s">
        <v>1161</v>
      </c>
      <c r="B1004" s="58" t="s">
        <v>1742</v>
      </c>
      <c r="C1004" s="59" t="s">
        <v>174</v>
      </c>
    </row>
    <row r="1005" spans="1:3" ht="21.75" customHeight="1" x14ac:dyDescent="0.25">
      <c r="A1005" s="58" t="s">
        <v>1162</v>
      </c>
      <c r="B1005" s="58" t="s">
        <v>1741</v>
      </c>
      <c r="C1005" s="59" t="s">
        <v>169</v>
      </c>
    </row>
    <row r="1006" spans="1:3" ht="21.75" customHeight="1" x14ac:dyDescent="0.25">
      <c r="A1006" s="58" t="s">
        <v>1163</v>
      </c>
      <c r="B1006" s="58" t="s">
        <v>1738</v>
      </c>
      <c r="C1006" s="59" t="s">
        <v>158</v>
      </c>
    </row>
    <row r="1007" spans="1:3" ht="21.75" customHeight="1" x14ac:dyDescent="0.25">
      <c r="A1007" s="58" t="s">
        <v>1164</v>
      </c>
      <c r="B1007" s="58" t="s">
        <v>1741</v>
      </c>
      <c r="C1007" s="59" t="s">
        <v>169</v>
      </c>
    </row>
    <row r="1008" spans="1:3" ht="21.75" customHeight="1" x14ac:dyDescent="0.25">
      <c r="A1008" s="58" t="s">
        <v>1165</v>
      </c>
      <c r="B1008" s="58" t="s">
        <v>1740</v>
      </c>
      <c r="C1008" s="59" t="s">
        <v>164</v>
      </c>
    </row>
    <row r="1009" spans="1:3" ht="21.75" customHeight="1" x14ac:dyDescent="0.25">
      <c r="A1009" s="58" t="s">
        <v>1166</v>
      </c>
      <c r="B1009" s="58" t="s">
        <v>1740</v>
      </c>
      <c r="C1009" s="59" t="s">
        <v>164</v>
      </c>
    </row>
    <row r="1010" spans="1:3" ht="21.75" customHeight="1" x14ac:dyDescent="0.25">
      <c r="A1010" s="58" t="s">
        <v>1167</v>
      </c>
      <c r="B1010" s="58" t="s">
        <v>1738</v>
      </c>
      <c r="C1010" s="59" t="s">
        <v>158</v>
      </c>
    </row>
    <row r="1011" spans="1:3" ht="21.75" customHeight="1" x14ac:dyDescent="0.25">
      <c r="A1011" s="58" t="s">
        <v>1168</v>
      </c>
      <c r="B1011" s="58" t="s">
        <v>1739</v>
      </c>
      <c r="C1011" s="59" t="s">
        <v>160</v>
      </c>
    </row>
    <row r="1012" spans="1:3" ht="21.75" customHeight="1" x14ac:dyDescent="0.25">
      <c r="A1012" s="58" t="s">
        <v>1169</v>
      </c>
      <c r="B1012" s="58" t="s">
        <v>1740</v>
      </c>
      <c r="C1012" s="59" t="s">
        <v>164</v>
      </c>
    </row>
    <row r="1013" spans="1:3" ht="21.75" customHeight="1" x14ac:dyDescent="0.25">
      <c r="A1013" s="58" t="s">
        <v>1170</v>
      </c>
      <c r="B1013" s="58" t="s">
        <v>1740</v>
      </c>
      <c r="C1013" s="59" t="s">
        <v>164</v>
      </c>
    </row>
    <row r="1014" spans="1:3" ht="21.75" customHeight="1" x14ac:dyDescent="0.25">
      <c r="A1014" s="58" t="s">
        <v>1171</v>
      </c>
      <c r="B1014" s="58" t="s">
        <v>1739</v>
      </c>
      <c r="C1014" s="59" t="s">
        <v>160</v>
      </c>
    </row>
    <row r="1015" spans="1:3" ht="21.75" customHeight="1" x14ac:dyDescent="0.25">
      <c r="A1015" s="58" t="s">
        <v>1172</v>
      </c>
      <c r="B1015" s="58" t="s">
        <v>1740</v>
      </c>
      <c r="C1015" s="59" t="s">
        <v>164</v>
      </c>
    </row>
    <row r="1016" spans="1:3" ht="21.75" customHeight="1" x14ac:dyDescent="0.25">
      <c r="A1016" s="58" t="s">
        <v>1173</v>
      </c>
      <c r="B1016" s="58" t="s">
        <v>1739</v>
      </c>
      <c r="C1016" s="59" t="s">
        <v>160</v>
      </c>
    </row>
    <row r="1017" spans="1:3" ht="21.75" customHeight="1" x14ac:dyDescent="0.25">
      <c r="A1017" s="58" t="s">
        <v>1174</v>
      </c>
      <c r="B1017" s="58" t="s">
        <v>1737</v>
      </c>
      <c r="C1017" s="59" t="s">
        <v>156</v>
      </c>
    </row>
    <row r="1018" spans="1:3" ht="21.75" customHeight="1" x14ac:dyDescent="0.25">
      <c r="A1018" s="58" t="s">
        <v>1175</v>
      </c>
      <c r="B1018" s="58" t="s">
        <v>1741</v>
      </c>
      <c r="C1018" s="59" t="s">
        <v>169</v>
      </c>
    </row>
    <row r="1019" spans="1:3" ht="21.75" customHeight="1" x14ac:dyDescent="0.25">
      <c r="A1019" s="58" t="s">
        <v>1176</v>
      </c>
      <c r="B1019" s="58" t="s">
        <v>1741</v>
      </c>
      <c r="C1019" s="59" t="s">
        <v>169</v>
      </c>
    </row>
    <row r="1020" spans="1:3" ht="21.75" customHeight="1" x14ac:dyDescent="0.25">
      <c r="A1020" s="58" t="s">
        <v>1177</v>
      </c>
      <c r="B1020" s="58" t="s">
        <v>1741</v>
      </c>
      <c r="C1020" s="59" t="s">
        <v>169</v>
      </c>
    </row>
    <row r="1021" spans="1:3" ht="21.75" customHeight="1" x14ac:dyDescent="0.25">
      <c r="A1021" s="58" t="s">
        <v>1178</v>
      </c>
      <c r="B1021" s="58" t="s">
        <v>1739</v>
      </c>
      <c r="C1021" s="59" t="s">
        <v>160</v>
      </c>
    </row>
    <row r="1022" spans="1:3" ht="21.75" customHeight="1" x14ac:dyDescent="0.25">
      <c r="A1022" s="58" t="s">
        <v>1179</v>
      </c>
      <c r="B1022" s="58" t="s">
        <v>1741</v>
      </c>
      <c r="C1022" s="59" t="s">
        <v>169</v>
      </c>
    </row>
    <row r="1023" spans="1:3" ht="21.75" customHeight="1" x14ac:dyDescent="0.25">
      <c r="A1023" s="58" t="s">
        <v>1180</v>
      </c>
      <c r="B1023" s="58" t="s">
        <v>1740</v>
      </c>
      <c r="C1023" s="59" t="s">
        <v>164</v>
      </c>
    </row>
    <row r="1024" spans="1:3" ht="21.75" customHeight="1" x14ac:dyDescent="0.25">
      <c r="A1024" s="58" t="s">
        <v>1181</v>
      </c>
      <c r="B1024" s="58" t="s">
        <v>1742</v>
      </c>
      <c r="C1024" s="59" t="s">
        <v>174</v>
      </c>
    </row>
    <row r="1025" spans="1:3" ht="21.75" customHeight="1" x14ac:dyDescent="0.25">
      <c r="A1025" s="58" t="s">
        <v>1182</v>
      </c>
      <c r="B1025" s="58" t="s">
        <v>1739</v>
      </c>
      <c r="C1025" s="59" t="s">
        <v>160</v>
      </c>
    </row>
    <row r="1026" spans="1:3" ht="21.75" customHeight="1" x14ac:dyDescent="0.25">
      <c r="A1026" s="58" t="s">
        <v>1183</v>
      </c>
      <c r="B1026" s="58" t="s">
        <v>1741</v>
      </c>
      <c r="C1026" s="59" t="s">
        <v>169</v>
      </c>
    </row>
    <row r="1027" spans="1:3" ht="21.75" customHeight="1" x14ac:dyDescent="0.25">
      <c r="A1027" s="58" t="s">
        <v>1184</v>
      </c>
      <c r="B1027" s="58" t="s">
        <v>1741</v>
      </c>
      <c r="C1027" s="59" t="s">
        <v>169</v>
      </c>
    </row>
    <row r="1028" spans="1:3" ht="21.75" customHeight="1" x14ac:dyDescent="0.25">
      <c r="A1028" s="58" t="s">
        <v>1185</v>
      </c>
      <c r="B1028" s="58" t="s">
        <v>1741</v>
      </c>
      <c r="C1028" s="59" t="s">
        <v>169</v>
      </c>
    </row>
    <row r="1029" spans="1:3" ht="21.75" customHeight="1" x14ac:dyDescent="0.25">
      <c r="A1029" s="58" t="s">
        <v>1186</v>
      </c>
      <c r="B1029" s="58" t="s">
        <v>1737</v>
      </c>
      <c r="C1029" s="59" t="s">
        <v>156</v>
      </c>
    </row>
    <row r="1030" spans="1:3" ht="21.75" customHeight="1" x14ac:dyDescent="0.25">
      <c r="A1030" s="58" t="s">
        <v>1187</v>
      </c>
      <c r="B1030" s="58" t="s">
        <v>1737</v>
      </c>
      <c r="C1030" s="59" t="s">
        <v>156</v>
      </c>
    </row>
    <row r="1031" spans="1:3" ht="21.75" customHeight="1" x14ac:dyDescent="0.25">
      <c r="A1031" s="58" t="s">
        <v>1188</v>
      </c>
      <c r="B1031" s="58" t="s">
        <v>1740</v>
      </c>
      <c r="C1031" s="59" t="s">
        <v>164</v>
      </c>
    </row>
    <row r="1032" spans="1:3" ht="21.75" customHeight="1" x14ac:dyDescent="0.25">
      <c r="A1032" s="58" t="s">
        <v>1189</v>
      </c>
      <c r="B1032" s="58" t="s">
        <v>1741</v>
      </c>
      <c r="C1032" s="59" t="s">
        <v>169</v>
      </c>
    </row>
    <row r="1033" spans="1:3" ht="21.75" customHeight="1" x14ac:dyDescent="0.25">
      <c r="A1033" s="58" t="s">
        <v>1190</v>
      </c>
      <c r="B1033" s="58" t="s">
        <v>1741</v>
      </c>
      <c r="C1033" s="59" t="s">
        <v>169</v>
      </c>
    </row>
    <row r="1034" spans="1:3" ht="21.75" customHeight="1" x14ac:dyDescent="0.25">
      <c r="A1034" s="58" t="s">
        <v>1191</v>
      </c>
      <c r="B1034" s="58" t="s">
        <v>1741</v>
      </c>
      <c r="C1034" s="59" t="s">
        <v>169</v>
      </c>
    </row>
    <row r="1035" spans="1:3" ht="21.75" customHeight="1" x14ac:dyDescent="0.25">
      <c r="A1035" s="58" t="s">
        <v>1192</v>
      </c>
      <c r="B1035" s="58" t="s">
        <v>1741</v>
      </c>
      <c r="C1035" s="59" t="s">
        <v>169</v>
      </c>
    </row>
    <row r="1036" spans="1:3" ht="21.75" customHeight="1" x14ac:dyDescent="0.25">
      <c r="A1036" s="58" t="s">
        <v>1193</v>
      </c>
      <c r="B1036" s="58" t="s">
        <v>1738</v>
      </c>
      <c r="C1036" s="59" t="s">
        <v>158</v>
      </c>
    </row>
    <row r="1037" spans="1:3" ht="21.75" customHeight="1" x14ac:dyDescent="0.25">
      <c r="A1037" s="58" t="s">
        <v>1194</v>
      </c>
      <c r="B1037" s="58" t="s">
        <v>1742</v>
      </c>
      <c r="C1037" s="59" t="s">
        <v>174</v>
      </c>
    </row>
    <row r="1038" spans="1:3" ht="21.75" customHeight="1" x14ac:dyDescent="0.25">
      <c r="A1038" s="58" t="s">
        <v>1195</v>
      </c>
      <c r="B1038" s="58" t="s">
        <v>1740</v>
      </c>
      <c r="C1038" s="59" t="s">
        <v>164</v>
      </c>
    </row>
    <row r="1039" spans="1:3" ht="21.75" customHeight="1" x14ac:dyDescent="0.25">
      <c r="A1039" s="58" t="s">
        <v>1196</v>
      </c>
      <c r="B1039" s="58" t="s">
        <v>1739</v>
      </c>
      <c r="C1039" s="59" t="s">
        <v>160</v>
      </c>
    </row>
    <row r="1040" spans="1:3" ht="21.75" customHeight="1" x14ac:dyDescent="0.25">
      <c r="A1040" s="58" t="s">
        <v>1197</v>
      </c>
      <c r="B1040" s="58" t="s">
        <v>1741</v>
      </c>
      <c r="C1040" s="59" t="s">
        <v>169</v>
      </c>
    </row>
    <row r="1041" spans="1:3" ht="21.75" customHeight="1" x14ac:dyDescent="0.25">
      <c r="A1041" s="58" t="s">
        <v>1198</v>
      </c>
      <c r="B1041" s="58" t="s">
        <v>1738</v>
      </c>
      <c r="C1041" s="59" t="s">
        <v>158</v>
      </c>
    </row>
    <row r="1042" spans="1:3" ht="21.75" customHeight="1" x14ac:dyDescent="0.25">
      <c r="A1042" s="58" t="s">
        <v>1199</v>
      </c>
      <c r="B1042" s="58" t="s">
        <v>1741</v>
      </c>
      <c r="C1042" s="59" t="s">
        <v>169</v>
      </c>
    </row>
    <row r="1043" spans="1:3" ht="21.75" customHeight="1" x14ac:dyDescent="0.25">
      <c r="A1043" s="58" t="s">
        <v>1200</v>
      </c>
      <c r="B1043" s="58" t="s">
        <v>1737</v>
      </c>
      <c r="C1043" s="59" t="s">
        <v>156</v>
      </c>
    </row>
    <row r="1044" spans="1:3" ht="21.75" customHeight="1" x14ac:dyDescent="0.25">
      <c r="A1044" s="58" t="s">
        <v>1201</v>
      </c>
      <c r="B1044" s="58" t="s">
        <v>1740</v>
      </c>
      <c r="C1044" s="59" t="s">
        <v>164</v>
      </c>
    </row>
    <row r="1045" spans="1:3" ht="21.75" customHeight="1" x14ac:dyDescent="0.25">
      <c r="A1045" s="58" t="s">
        <v>1202</v>
      </c>
      <c r="B1045" s="58" t="s">
        <v>1741</v>
      </c>
      <c r="C1045" s="59" t="s">
        <v>169</v>
      </c>
    </row>
    <row r="1046" spans="1:3" ht="21.75" customHeight="1" x14ac:dyDescent="0.25">
      <c r="A1046" s="58" t="s">
        <v>1203</v>
      </c>
      <c r="B1046" s="58" t="s">
        <v>1742</v>
      </c>
      <c r="C1046" s="59" t="s">
        <v>174</v>
      </c>
    </row>
    <row r="1047" spans="1:3" ht="21.75" customHeight="1" x14ac:dyDescent="0.25">
      <c r="A1047" s="58" t="s">
        <v>1204</v>
      </c>
      <c r="B1047" s="58" t="s">
        <v>1742</v>
      </c>
      <c r="C1047" s="59" t="s">
        <v>174</v>
      </c>
    </row>
    <row r="1048" spans="1:3" ht="21.75" customHeight="1" x14ac:dyDescent="0.25">
      <c r="A1048" s="58" t="s">
        <v>1205</v>
      </c>
      <c r="B1048" s="58" t="s">
        <v>1738</v>
      </c>
      <c r="C1048" s="59" t="s">
        <v>158</v>
      </c>
    </row>
    <row r="1049" spans="1:3" ht="21.75" customHeight="1" x14ac:dyDescent="0.25">
      <c r="A1049" s="58" t="s">
        <v>1206</v>
      </c>
      <c r="B1049" s="58" t="s">
        <v>1739</v>
      </c>
      <c r="C1049" s="59" t="s">
        <v>160</v>
      </c>
    </row>
    <row r="1050" spans="1:3" ht="21.75" customHeight="1" x14ac:dyDescent="0.25">
      <c r="A1050" s="58" t="s">
        <v>1207</v>
      </c>
      <c r="B1050" s="58" t="s">
        <v>1739</v>
      </c>
      <c r="C1050" s="59" t="s">
        <v>160</v>
      </c>
    </row>
    <row r="1051" spans="1:3" ht="21.75" customHeight="1" x14ac:dyDescent="0.25">
      <c r="A1051" s="58" t="s">
        <v>1208</v>
      </c>
      <c r="B1051" s="58" t="s">
        <v>1741</v>
      </c>
      <c r="C1051" s="59" t="s">
        <v>169</v>
      </c>
    </row>
    <row r="1052" spans="1:3" ht="21.75" customHeight="1" x14ac:dyDescent="0.25">
      <c r="A1052" s="58" t="s">
        <v>1209</v>
      </c>
      <c r="B1052" s="58" t="s">
        <v>1740</v>
      </c>
      <c r="C1052" s="59" t="s">
        <v>164</v>
      </c>
    </row>
    <row r="1053" spans="1:3" ht="21.75" customHeight="1" x14ac:dyDescent="0.25">
      <c r="A1053" s="58" t="s">
        <v>1210</v>
      </c>
      <c r="B1053" s="58" t="s">
        <v>1741</v>
      </c>
      <c r="C1053" s="59" t="s">
        <v>169</v>
      </c>
    </row>
    <row r="1054" spans="1:3" ht="21.75" customHeight="1" x14ac:dyDescent="0.25">
      <c r="A1054" s="58" t="s">
        <v>1211</v>
      </c>
      <c r="B1054" s="58" t="s">
        <v>1741</v>
      </c>
      <c r="C1054" s="59" t="s">
        <v>169</v>
      </c>
    </row>
    <row r="1055" spans="1:3" ht="21.75" customHeight="1" x14ac:dyDescent="0.25">
      <c r="A1055" s="58" t="s">
        <v>1212</v>
      </c>
      <c r="B1055" s="58" t="s">
        <v>1740</v>
      </c>
      <c r="C1055" s="59" t="s">
        <v>164</v>
      </c>
    </row>
    <row r="1056" spans="1:3" ht="21.75" customHeight="1" x14ac:dyDescent="0.25">
      <c r="A1056" s="58" t="s">
        <v>1213</v>
      </c>
      <c r="B1056" s="58" t="s">
        <v>1741</v>
      </c>
      <c r="C1056" s="59" t="s">
        <v>169</v>
      </c>
    </row>
    <row r="1057" spans="1:3" ht="21.75" customHeight="1" x14ac:dyDescent="0.25">
      <c r="A1057" s="58" t="s">
        <v>1214</v>
      </c>
      <c r="B1057" s="58" t="s">
        <v>1739</v>
      </c>
      <c r="C1057" s="59" t="s">
        <v>160</v>
      </c>
    </row>
    <row r="1058" spans="1:3" ht="21.75" customHeight="1" x14ac:dyDescent="0.25">
      <c r="A1058" s="58" t="s">
        <v>1215</v>
      </c>
      <c r="B1058" s="58" t="s">
        <v>1738</v>
      </c>
      <c r="C1058" s="59" t="s">
        <v>158</v>
      </c>
    </row>
    <row r="1059" spans="1:3" ht="21.75" customHeight="1" x14ac:dyDescent="0.25">
      <c r="A1059" s="58" t="s">
        <v>1216</v>
      </c>
      <c r="B1059" s="58" t="s">
        <v>1742</v>
      </c>
      <c r="C1059" s="59" t="s">
        <v>174</v>
      </c>
    </row>
    <row r="1060" spans="1:3" ht="21.75" customHeight="1" x14ac:dyDescent="0.25">
      <c r="A1060" s="58" t="s">
        <v>1217</v>
      </c>
      <c r="B1060" s="58" t="s">
        <v>1741</v>
      </c>
      <c r="C1060" s="59" t="s">
        <v>169</v>
      </c>
    </row>
    <row r="1061" spans="1:3" ht="21.75" customHeight="1" x14ac:dyDescent="0.25">
      <c r="A1061" s="58" t="s">
        <v>1218</v>
      </c>
      <c r="B1061" s="58" t="s">
        <v>1738</v>
      </c>
      <c r="C1061" s="59" t="s">
        <v>158</v>
      </c>
    </row>
    <row r="1062" spans="1:3" ht="21.75" customHeight="1" x14ac:dyDescent="0.25">
      <c r="A1062" s="58" t="s">
        <v>1219</v>
      </c>
      <c r="B1062" s="58" t="s">
        <v>1740</v>
      </c>
      <c r="C1062" s="59" t="s">
        <v>164</v>
      </c>
    </row>
    <row r="1063" spans="1:3" ht="21.75" customHeight="1" x14ac:dyDescent="0.25">
      <c r="A1063" s="58" t="s">
        <v>1220</v>
      </c>
      <c r="B1063" s="58" t="s">
        <v>1739</v>
      </c>
      <c r="C1063" s="59" t="s">
        <v>160</v>
      </c>
    </row>
    <row r="1064" spans="1:3" ht="21.75" customHeight="1" x14ac:dyDescent="0.25">
      <c r="A1064" s="58" t="s">
        <v>1221</v>
      </c>
      <c r="B1064" s="58" t="s">
        <v>1739</v>
      </c>
      <c r="C1064" s="59" t="s">
        <v>160</v>
      </c>
    </row>
    <row r="1065" spans="1:3" ht="21.75" customHeight="1" x14ac:dyDescent="0.25">
      <c r="A1065" s="58" t="s">
        <v>1222</v>
      </c>
      <c r="B1065" s="58" t="s">
        <v>1738</v>
      </c>
      <c r="C1065" s="59" t="s">
        <v>158</v>
      </c>
    </row>
    <row r="1066" spans="1:3" ht="21.75" customHeight="1" x14ac:dyDescent="0.25">
      <c r="A1066" s="58" t="s">
        <v>1223</v>
      </c>
      <c r="B1066" s="58" t="s">
        <v>1739</v>
      </c>
      <c r="C1066" s="59" t="s">
        <v>160</v>
      </c>
    </row>
    <row r="1067" spans="1:3" ht="21.75" customHeight="1" x14ac:dyDescent="0.25">
      <c r="A1067" s="58" t="s">
        <v>1224</v>
      </c>
      <c r="B1067" s="58" t="s">
        <v>1742</v>
      </c>
      <c r="C1067" s="59" t="s">
        <v>174</v>
      </c>
    </row>
    <row r="1068" spans="1:3" ht="21.75" customHeight="1" x14ac:dyDescent="0.25">
      <c r="A1068" s="58" t="s">
        <v>1225</v>
      </c>
      <c r="B1068" s="58" t="s">
        <v>1740</v>
      </c>
      <c r="C1068" s="59" t="s">
        <v>164</v>
      </c>
    </row>
    <row r="1069" spans="1:3" ht="21.75" customHeight="1" x14ac:dyDescent="0.25">
      <c r="A1069" s="58" t="s">
        <v>1226</v>
      </c>
      <c r="B1069" s="58" t="s">
        <v>1740</v>
      </c>
      <c r="C1069" s="59" t="s">
        <v>164</v>
      </c>
    </row>
    <row r="1070" spans="1:3" ht="21.75" customHeight="1" x14ac:dyDescent="0.25">
      <c r="A1070" s="58" t="s">
        <v>1227</v>
      </c>
      <c r="B1070" s="58" t="s">
        <v>1740</v>
      </c>
      <c r="C1070" s="59" t="s">
        <v>164</v>
      </c>
    </row>
    <row r="1071" spans="1:3" ht="21.75" customHeight="1" x14ac:dyDescent="0.25">
      <c r="A1071" s="58" t="s">
        <v>1228</v>
      </c>
      <c r="B1071" s="58" t="s">
        <v>1741</v>
      </c>
      <c r="C1071" s="59" t="s">
        <v>169</v>
      </c>
    </row>
    <row r="1072" spans="1:3" ht="21.75" customHeight="1" x14ac:dyDescent="0.25">
      <c r="A1072" s="58" t="s">
        <v>1229</v>
      </c>
      <c r="B1072" s="58" t="s">
        <v>1740</v>
      </c>
      <c r="C1072" s="59" t="s">
        <v>164</v>
      </c>
    </row>
    <row r="1073" spans="1:3" ht="21.75" customHeight="1" x14ac:dyDescent="0.25">
      <c r="A1073" s="58" t="s">
        <v>1230</v>
      </c>
      <c r="B1073" s="58" t="s">
        <v>1740</v>
      </c>
      <c r="C1073" s="59" t="s">
        <v>164</v>
      </c>
    </row>
    <row r="1074" spans="1:3" ht="21.75" customHeight="1" x14ac:dyDescent="0.25">
      <c r="A1074" s="58" t="s">
        <v>1231</v>
      </c>
      <c r="B1074" s="58" t="s">
        <v>1739</v>
      </c>
      <c r="C1074" s="59" t="s">
        <v>160</v>
      </c>
    </row>
    <row r="1075" spans="1:3" ht="21.75" customHeight="1" x14ac:dyDescent="0.25">
      <c r="A1075" s="58" t="s">
        <v>1232</v>
      </c>
      <c r="B1075" s="58" t="s">
        <v>1739</v>
      </c>
      <c r="C1075" s="59" t="s">
        <v>160</v>
      </c>
    </row>
    <row r="1076" spans="1:3" ht="21.75" customHeight="1" x14ac:dyDescent="0.25">
      <c r="A1076" s="58" t="s">
        <v>1233</v>
      </c>
      <c r="B1076" s="58" t="s">
        <v>1742</v>
      </c>
      <c r="C1076" s="59" t="s">
        <v>174</v>
      </c>
    </row>
    <row r="1077" spans="1:3" ht="21.75" customHeight="1" x14ac:dyDescent="0.25">
      <c r="A1077" s="58" t="s">
        <v>1234</v>
      </c>
      <c r="B1077" s="58" t="s">
        <v>1740</v>
      </c>
      <c r="C1077" s="59" t="s">
        <v>164</v>
      </c>
    </row>
    <row r="1078" spans="1:3" ht="21.75" customHeight="1" x14ac:dyDescent="0.25">
      <c r="A1078" s="58" t="s">
        <v>1235</v>
      </c>
      <c r="B1078" s="58" t="s">
        <v>1740</v>
      </c>
      <c r="C1078" s="59" t="s">
        <v>164</v>
      </c>
    </row>
    <row r="1079" spans="1:3" ht="21.75" customHeight="1" x14ac:dyDescent="0.25">
      <c r="A1079" s="58" t="s">
        <v>1236</v>
      </c>
      <c r="B1079" s="58" t="s">
        <v>1741</v>
      </c>
      <c r="C1079" s="59" t="s">
        <v>169</v>
      </c>
    </row>
    <row r="1080" spans="1:3" ht="21.75" customHeight="1" x14ac:dyDescent="0.25">
      <c r="A1080" s="58" t="s">
        <v>1237</v>
      </c>
      <c r="B1080" s="58" t="s">
        <v>1740</v>
      </c>
      <c r="C1080" s="59" t="s">
        <v>164</v>
      </c>
    </row>
    <row r="1081" spans="1:3" ht="21.75" customHeight="1" x14ac:dyDescent="0.25">
      <c r="A1081" s="58" t="s">
        <v>1238</v>
      </c>
      <c r="B1081" s="58" t="s">
        <v>1740</v>
      </c>
      <c r="C1081" s="59" t="s">
        <v>164</v>
      </c>
    </row>
    <row r="1082" spans="1:3" ht="21.75" customHeight="1" x14ac:dyDescent="0.25">
      <c r="A1082" s="58" t="s">
        <v>1239</v>
      </c>
      <c r="B1082" s="58" t="s">
        <v>1739</v>
      </c>
      <c r="C1082" s="59" t="s">
        <v>160</v>
      </c>
    </row>
    <row r="1083" spans="1:3" ht="21.75" customHeight="1" x14ac:dyDescent="0.25">
      <c r="A1083" s="58" t="s">
        <v>1240</v>
      </c>
      <c r="B1083" s="58" t="s">
        <v>1742</v>
      </c>
      <c r="C1083" s="59" t="s">
        <v>174</v>
      </c>
    </row>
    <row r="1084" spans="1:3" ht="21.75" customHeight="1" x14ac:dyDescent="0.25">
      <c r="A1084" s="58" t="s">
        <v>1241</v>
      </c>
      <c r="B1084" s="58" t="s">
        <v>1739</v>
      </c>
      <c r="C1084" s="59" t="s">
        <v>160</v>
      </c>
    </row>
    <row r="1085" spans="1:3" ht="21.75" customHeight="1" x14ac:dyDescent="0.25">
      <c r="A1085" s="58" t="s">
        <v>1242</v>
      </c>
      <c r="B1085" s="58" t="s">
        <v>1741</v>
      </c>
      <c r="C1085" s="59" t="s">
        <v>169</v>
      </c>
    </row>
    <row r="1086" spans="1:3" ht="21.75" customHeight="1" x14ac:dyDescent="0.25">
      <c r="A1086" s="58" t="s">
        <v>1243</v>
      </c>
      <c r="B1086" s="58" t="s">
        <v>1740</v>
      </c>
      <c r="C1086" s="59" t="s">
        <v>164</v>
      </c>
    </row>
    <row r="1087" spans="1:3" ht="21.75" customHeight="1" x14ac:dyDescent="0.25">
      <c r="A1087" s="58" t="s">
        <v>1244</v>
      </c>
      <c r="B1087" s="58" t="s">
        <v>1740</v>
      </c>
      <c r="C1087" s="59" t="s">
        <v>164</v>
      </c>
    </row>
    <row r="1088" spans="1:3" ht="21.75" customHeight="1" x14ac:dyDescent="0.25">
      <c r="A1088" s="58" t="s">
        <v>1245</v>
      </c>
      <c r="B1088" s="58" t="s">
        <v>1740</v>
      </c>
      <c r="C1088" s="59" t="s">
        <v>164</v>
      </c>
    </row>
    <row r="1089" spans="1:3" ht="21.75" customHeight="1" x14ac:dyDescent="0.25">
      <c r="A1089" s="58" t="s">
        <v>1246</v>
      </c>
      <c r="B1089" s="58" t="s">
        <v>1741</v>
      </c>
      <c r="C1089" s="59" t="s">
        <v>169</v>
      </c>
    </row>
    <row r="1090" spans="1:3" ht="21.75" customHeight="1" x14ac:dyDescent="0.25">
      <c r="A1090" s="58" t="s">
        <v>1247</v>
      </c>
      <c r="B1090" s="58" t="s">
        <v>1739</v>
      </c>
      <c r="C1090" s="59" t="s">
        <v>160</v>
      </c>
    </row>
    <row r="1091" spans="1:3" ht="21.75" customHeight="1" x14ac:dyDescent="0.25">
      <c r="A1091" s="58" t="s">
        <v>1248</v>
      </c>
      <c r="B1091" s="58" t="s">
        <v>1737</v>
      </c>
      <c r="C1091" s="59" t="s">
        <v>156</v>
      </c>
    </row>
    <row r="1092" spans="1:3" ht="21.75" customHeight="1" x14ac:dyDescent="0.25">
      <c r="A1092" s="58" t="s">
        <v>1249</v>
      </c>
      <c r="B1092" s="58" t="s">
        <v>1741</v>
      </c>
      <c r="C1092" s="59" t="s">
        <v>169</v>
      </c>
    </row>
    <row r="1093" spans="1:3" ht="21.75" customHeight="1" x14ac:dyDescent="0.25">
      <c r="A1093" s="58" t="s">
        <v>1250</v>
      </c>
      <c r="B1093" s="58" t="s">
        <v>1741</v>
      </c>
      <c r="C1093" s="59" t="s">
        <v>169</v>
      </c>
    </row>
    <row r="1094" spans="1:3" ht="21.75" customHeight="1" x14ac:dyDescent="0.25">
      <c r="A1094" s="58" t="s">
        <v>1251</v>
      </c>
      <c r="B1094" s="58" t="s">
        <v>1741</v>
      </c>
      <c r="C1094" s="59" t="s">
        <v>169</v>
      </c>
    </row>
    <row r="1095" spans="1:3" ht="21.75" customHeight="1" x14ac:dyDescent="0.25">
      <c r="A1095" s="58" t="s">
        <v>1252</v>
      </c>
      <c r="B1095" s="58" t="s">
        <v>1741</v>
      </c>
      <c r="C1095" s="59" t="s">
        <v>169</v>
      </c>
    </row>
    <row r="1096" spans="1:3" ht="21.75" customHeight="1" x14ac:dyDescent="0.25">
      <c r="A1096" s="58" t="s">
        <v>1253</v>
      </c>
      <c r="B1096" s="58" t="s">
        <v>1740</v>
      </c>
      <c r="C1096" s="59" t="s">
        <v>164</v>
      </c>
    </row>
    <row r="1097" spans="1:3" ht="21.75" customHeight="1" x14ac:dyDescent="0.25">
      <c r="A1097" s="58" t="s">
        <v>1254</v>
      </c>
      <c r="B1097" s="58" t="s">
        <v>1741</v>
      </c>
      <c r="C1097" s="59" t="s">
        <v>169</v>
      </c>
    </row>
    <row r="1098" spans="1:3" ht="21.75" customHeight="1" x14ac:dyDescent="0.25">
      <c r="A1098" s="58" t="s">
        <v>1255</v>
      </c>
      <c r="B1098" s="58" t="s">
        <v>1741</v>
      </c>
      <c r="C1098" s="59" t="s">
        <v>169</v>
      </c>
    </row>
    <row r="1099" spans="1:3" ht="21.75" customHeight="1" x14ac:dyDescent="0.25">
      <c r="A1099" s="58" t="s">
        <v>1256</v>
      </c>
      <c r="B1099" s="58" t="s">
        <v>1739</v>
      </c>
      <c r="C1099" s="59" t="s">
        <v>160</v>
      </c>
    </row>
    <row r="1100" spans="1:3" ht="21.75" customHeight="1" x14ac:dyDescent="0.25">
      <c r="A1100" s="58" t="s">
        <v>1257</v>
      </c>
      <c r="B1100" s="58" t="s">
        <v>1738</v>
      </c>
      <c r="C1100" s="59" t="s">
        <v>158</v>
      </c>
    </row>
    <row r="1101" spans="1:3" ht="21.75" customHeight="1" x14ac:dyDescent="0.25">
      <c r="A1101" s="58" t="s">
        <v>1258</v>
      </c>
      <c r="B1101" s="58" t="s">
        <v>1742</v>
      </c>
      <c r="C1101" s="59" t="s">
        <v>174</v>
      </c>
    </row>
    <row r="1102" spans="1:3" ht="21.75" customHeight="1" x14ac:dyDescent="0.25">
      <c r="A1102" s="58" t="s">
        <v>1259</v>
      </c>
      <c r="B1102" s="58" t="s">
        <v>1742</v>
      </c>
      <c r="C1102" s="59" t="s">
        <v>174</v>
      </c>
    </row>
    <row r="1103" spans="1:3" ht="21.75" customHeight="1" x14ac:dyDescent="0.25">
      <c r="A1103" s="58" t="s">
        <v>1260</v>
      </c>
      <c r="B1103" s="58" t="s">
        <v>1739</v>
      </c>
      <c r="C1103" s="59" t="s">
        <v>160</v>
      </c>
    </row>
    <row r="1104" spans="1:3" ht="21.75" customHeight="1" x14ac:dyDescent="0.25">
      <c r="A1104" s="58" t="s">
        <v>1261</v>
      </c>
      <c r="B1104" s="58" t="s">
        <v>1740</v>
      </c>
      <c r="C1104" s="59" t="s">
        <v>164</v>
      </c>
    </row>
    <row r="1105" spans="1:3" ht="21.75" customHeight="1" x14ac:dyDescent="0.25">
      <c r="A1105" s="58" t="s">
        <v>1262</v>
      </c>
      <c r="B1105" s="58" t="s">
        <v>1741</v>
      </c>
      <c r="C1105" s="59" t="s">
        <v>169</v>
      </c>
    </row>
    <row r="1106" spans="1:3" ht="21.75" customHeight="1" x14ac:dyDescent="0.25">
      <c r="A1106" s="58" t="s">
        <v>1263</v>
      </c>
      <c r="B1106" s="58" t="s">
        <v>1741</v>
      </c>
      <c r="C1106" s="59" t="s">
        <v>169</v>
      </c>
    </row>
    <row r="1107" spans="1:3" ht="21.75" customHeight="1" x14ac:dyDescent="0.25">
      <c r="A1107" s="58" t="s">
        <v>1264</v>
      </c>
      <c r="B1107" s="58" t="s">
        <v>1741</v>
      </c>
      <c r="C1107" s="59" t="s">
        <v>169</v>
      </c>
    </row>
    <row r="1108" spans="1:3" ht="21.75" customHeight="1" x14ac:dyDescent="0.25">
      <c r="A1108" s="58" t="s">
        <v>1265</v>
      </c>
      <c r="B1108" s="58" t="s">
        <v>1740</v>
      </c>
      <c r="C1108" s="59" t="s">
        <v>164</v>
      </c>
    </row>
    <row r="1109" spans="1:3" ht="21.75" customHeight="1" x14ac:dyDescent="0.25">
      <c r="A1109" s="58" t="s">
        <v>1266</v>
      </c>
      <c r="B1109" s="58" t="s">
        <v>1739</v>
      </c>
      <c r="C1109" s="59" t="s">
        <v>160</v>
      </c>
    </row>
    <row r="1110" spans="1:3" ht="21.75" customHeight="1" x14ac:dyDescent="0.25">
      <c r="A1110" s="58" t="s">
        <v>1267</v>
      </c>
      <c r="B1110" s="58" t="s">
        <v>1742</v>
      </c>
      <c r="C1110" s="59" t="s">
        <v>174</v>
      </c>
    </row>
    <row r="1111" spans="1:3" ht="21.75" customHeight="1" x14ac:dyDescent="0.25">
      <c r="A1111" s="58" t="s">
        <v>1268</v>
      </c>
      <c r="B1111" s="58" t="s">
        <v>1741</v>
      </c>
      <c r="C1111" s="59" t="s">
        <v>169</v>
      </c>
    </row>
    <row r="1112" spans="1:3" ht="21.75" customHeight="1" x14ac:dyDescent="0.25">
      <c r="A1112" s="58" t="s">
        <v>1269</v>
      </c>
      <c r="B1112" s="58" t="s">
        <v>1739</v>
      </c>
      <c r="C1112" s="59" t="s">
        <v>160</v>
      </c>
    </row>
    <row r="1113" spans="1:3" ht="21.75" customHeight="1" x14ac:dyDescent="0.25">
      <c r="A1113" s="58" t="s">
        <v>1270</v>
      </c>
      <c r="B1113" s="58" t="s">
        <v>1742</v>
      </c>
      <c r="C1113" s="59" t="s">
        <v>174</v>
      </c>
    </row>
    <row r="1114" spans="1:3" ht="21.75" customHeight="1" x14ac:dyDescent="0.25">
      <c r="A1114" s="58" t="s">
        <v>1271</v>
      </c>
      <c r="B1114" s="58" t="s">
        <v>1739</v>
      </c>
      <c r="C1114" s="59" t="s">
        <v>160</v>
      </c>
    </row>
    <row r="1115" spans="1:3" ht="21.75" customHeight="1" x14ac:dyDescent="0.25">
      <c r="A1115" s="58" t="s">
        <v>1272</v>
      </c>
      <c r="B1115" s="58" t="s">
        <v>1741</v>
      </c>
      <c r="C1115" s="59" t="s">
        <v>169</v>
      </c>
    </row>
    <row r="1116" spans="1:3" ht="21.75" customHeight="1" x14ac:dyDescent="0.25">
      <c r="A1116" s="58" t="s">
        <v>1273</v>
      </c>
      <c r="B1116" s="58" t="s">
        <v>1741</v>
      </c>
      <c r="C1116" s="59" t="s">
        <v>169</v>
      </c>
    </row>
    <row r="1117" spans="1:3" ht="21.75" customHeight="1" x14ac:dyDescent="0.25">
      <c r="A1117" s="58" t="s">
        <v>1274</v>
      </c>
      <c r="B1117" s="58" t="s">
        <v>1740</v>
      </c>
      <c r="C1117" s="59" t="s">
        <v>164</v>
      </c>
    </row>
    <row r="1118" spans="1:3" ht="21.75" customHeight="1" x14ac:dyDescent="0.25">
      <c r="A1118" s="58" t="s">
        <v>1275</v>
      </c>
      <c r="B1118" s="58" t="s">
        <v>1740</v>
      </c>
      <c r="C1118" s="59" t="s">
        <v>164</v>
      </c>
    </row>
    <row r="1119" spans="1:3" ht="21.75" customHeight="1" x14ac:dyDescent="0.25">
      <c r="A1119" s="58" t="s">
        <v>1276</v>
      </c>
      <c r="B1119" s="58" t="s">
        <v>1741</v>
      </c>
      <c r="C1119" s="59" t="s">
        <v>169</v>
      </c>
    </row>
    <row r="1120" spans="1:3" ht="21.75" customHeight="1" x14ac:dyDescent="0.25">
      <c r="A1120" s="58" t="s">
        <v>1277</v>
      </c>
      <c r="B1120" s="58" t="s">
        <v>1740</v>
      </c>
      <c r="C1120" s="59" t="s">
        <v>164</v>
      </c>
    </row>
    <row r="1121" spans="1:3" ht="21.75" customHeight="1" x14ac:dyDescent="0.25">
      <c r="A1121" s="58" t="s">
        <v>1278</v>
      </c>
      <c r="B1121" s="58" t="s">
        <v>1737</v>
      </c>
      <c r="C1121" s="59" t="s">
        <v>156</v>
      </c>
    </row>
    <row r="1122" spans="1:3" ht="21.75" customHeight="1" x14ac:dyDescent="0.25">
      <c r="A1122" s="58" t="s">
        <v>1279</v>
      </c>
      <c r="B1122" s="58" t="s">
        <v>1742</v>
      </c>
      <c r="C1122" s="59" t="s">
        <v>174</v>
      </c>
    </row>
    <row r="1123" spans="1:3" ht="21.75" customHeight="1" x14ac:dyDescent="0.25">
      <c r="A1123" s="58" t="s">
        <v>1280</v>
      </c>
      <c r="B1123" s="58" t="s">
        <v>1741</v>
      </c>
      <c r="C1123" s="59" t="s">
        <v>169</v>
      </c>
    </row>
    <row r="1124" spans="1:3" ht="21.75" customHeight="1" x14ac:dyDescent="0.25">
      <c r="A1124" s="58" t="s">
        <v>1281</v>
      </c>
      <c r="B1124" s="58" t="s">
        <v>1742</v>
      </c>
      <c r="C1124" s="59" t="s">
        <v>174</v>
      </c>
    </row>
    <row r="1125" spans="1:3" ht="21.75" customHeight="1" x14ac:dyDescent="0.25">
      <c r="A1125" s="58" t="s">
        <v>1282</v>
      </c>
      <c r="B1125" s="58" t="s">
        <v>1739</v>
      </c>
      <c r="C1125" s="59" t="s">
        <v>160</v>
      </c>
    </row>
    <row r="1126" spans="1:3" ht="21.75" customHeight="1" x14ac:dyDescent="0.25">
      <c r="A1126" s="58" t="s">
        <v>1283</v>
      </c>
      <c r="B1126" s="58" t="s">
        <v>1741</v>
      </c>
      <c r="C1126" s="59" t="s">
        <v>169</v>
      </c>
    </row>
    <row r="1127" spans="1:3" ht="21.75" customHeight="1" x14ac:dyDescent="0.25">
      <c r="A1127" s="58" t="s">
        <v>1284</v>
      </c>
      <c r="B1127" s="58" t="s">
        <v>1741</v>
      </c>
      <c r="C1127" s="59" t="s">
        <v>169</v>
      </c>
    </row>
    <row r="1128" spans="1:3" ht="21.75" customHeight="1" x14ac:dyDescent="0.25">
      <c r="A1128" s="58" t="s">
        <v>1285</v>
      </c>
      <c r="B1128" s="58" t="s">
        <v>1741</v>
      </c>
      <c r="C1128" s="59" t="s">
        <v>169</v>
      </c>
    </row>
    <row r="1129" spans="1:3" ht="21.75" customHeight="1" x14ac:dyDescent="0.25">
      <c r="A1129" s="58" t="s">
        <v>1286</v>
      </c>
      <c r="B1129" s="58" t="s">
        <v>1741</v>
      </c>
      <c r="C1129" s="59" t="s">
        <v>169</v>
      </c>
    </row>
    <row r="1130" spans="1:3" ht="21.75" customHeight="1" x14ac:dyDescent="0.25">
      <c r="A1130" s="58" t="s">
        <v>1287</v>
      </c>
      <c r="B1130" s="58" t="s">
        <v>1741</v>
      </c>
      <c r="C1130" s="59" t="s">
        <v>169</v>
      </c>
    </row>
    <row r="1131" spans="1:3" ht="21.75" customHeight="1" x14ac:dyDescent="0.25">
      <c r="A1131" s="58" t="s">
        <v>1288</v>
      </c>
      <c r="B1131" s="58" t="s">
        <v>1740</v>
      </c>
      <c r="C1131" s="59" t="s">
        <v>164</v>
      </c>
    </row>
    <row r="1132" spans="1:3" ht="21.75" customHeight="1" x14ac:dyDescent="0.25">
      <c r="A1132" s="58" t="s">
        <v>1289</v>
      </c>
      <c r="B1132" s="58" t="s">
        <v>1740</v>
      </c>
      <c r="C1132" s="59" t="s">
        <v>164</v>
      </c>
    </row>
    <row r="1133" spans="1:3" ht="21.75" customHeight="1" x14ac:dyDescent="0.25">
      <c r="A1133" s="58" t="s">
        <v>1290</v>
      </c>
      <c r="B1133" s="58" t="s">
        <v>1740</v>
      </c>
      <c r="C1133" s="59" t="s">
        <v>164</v>
      </c>
    </row>
    <row r="1134" spans="1:3" ht="21.75" customHeight="1" x14ac:dyDescent="0.25">
      <c r="A1134" s="58" t="s">
        <v>1291</v>
      </c>
      <c r="B1134" s="58" t="s">
        <v>1742</v>
      </c>
      <c r="C1134" s="59" t="s">
        <v>174</v>
      </c>
    </row>
    <row r="1135" spans="1:3" ht="21.75" customHeight="1" x14ac:dyDescent="0.25">
      <c r="A1135" s="58" t="s">
        <v>1292</v>
      </c>
      <c r="B1135" s="58" t="s">
        <v>1742</v>
      </c>
      <c r="C1135" s="59" t="s">
        <v>174</v>
      </c>
    </row>
    <row r="1136" spans="1:3" ht="21.75" customHeight="1" x14ac:dyDescent="0.25">
      <c r="A1136" s="58" t="s">
        <v>1293</v>
      </c>
      <c r="B1136" s="58" t="s">
        <v>1737</v>
      </c>
      <c r="C1136" s="59" t="s">
        <v>156</v>
      </c>
    </row>
    <row r="1137" spans="1:3" ht="21.75" customHeight="1" x14ac:dyDescent="0.25">
      <c r="A1137" s="58" t="s">
        <v>1294</v>
      </c>
      <c r="B1137" s="58" t="s">
        <v>1740</v>
      </c>
      <c r="C1137" s="59" t="s">
        <v>164</v>
      </c>
    </row>
    <row r="1138" spans="1:3" ht="21.75" customHeight="1" x14ac:dyDescent="0.25">
      <c r="A1138" s="58" t="s">
        <v>1295</v>
      </c>
      <c r="B1138" s="58" t="s">
        <v>1740</v>
      </c>
      <c r="C1138" s="59" t="s">
        <v>164</v>
      </c>
    </row>
    <row r="1139" spans="1:3" ht="21.75" customHeight="1" x14ac:dyDescent="0.25">
      <c r="A1139" s="58" t="s">
        <v>1296</v>
      </c>
      <c r="B1139" s="58" t="s">
        <v>1740</v>
      </c>
      <c r="C1139" s="59" t="s">
        <v>164</v>
      </c>
    </row>
    <row r="1140" spans="1:3" ht="21.75" customHeight="1" x14ac:dyDescent="0.25">
      <c r="A1140" s="58" t="s">
        <v>1297</v>
      </c>
      <c r="B1140" s="58" t="s">
        <v>1740</v>
      </c>
      <c r="C1140" s="59" t="s">
        <v>164</v>
      </c>
    </row>
    <row r="1141" spans="1:3" ht="21.75" customHeight="1" x14ac:dyDescent="0.25">
      <c r="A1141" s="58" t="s">
        <v>1298</v>
      </c>
      <c r="B1141" s="58" t="s">
        <v>1741</v>
      </c>
      <c r="C1141" s="59" t="s">
        <v>169</v>
      </c>
    </row>
    <row r="1142" spans="1:3" ht="21.75" customHeight="1" x14ac:dyDescent="0.25">
      <c r="A1142" s="58" t="s">
        <v>1299</v>
      </c>
      <c r="B1142" s="58" t="s">
        <v>1741</v>
      </c>
      <c r="C1142" s="59" t="s">
        <v>169</v>
      </c>
    </row>
    <row r="1143" spans="1:3" ht="21.75" customHeight="1" x14ac:dyDescent="0.25">
      <c r="A1143" s="58" t="s">
        <v>1300</v>
      </c>
      <c r="B1143" s="58" t="s">
        <v>1740</v>
      </c>
      <c r="C1143" s="59" t="s">
        <v>164</v>
      </c>
    </row>
    <row r="1144" spans="1:3" ht="21.75" customHeight="1" x14ac:dyDescent="0.25">
      <c r="A1144" s="58" t="s">
        <v>1301</v>
      </c>
      <c r="B1144" s="58" t="s">
        <v>1742</v>
      </c>
      <c r="C1144" s="59" t="s">
        <v>174</v>
      </c>
    </row>
    <row r="1145" spans="1:3" ht="21.75" customHeight="1" x14ac:dyDescent="0.25">
      <c r="A1145" s="58" t="s">
        <v>1302</v>
      </c>
      <c r="B1145" s="58" t="s">
        <v>1739</v>
      </c>
      <c r="C1145" s="59" t="s">
        <v>160</v>
      </c>
    </row>
    <row r="1146" spans="1:3" ht="21.75" customHeight="1" x14ac:dyDescent="0.25">
      <c r="A1146" s="58" t="s">
        <v>1303</v>
      </c>
      <c r="B1146" s="58" t="s">
        <v>1737</v>
      </c>
      <c r="C1146" s="59" t="s">
        <v>156</v>
      </c>
    </row>
    <row r="1147" spans="1:3" ht="21.75" customHeight="1" x14ac:dyDescent="0.25">
      <c r="A1147" s="58" t="s">
        <v>1304</v>
      </c>
      <c r="B1147" s="58" t="s">
        <v>1740</v>
      </c>
      <c r="C1147" s="59" t="s">
        <v>164</v>
      </c>
    </row>
    <row r="1148" spans="1:3" ht="21.75" customHeight="1" x14ac:dyDescent="0.25">
      <c r="A1148" s="58" t="s">
        <v>1305</v>
      </c>
      <c r="B1148" s="58" t="s">
        <v>1741</v>
      </c>
      <c r="C1148" s="59" t="s">
        <v>169</v>
      </c>
    </row>
    <row r="1149" spans="1:3" ht="21.75" customHeight="1" x14ac:dyDescent="0.25">
      <c r="A1149" s="58" t="s">
        <v>1306</v>
      </c>
      <c r="B1149" s="58" t="s">
        <v>1740</v>
      </c>
      <c r="C1149" s="59" t="s">
        <v>164</v>
      </c>
    </row>
    <row r="1150" spans="1:3" ht="21.75" customHeight="1" x14ac:dyDescent="0.25">
      <c r="A1150" s="58" t="s">
        <v>1307</v>
      </c>
      <c r="B1150" s="58" t="s">
        <v>1740</v>
      </c>
      <c r="C1150" s="59" t="s">
        <v>164</v>
      </c>
    </row>
    <row r="1151" spans="1:3" ht="21.75" customHeight="1" x14ac:dyDescent="0.25">
      <c r="A1151" s="58" t="s">
        <v>1308</v>
      </c>
      <c r="B1151" s="58" t="s">
        <v>1741</v>
      </c>
      <c r="C1151" s="59" t="s">
        <v>169</v>
      </c>
    </row>
    <row r="1152" spans="1:3" ht="21.75" customHeight="1" x14ac:dyDescent="0.25">
      <c r="A1152" s="58" t="s">
        <v>1309</v>
      </c>
      <c r="B1152" s="58" t="s">
        <v>1741</v>
      </c>
      <c r="C1152" s="59" t="s">
        <v>169</v>
      </c>
    </row>
    <row r="1153" spans="1:3" ht="21.75" customHeight="1" x14ac:dyDescent="0.25">
      <c r="A1153" s="58" t="s">
        <v>1310</v>
      </c>
      <c r="B1153" s="58" t="s">
        <v>1737</v>
      </c>
      <c r="C1153" s="59" t="s">
        <v>156</v>
      </c>
    </row>
    <row r="1154" spans="1:3" ht="21.75" customHeight="1" x14ac:dyDescent="0.25">
      <c r="A1154" s="58" t="s">
        <v>1311</v>
      </c>
      <c r="B1154" s="58" t="s">
        <v>1740</v>
      </c>
      <c r="C1154" s="59" t="s">
        <v>164</v>
      </c>
    </row>
    <row r="1155" spans="1:3" ht="21.75" customHeight="1" x14ac:dyDescent="0.25">
      <c r="A1155" s="58" t="s">
        <v>1312</v>
      </c>
      <c r="B1155" s="58" t="s">
        <v>1739</v>
      </c>
      <c r="C1155" s="59" t="s">
        <v>160</v>
      </c>
    </row>
    <row r="1156" spans="1:3" ht="21.75" customHeight="1" x14ac:dyDescent="0.25">
      <c r="A1156" s="58" t="s">
        <v>1313</v>
      </c>
      <c r="B1156" s="58" t="s">
        <v>1738</v>
      </c>
      <c r="C1156" s="59" t="s">
        <v>158</v>
      </c>
    </row>
    <row r="1157" spans="1:3" ht="21.75" customHeight="1" x14ac:dyDescent="0.25">
      <c r="A1157" s="58" t="s">
        <v>1314</v>
      </c>
      <c r="B1157" s="58" t="s">
        <v>1737</v>
      </c>
      <c r="C1157" s="59" t="s">
        <v>156</v>
      </c>
    </row>
    <row r="1158" spans="1:3" ht="21.75" customHeight="1" x14ac:dyDescent="0.25">
      <c r="A1158" s="58" t="s">
        <v>1315</v>
      </c>
      <c r="B1158" s="58" t="s">
        <v>1741</v>
      </c>
      <c r="C1158" s="59" t="s">
        <v>169</v>
      </c>
    </row>
    <row r="1159" spans="1:3" ht="21.75" customHeight="1" x14ac:dyDescent="0.25">
      <c r="A1159" s="58" t="s">
        <v>1316</v>
      </c>
      <c r="B1159" s="58" t="s">
        <v>1741</v>
      </c>
      <c r="C1159" s="59" t="s">
        <v>169</v>
      </c>
    </row>
    <row r="1160" spans="1:3" ht="21.75" customHeight="1" x14ac:dyDescent="0.25">
      <c r="A1160" s="58" t="s">
        <v>1317</v>
      </c>
      <c r="B1160" s="58" t="s">
        <v>1739</v>
      </c>
      <c r="C1160" s="59" t="s">
        <v>160</v>
      </c>
    </row>
    <row r="1161" spans="1:3" ht="21.75" customHeight="1" x14ac:dyDescent="0.25">
      <c r="A1161" s="58" t="s">
        <v>1318</v>
      </c>
      <c r="B1161" s="58" t="s">
        <v>1740</v>
      </c>
      <c r="C1161" s="59" t="s">
        <v>164</v>
      </c>
    </row>
    <row r="1162" spans="1:3" ht="21.75" customHeight="1" x14ac:dyDescent="0.25">
      <c r="A1162" s="58" t="s">
        <v>1319</v>
      </c>
      <c r="B1162" s="58" t="s">
        <v>1737</v>
      </c>
      <c r="C1162" s="59" t="s">
        <v>156</v>
      </c>
    </row>
    <row r="1163" spans="1:3" ht="21.75" customHeight="1" x14ac:dyDescent="0.25">
      <c r="A1163" s="58" t="s">
        <v>1320</v>
      </c>
      <c r="B1163" s="58" t="s">
        <v>1740</v>
      </c>
      <c r="C1163" s="59" t="s">
        <v>164</v>
      </c>
    </row>
    <row r="1164" spans="1:3" ht="21.75" customHeight="1" x14ac:dyDescent="0.25">
      <c r="A1164" s="58" t="s">
        <v>1321</v>
      </c>
      <c r="B1164" s="58" t="s">
        <v>1740</v>
      </c>
      <c r="C1164" s="59" t="s">
        <v>164</v>
      </c>
    </row>
    <row r="1165" spans="1:3" ht="21.75" customHeight="1" x14ac:dyDescent="0.25">
      <c r="A1165" s="58" t="s">
        <v>1322</v>
      </c>
      <c r="B1165" s="58" t="s">
        <v>1742</v>
      </c>
      <c r="C1165" s="59" t="s">
        <v>174</v>
      </c>
    </row>
    <row r="1166" spans="1:3" ht="21.75" customHeight="1" x14ac:dyDescent="0.25">
      <c r="A1166" s="58" t="s">
        <v>1323</v>
      </c>
      <c r="B1166" s="58" t="s">
        <v>1741</v>
      </c>
      <c r="C1166" s="59" t="s">
        <v>169</v>
      </c>
    </row>
    <row r="1167" spans="1:3" ht="21.75" customHeight="1" x14ac:dyDescent="0.25">
      <c r="A1167" s="58" t="s">
        <v>1324</v>
      </c>
      <c r="B1167" s="58" t="s">
        <v>1741</v>
      </c>
      <c r="C1167" s="59" t="s">
        <v>169</v>
      </c>
    </row>
    <row r="1168" spans="1:3" ht="21.75" customHeight="1" x14ac:dyDescent="0.25">
      <c r="A1168" s="58" t="s">
        <v>1325</v>
      </c>
      <c r="B1168" s="58" t="s">
        <v>1741</v>
      </c>
      <c r="C1168" s="59" t="s">
        <v>169</v>
      </c>
    </row>
    <row r="1169" spans="1:3" ht="21.75" customHeight="1" x14ac:dyDescent="0.25">
      <c r="A1169" s="58" t="s">
        <v>1326</v>
      </c>
      <c r="B1169" s="58" t="s">
        <v>1741</v>
      </c>
      <c r="C1169" s="59" t="s">
        <v>169</v>
      </c>
    </row>
    <row r="1170" spans="1:3" ht="21.75" customHeight="1" x14ac:dyDescent="0.25">
      <c r="A1170" s="58" t="s">
        <v>1327</v>
      </c>
      <c r="B1170" s="58" t="s">
        <v>1738</v>
      </c>
      <c r="C1170" s="59" t="s">
        <v>158</v>
      </c>
    </row>
    <row r="1171" spans="1:3" ht="21.75" customHeight="1" x14ac:dyDescent="0.25">
      <c r="A1171" s="58" t="s">
        <v>1328</v>
      </c>
      <c r="B1171" s="58" t="s">
        <v>1741</v>
      </c>
      <c r="C1171" s="59" t="s">
        <v>169</v>
      </c>
    </row>
    <row r="1172" spans="1:3" ht="21.75" customHeight="1" x14ac:dyDescent="0.25">
      <c r="A1172" s="58" t="s">
        <v>1329</v>
      </c>
      <c r="B1172" s="58" t="s">
        <v>1739</v>
      </c>
      <c r="C1172" s="59" t="s">
        <v>160</v>
      </c>
    </row>
    <row r="1173" spans="1:3" ht="21.75" customHeight="1" x14ac:dyDescent="0.25">
      <c r="A1173" s="58" t="s">
        <v>1330</v>
      </c>
      <c r="B1173" s="58" t="s">
        <v>1739</v>
      </c>
      <c r="C1173" s="59" t="s">
        <v>160</v>
      </c>
    </row>
    <row r="1174" spans="1:3" ht="21.75" customHeight="1" x14ac:dyDescent="0.25">
      <c r="A1174" s="58" t="s">
        <v>1331</v>
      </c>
      <c r="B1174" s="58" t="s">
        <v>1739</v>
      </c>
      <c r="C1174" s="59" t="s">
        <v>160</v>
      </c>
    </row>
    <row r="1175" spans="1:3" ht="21.75" customHeight="1" x14ac:dyDescent="0.25">
      <c r="A1175" s="58" t="s">
        <v>1332</v>
      </c>
      <c r="B1175" s="58" t="s">
        <v>1741</v>
      </c>
      <c r="C1175" s="59" t="s">
        <v>169</v>
      </c>
    </row>
    <row r="1176" spans="1:3" ht="21.75" customHeight="1" x14ac:dyDescent="0.25">
      <c r="A1176" s="58" t="s">
        <v>1333</v>
      </c>
      <c r="B1176" s="58" t="s">
        <v>1740</v>
      </c>
      <c r="C1176" s="59" t="s">
        <v>164</v>
      </c>
    </row>
    <row r="1177" spans="1:3" ht="21.75" customHeight="1" x14ac:dyDescent="0.25">
      <c r="A1177" s="58" t="s">
        <v>1334</v>
      </c>
      <c r="B1177" s="58" t="s">
        <v>1741</v>
      </c>
      <c r="C1177" s="59" t="s">
        <v>169</v>
      </c>
    </row>
    <row r="1178" spans="1:3" ht="21.75" customHeight="1" x14ac:dyDescent="0.25">
      <c r="A1178" s="58" t="s">
        <v>1335</v>
      </c>
      <c r="B1178" s="58" t="s">
        <v>1737</v>
      </c>
      <c r="C1178" s="59" t="s">
        <v>156</v>
      </c>
    </row>
    <row r="1179" spans="1:3" ht="21.75" customHeight="1" x14ac:dyDescent="0.25">
      <c r="A1179" s="58" t="s">
        <v>1336</v>
      </c>
      <c r="B1179" s="58" t="s">
        <v>1740</v>
      </c>
      <c r="C1179" s="59" t="s">
        <v>164</v>
      </c>
    </row>
    <row r="1180" spans="1:3" ht="21.75" customHeight="1" x14ac:dyDescent="0.25">
      <c r="A1180" s="58" t="s">
        <v>1337</v>
      </c>
      <c r="B1180" s="58" t="s">
        <v>1741</v>
      </c>
      <c r="C1180" s="59" t="s">
        <v>169</v>
      </c>
    </row>
    <row r="1181" spans="1:3" ht="21.75" customHeight="1" x14ac:dyDescent="0.25">
      <c r="A1181" s="58" t="s">
        <v>1338</v>
      </c>
      <c r="B1181" s="58" t="s">
        <v>1741</v>
      </c>
      <c r="C1181" s="59" t="s">
        <v>169</v>
      </c>
    </row>
    <row r="1182" spans="1:3" ht="21.75" customHeight="1" x14ac:dyDescent="0.25">
      <c r="A1182" s="58" t="s">
        <v>1339</v>
      </c>
      <c r="B1182" s="58" t="s">
        <v>1740</v>
      </c>
      <c r="C1182" s="59" t="s">
        <v>164</v>
      </c>
    </row>
    <row r="1183" spans="1:3" ht="21.75" customHeight="1" x14ac:dyDescent="0.25">
      <c r="A1183" s="58" t="s">
        <v>1340</v>
      </c>
      <c r="B1183" s="58" t="s">
        <v>1740</v>
      </c>
      <c r="C1183" s="59" t="s">
        <v>164</v>
      </c>
    </row>
    <row r="1184" spans="1:3" ht="21.75" customHeight="1" x14ac:dyDescent="0.25">
      <c r="A1184" s="58" t="s">
        <v>1341</v>
      </c>
      <c r="B1184" s="58" t="s">
        <v>1740</v>
      </c>
      <c r="C1184" s="59" t="s">
        <v>164</v>
      </c>
    </row>
    <row r="1185" spans="1:3" ht="21.75" customHeight="1" x14ac:dyDescent="0.25">
      <c r="A1185" s="58" t="s">
        <v>1342</v>
      </c>
      <c r="B1185" s="58" t="s">
        <v>1740</v>
      </c>
      <c r="C1185" s="59" t="s">
        <v>164</v>
      </c>
    </row>
    <row r="1186" spans="1:3" ht="21.75" customHeight="1" x14ac:dyDescent="0.25">
      <c r="A1186" s="58" t="s">
        <v>1343</v>
      </c>
      <c r="B1186" s="58" t="s">
        <v>1740</v>
      </c>
      <c r="C1186" s="59" t="s">
        <v>164</v>
      </c>
    </row>
    <row r="1187" spans="1:3" ht="21.75" customHeight="1" x14ac:dyDescent="0.25">
      <c r="A1187" s="58" t="s">
        <v>1344</v>
      </c>
      <c r="B1187" s="58" t="s">
        <v>1742</v>
      </c>
      <c r="C1187" s="59" t="s">
        <v>174</v>
      </c>
    </row>
    <row r="1188" spans="1:3" ht="21.75" customHeight="1" x14ac:dyDescent="0.25">
      <c r="A1188" s="58" t="s">
        <v>1345</v>
      </c>
      <c r="B1188" s="58" t="s">
        <v>1739</v>
      </c>
      <c r="C1188" s="59" t="s">
        <v>160</v>
      </c>
    </row>
    <row r="1189" spans="1:3" ht="21.75" customHeight="1" x14ac:dyDescent="0.25">
      <c r="A1189" s="58" t="s">
        <v>1346</v>
      </c>
      <c r="B1189" s="58" t="s">
        <v>1738</v>
      </c>
      <c r="C1189" s="59" t="s">
        <v>158</v>
      </c>
    </row>
    <row r="1190" spans="1:3" ht="21.75" customHeight="1" x14ac:dyDescent="0.25">
      <c r="A1190" s="58" t="s">
        <v>1347</v>
      </c>
      <c r="B1190" s="58" t="s">
        <v>1741</v>
      </c>
      <c r="C1190" s="59" t="s">
        <v>169</v>
      </c>
    </row>
    <row r="1191" spans="1:3" ht="21.75" customHeight="1" x14ac:dyDescent="0.25">
      <c r="A1191" s="58" t="s">
        <v>1348</v>
      </c>
      <c r="B1191" s="58" t="s">
        <v>1740</v>
      </c>
      <c r="C1191" s="59" t="s">
        <v>164</v>
      </c>
    </row>
    <row r="1192" spans="1:3" ht="21.75" customHeight="1" x14ac:dyDescent="0.25">
      <c r="A1192" s="58" t="s">
        <v>1349</v>
      </c>
      <c r="B1192" s="58" t="s">
        <v>1741</v>
      </c>
      <c r="C1192" s="59" t="s">
        <v>169</v>
      </c>
    </row>
    <row r="1193" spans="1:3" ht="21.75" customHeight="1" x14ac:dyDescent="0.25">
      <c r="A1193" s="58" t="s">
        <v>1350</v>
      </c>
      <c r="B1193" s="58" t="s">
        <v>1741</v>
      </c>
      <c r="C1193" s="59" t="s">
        <v>169</v>
      </c>
    </row>
    <row r="1194" spans="1:3" ht="21.75" customHeight="1" x14ac:dyDescent="0.25">
      <c r="A1194" s="58" t="s">
        <v>1351</v>
      </c>
      <c r="B1194" s="58" t="s">
        <v>1740</v>
      </c>
      <c r="C1194" s="59" t="s">
        <v>164</v>
      </c>
    </row>
    <row r="1195" spans="1:3" ht="21.75" customHeight="1" x14ac:dyDescent="0.25">
      <c r="A1195" s="58" t="s">
        <v>1352</v>
      </c>
      <c r="B1195" s="58" t="s">
        <v>1739</v>
      </c>
      <c r="C1195" s="59" t="s">
        <v>160</v>
      </c>
    </row>
    <row r="1196" spans="1:3" ht="21.75" customHeight="1" x14ac:dyDescent="0.25">
      <c r="A1196" s="58" t="s">
        <v>1353</v>
      </c>
      <c r="B1196" s="58" t="s">
        <v>1741</v>
      </c>
      <c r="C1196" s="59" t="s">
        <v>169</v>
      </c>
    </row>
    <row r="1197" spans="1:3" ht="21.75" customHeight="1" x14ac:dyDescent="0.25">
      <c r="A1197" s="58" t="s">
        <v>1354</v>
      </c>
      <c r="B1197" s="58" t="s">
        <v>1739</v>
      </c>
      <c r="C1197" s="59" t="s">
        <v>160</v>
      </c>
    </row>
    <row r="1198" spans="1:3" ht="21.75" customHeight="1" x14ac:dyDescent="0.25">
      <c r="A1198" s="58" t="s">
        <v>1355</v>
      </c>
      <c r="B1198" s="58" t="s">
        <v>1741</v>
      </c>
      <c r="C1198" s="59" t="s">
        <v>169</v>
      </c>
    </row>
    <row r="1199" spans="1:3" ht="21.75" customHeight="1" x14ac:dyDescent="0.25">
      <c r="A1199" s="58" t="s">
        <v>1356</v>
      </c>
      <c r="B1199" s="58" t="s">
        <v>1741</v>
      </c>
      <c r="C1199" s="59" t="s">
        <v>169</v>
      </c>
    </row>
    <row r="1200" spans="1:3" ht="21.75" customHeight="1" x14ac:dyDescent="0.25">
      <c r="A1200" s="58" t="s">
        <v>1357</v>
      </c>
      <c r="B1200" s="58" t="s">
        <v>1741</v>
      </c>
      <c r="C1200" s="59" t="s">
        <v>169</v>
      </c>
    </row>
    <row r="1201" spans="1:3" ht="21.75" customHeight="1" x14ac:dyDescent="0.25">
      <c r="A1201" s="58" t="s">
        <v>1358</v>
      </c>
      <c r="B1201" s="58" t="s">
        <v>1740</v>
      </c>
      <c r="C1201" s="59" t="s">
        <v>164</v>
      </c>
    </row>
    <row r="1202" spans="1:3" ht="21.75" customHeight="1" x14ac:dyDescent="0.25">
      <c r="A1202" s="58" t="s">
        <v>1359</v>
      </c>
      <c r="B1202" s="58" t="s">
        <v>1740</v>
      </c>
      <c r="C1202" s="59" t="s">
        <v>164</v>
      </c>
    </row>
    <row r="1203" spans="1:3" ht="21.75" customHeight="1" x14ac:dyDescent="0.25">
      <c r="A1203" s="58" t="s">
        <v>1360</v>
      </c>
      <c r="B1203" s="58" t="s">
        <v>1741</v>
      </c>
      <c r="C1203" s="59" t="s">
        <v>169</v>
      </c>
    </row>
    <row r="1204" spans="1:3" ht="21.75" customHeight="1" x14ac:dyDescent="0.25">
      <c r="A1204" s="58" t="s">
        <v>1361</v>
      </c>
      <c r="B1204" s="58" t="s">
        <v>1742</v>
      </c>
      <c r="C1204" s="59" t="s">
        <v>174</v>
      </c>
    </row>
    <row r="1205" spans="1:3" ht="21.75" customHeight="1" x14ac:dyDescent="0.25">
      <c r="A1205" s="58" t="s">
        <v>1362</v>
      </c>
      <c r="B1205" s="58" t="s">
        <v>1739</v>
      </c>
      <c r="C1205" s="59" t="s">
        <v>160</v>
      </c>
    </row>
    <row r="1206" spans="1:3" ht="21.75" customHeight="1" x14ac:dyDescent="0.25">
      <c r="A1206" s="58" t="s">
        <v>1363</v>
      </c>
      <c r="B1206" s="58" t="s">
        <v>1741</v>
      </c>
      <c r="C1206" s="59" t="s">
        <v>169</v>
      </c>
    </row>
    <row r="1207" spans="1:3" ht="21.75" customHeight="1" x14ac:dyDescent="0.25">
      <c r="A1207" s="58" t="s">
        <v>1364</v>
      </c>
      <c r="B1207" s="58" t="s">
        <v>1737</v>
      </c>
      <c r="C1207" s="59" t="s">
        <v>156</v>
      </c>
    </row>
    <row r="1208" spans="1:3" ht="21.75" customHeight="1" x14ac:dyDescent="0.25">
      <c r="A1208" s="58" t="s">
        <v>1365</v>
      </c>
      <c r="B1208" s="58" t="s">
        <v>1740</v>
      </c>
      <c r="C1208" s="59" t="s">
        <v>164</v>
      </c>
    </row>
    <row r="1209" spans="1:3" ht="21.75" customHeight="1" x14ac:dyDescent="0.25">
      <c r="A1209" s="58" t="s">
        <v>1366</v>
      </c>
      <c r="B1209" s="58" t="s">
        <v>1740</v>
      </c>
      <c r="C1209" s="59" t="s">
        <v>164</v>
      </c>
    </row>
    <row r="1210" spans="1:3" ht="21.75" customHeight="1" x14ac:dyDescent="0.25">
      <c r="A1210" s="58" t="s">
        <v>1367</v>
      </c>
      <c r="B1210" s="58" t="s">
        <v>1741</v>
      </c>
      <c r="C1210" s="59" t="s">
        <v>169</v>
      </c>
    </row>
    <row r="1211" spans="1:3" ht="21.75" customHeight="1" x14ac:dyDescent="0.25">
      <c r="A1211" s="58" t="s">
        <v>1368</v>
      </c>
      <c r="B1211" s="58" t="s">
        <v>1739</v>
      </c>
      <c r="C1211" s="59" t="s">
        <v>160</v>
      </c>
    </row>
    <row r="1212" spans="1:3" ht="21.75" customHeight="1" x14ac:dyDescent="0.25">
      <c r="A1212" s="58" t="s">
        <v>1369</v>
      </c>
      <c r="B1212" s="58" t="s">
        <v>1737</v>
      </c>
      <c r="C1212" s="59" t="s">
        <v>156</v>
      </c>
    </row>
    <row r="1213" spans="1:3" ht="21.75" customHeight="1" x14ac:dyDescent="0.25">
      <c r="A1213" s="58" t="s">
        <v>1370</v>
      </c>
      <c r="B1213" s="58" t="s">
        <v>1740</v>
      </c>
      <c r="C1213" s="59" t="s">
        <v>164</v>
      </c>
    </row>
    <row r="1214" spans="1:3" ht="21.75" customHeight="1" x14ac:dyDescent="0.25">
      <c r="A1214" s="58" t="s">
        <v>1371</v>
      </c>
      <c r="B1214" s="58" t="s">
        <v>1738</v>
      </c>
      <c r="C1214" s="59" t="s">
        <v>158</v>
      </c>
    </row>
    <row r="1215" spans="1:3" ht="21.75" customHeight="1" x14ac:dyDescent="0.25">
      <c r="A1215" s="58" t="s">
        <v>1372</v>
      </c>
      <c r="B1215" s="58" t="s">
        <v>1742</v>
      </c>
      <c r="C1215" s="59" t="s">
        <v>174</v>
      </c>
    </row>
    <row r="1216" spans="1:3" ht="21.75" customHeight="1" x14ac:dyDescent="0.25">
      <c r="A1216" s="58" t="s">
        <v>1373</v>
      </c>
      <c r="B1216" s="58" t="s">
        <v>1739</v>
      </c>
      <c r="C1216" s="59" t="s">
        <v>160</v>
      </c>
    </row>
    <row r="1217" spans="1:3" ht="21.75" customHeight="1" x14ac:dyDescent="0.25">
      <c r="A1217" s="58" t="s">
        <v>1374</v>
      </c>
      <c r="B1217" s="58" t="s">
        <v>1740</v>
      </c>
      <c r="C1217" s="59" t="s">
        <v>164</v>
      </c>
    </row>
    <row r="1218" spans="1:3" ht="21.75" customHeight="1" x14ac:dyDescent="0.25">
      <c r="A1218" s="58" t="s">
        <v>1375</v>
      </c>
      <c r="B1218" s="58" t="s">
        <v>1741</v>
      </c>
      <c r="C1218" s="59" t="s">
        <v>169</v>
      </c>
    </row>
    <row r="1219" spans="1:3" ht="21.75" customHeight="1" x14ac:dyDescent="0.25">
      <c r="A1219" s="58" t="s">
        <v>1376</v>
      </c>
      <c r="B1219" s="58" t="s">
        <v>1740</v>
      </c>
      <c r="C1219" s="59" t="s">
        <v>164</v>
      </c>
    </row>
    <row r="1220" spans="1:3" ht="21.75" customHeight="1" x14ac:dyDescent="0.25">
      <c r="A1220" s="58" t="s">
        <v>1377</v>
      </c>
      <c r="B1220" s="58" t="s">
        <v>1739</v>
      </c>
      <c r="C1220" s="59" t="s">
        <v>160</v>
      </c>
    </row>
    <row r="1221" spans="1:3" ht="21.75" customHeight="1" x14ac:dyDescent="0.25">
      <c r="A1221" s="58" t="s">
        <v>1378</v>
      </c>
      <c r="B1221" s="58" t="s">
        <v>1742</v>
      </c>
      <c r="C1221" s="59" t="s">
        <v>174</v>
      </c>
    </row>
    <row r="1222" spans="1:3" ht="21.75" customHeight="1" x14ac:dyDescent="0.25">
      <c r="A1222" s="58" t="s">
        <v>1379</v>
      </c>
      <c r="B1222" s="58" t="s">
        <v>1742</v>
      </c>
      <c r="C1222" s="59" t="s">
        <v>174</v>
      </c>
    </row>
    <row r="1223" spans="1:3" ht="21.75" customHeight="1" x14ac:dyDescent="0.25">
      <c r="A1223" s="58" t="s">
        <v>1380</v>
      </c>
      <c r="B1223" s="58" t="s">
        <v>1737</v>
      </c>
      <c r="C1223" s="59" t="s">
        <v>156</v>
      </c>
    </row>
    <row r="1224" spans="1:3" ht="21.75" customHeight="1" x14ac:dyDescent="0.25">
      <c r="A1224" s="58" t="s">
        <v>1381</v>
      </c>
      <c r="B1224" s="58" t="s">
        <v>1741</v>
      </c>
      <c r="C1224" s="59" t="s">
        <v>169</v>
      </c>
    </row>
    <row r="1225" spans="1:3" ht="21.75" customHeight="1" x14ac:dyDescent="0.25">
      <c r="A1225" s="58" t="s">
        <v>1382</v>
      </c>
      <c r="B1225" s="58" t="s">
        <v>1741</v>
      </c>
      <c r="C1225" s="59" t="s">
        <v>169</v>
      </c>
    </row>
    <row r="1226" spans="1:3" ht="21.75" customHeight="1" x14ac:dyDescent="0.25">
      <c r="A1226" s="58" t="s">
        <v>1383</v>
      </c>
      <c r="B1226" s="58" t="s">
        <v>1741</v>
      </c>
      <c r="C1226" s="59" t="s">
        <v>169</v>
      </c>
    </row>
    <row r="1227" spans="1:3" ht="21.75" customHeight="1" x14ac:dyDescent="0.25">
      <c r="A1227" s="58" t="s">
        <v>1384</v>
      </c>
      <c r="B1227" s="58" t="s">
        <v>1741</v>
      </c>
      <c r="C1227" s="59" t="s">
        <v>169</v>
      </c>
    </row>
    <row r="1228" spans="1:3" ht="21.75" customHeight="1" x14ac:dyDescent="0.25">
      <c r="A1228" s="58" t="s">
        <v>1385</v>
      </c>
      <c r="B1228" s="58" t="s">
        <v>1740</v>
      </c>
      <c r="C1228" s="59" t="s">
        <v>164</v>
      </c>
    </row>
    <row r="1229" spans="1:3" ht="21.75" customHeight="1" x14ac:dyDescent="0.25">
      <c r="A1229" s="58" t="s">
        <v>1386</v>
      </c>
      <c r="B1229" s="58" t="s">
        <v>1740</v>
      </c>
      <c r="C1229" s="59" t="s">
        <v>164</v>
      </c>
    </row>
    <row r="1230" spans="1:3" ht="21.75" customHeight="1" x14ac:dyDescent="0.25">
      <c r="A1230" s="58" t="s">
        <v>1387</v>
      </c>
      <c r="B1230" s="58" t="s">
        <v>1740</v>
      </c>
      <c r="C1230" s="59" t="s">
        <v>164</v>
      </c>
    </row>
    <row r="1231" spans="1:3" ht="21.75" customHeight="1" x14ac:dyDescent="0.25">
      <c r="A1231" s="58" t="s">
        <v>1388</v>
      </c>
      <c r="B1231" s="58" t="s">
        <v>1740</v>
      </c>
      <c r="C1231" s="59" t="s">
        <v>164</v>
      </c>
    </row>
    <row r="1232" spans="1:3" ht="21.75" customHeight="1" x14ac:dyDescent="0.25">
      <c r="A1232" s="58" t="s">
        <v>1389</v>
      </c>
      <c r="B1232" s="58" t="s">
        <v>1740</v>
      </c>
      <c r="C1232" s="59" t="s">
        <v>164</v>
      </c>
    </row>
    <row r="1233" spans="1:3" ht="21.75" customHeight="1" x14ac:dyDescent="0.25">
      <c r="A1233" s="58" t="s">
        <v>1390</v>
      </c>
      <c r="B1233" s="58" t="s">
        <v>1740</v>
      </c>
      <c r="C1233" s="59" t="s">
        <v>164</v>
      </c>
    </row>
    <row r="1234" spans="1:3" ht="21.75" customHeight="1" x14ac:dyDescent="0.25">
      <c r="A1234" s="58" t="s">
        <v>1391</v>
      </c>
      <c r="B1234" s="58" t="s">
        <v>1741</v>
      </c>
      <c r="C1234" s="59" t="s">
        <v>169</v>
      </c>
    </row>
    <row r="1235" spans="1:3" ht="21.75" customHeight="1" x14ac:dyDescent="0.25">
      <c r="A1235" s="58" t="s">
        <v>1392</v>
      </c>
      <c r="B1235" s="58" t="s">
        <v>1741</v>
      </c>
      <c r="C1235" s="59" t="s">
        <v>169</v>
      </c>
    </row>
    <row r="1236" spans="1:3" ht="21.75" customHeight="1" x14ac:dyDescent="0.25">
      <c r="A1236" s="58" t="s">
        <v>1393</v>
      </c>
      <c r="B1236" s="58" t="s">
        <v>1741</v>
      </c>
      <c r="C1236" s="59" t="s">
        <v>169</v>
      </c>
    </row>
    <row r="1237" spans="1:3" ht="21.75" customHeight="1" x14ac:dyDescent="0.25">
      <c r="A1237" s="58" t="s">
        <v>1394</v>
      </c>
      <c r="B1237" s="58" t="s">
        <v>1741</v>
      </c>
      <c r="C1237" s="59" t="s">
        <v>169</v>
      </c>
    </row>
    <row r="1238" spans="1:3" ht="21.75" customHeight="1" x14ac:dyDescent="0.25">
      <c r="A1238" s="58" t="s">
        <v>1395</v>
      </c>
      <c r="B1238" s="58" t="s">
        <v>1740</v>
      </c>
      <c r="C1238" s="59" t="s">
        <v>164</v>
      </c>
    </row>
    <row r="1239" spans="1:3" ht="21.75" customHeight="1" x14ac:dyDescent="0.25">
      <c r="A1239" s="58" t="s">
        <v>1396</v>
      </c>
      <c r="B1239" s="58" t="s">
        <v>1740</v>
      </c>
      <c r="C1239" s="59" t="s">
        <v>164</v>
      </c>
    </row>
    <row r="1240" spans="1:3" ht="21.75" customHeight="1" x14ac:dyDescent="0.25">
      <c r="A1240" s="58" t="s">
        <v>1397</v>
      </c>
      <c r="B1240" s="58" t="s">
        <v>1739</v>
      </c>
      <c r="C1240" s="59" t="s">
        <v>160</v>
      </c>
    </row>
    <row r="1241" spans="1:3" ht="21.75" customHeight="1" x14ac:dyDescent="0.25">
      <c r="A1241" s="58" t="s">
        <v>1398</v>
      </c>
      <c r="B1241" s="58" t="s">
        <v>1740</v>
      </c>
      <c r="C1241" s="59" t="s">
        <v>164</v>
      </c>
    </row>
    <row r="1242" spans="1:3" ht="21.75" customHeight="1" x14ac:dyDescent="0.25">
      <c r="A1242" s="58" t="s">
        <v>1399</v>
      </c>
      <c r="B1242" s="58" t="s">
        <v>1738</v>
      </c>
      <c r="C1242" s="59" t="s">
        <v>158</v>
      </c>
    </row>
    <row r="1243" spans="1:3" ht="21.75" customHeight="1" x14ac:dyDescent="0.25">
      <c r="A1243" s="58" t="s">
        <v>1400</v>
      </c>
      <c r="B1243" s="58" t="s">
        <v>1740</v>
      </c>
      <c r="C1243" s="59" t="s">
        <v>164</v>
      </c>
    </row>
    <row r="1244" spans="1:3" ht="21.75" customHeight="1" x14ac:dyDescent="0.25">
      <c r="A1244" s="58" t="s">
        <v>1401</v>
      </c>
      <c r="B1244" s="58" t="s">
        <v>1741</v>
      </c>
      <c r="C1244" s="59" t="s">
        <v>169</v>
      </c>
    </row>
    <row r="1245" spans="1:3" ht="21.75" customHeight="1" x14ac:dyDescent="0.25">
      <c r="A1245" s="58" t="s">
        <v>1402</v>
      </c>
      <c r="B1245" s="58" t="s">
        <v>1740</v>
      </c>
      <c r="C1245" s="59" t="s">
        <v>164</v>
      </c>
    </row>
    <row r="1246" spans="1:3" ht="21.75" customHeight="1" x14ac:dyDescent="0.25">
      <c r="A1246" s="58" t="s">
        <v>1403</v>
      </c>
      <c r="B1246" s="58" t="s">
        <v>1741</v>
      </c>
      <c r="C1246" s="59" t="s">
        <v>169</v>
      </c>
    </row>
    <row r="1247" spans="1:3" ht="21.75" customHeight="1" x14ac:dyDescent="0.25">
      <c r="A1247" s="58" t="s">
        <v>1404</v>
      </c>
      <c r="B1247" s="58" t="s">
        <v>1737</v>
      </c>
      <c r="C1247" s="59" t="s">
        <v>156</v>
      </c>
    </row>
    <row r="1248" spans="1:3" ht="21.75" customHeight="1" x14ac:dyDescent="0.25">
      <c r="A1248" s="58" t="s">
        <v>1405</v>
      </c>
      <c r="B1248" s="58" t="s">
        <v>1741</v>
      </c>
      <c r="C1248" s="59" t="s">
        <v>169</v>
      </c>
    </row>
    <row r="1249" spans="1:3" ht="21.75" customHeight="1" x14ac:dyDescent="0.25">
      <c r="A1249" s="58" t="s">
        <v>1406</v>
      </c>
      <c r="B1249" s="58" t="s">
        <v>1741</v>
      </c>
      <c r="C1249" s="59" t="s">
        <v>169</v>
      </c>
    </row>
    <row r="1250" spans="1:3" ht="21.75" customHeight="1" x14ac:dyDescent="0.25">
      <c r="A1250" s="58" t="s">
        <v>1407</v>
      </c>
      <c r="B1250" s="58" t="s">
        <v>1740</v>
      </c>
      <c r="C1250" s="59" t="s">
        <v>164</v>
      </c>
    </row>
    <row r="1251" spans="1:3" ht="21.75" customHeight="1" x14ac:dyDescent="0.25">
      <c r="A1251" s="58" t="s">
        <v>1408</v>
      </c>
      <c r="B1251" s="58" t="s">
        <v>1741</v>
      </c>
      <c r="C1251" s="59" t="s">
        <v>169</v>
      </c>
    </row>
    <row r="1252" spans="1:3" ht="21.75" customHeight="1" x14ac:dyDescent="0.25">
      <c r="A1252" s="58" t="s">
        <v>1409</v>
      </c>
      <c r="B1252" s="58" t="s">
        <v>1740</v>
      </c>
      <c r="C1252" s="59" t="s">
        <v>164</v>
      </c>
    </row>
    <row r="1253" spans="1:3" ht="21.75" customHeight="1" x14ac:dyDescent="0.25">
      <c r="A1253" s="58" t="s">
        <v>1410</v>
      </c>
      <c r="B1253" s="58" t="s">
        <v>1741</v>
      </c>
      <c r="C1253" s="59" t="s">
        <v>169</v>
      </c>
    </row>
    <row r="1254" spans="1:3" ht="21.75" customHeight="1" x14ac:dyDescent="0.25">
      <c r="A1254" s="58" t="s">
        <v>1411</v>
      </c>
      <c r="B1254" s="58" t="s">
        <v>1741</v>
      </c>
      <c r="C1254" s="59" t="s">
        <v>169</v>
      </c>
    </row>
    <row r="1255" spans="1:3" ht="21.75" customHeight="1" x14ac:dyDescent="0.25">
      <c r="A1255" s="58" t="s">
        <v>1412</v>
      </c>
      <c r="B1255" s="58" t="s">
        <v>1740</v>
      </c>
      <c r="C1255" s="59" t="s">
        <v>164</v>
      </c>
    </row>
    <row r="1256" spans="1:3" ht="21.75" customHeight="1" x14ac:dyDescent="0.25">
      <c r="A1256" s="58" t="s">
        <v>1413</v>
      </c>
      <c r="B1256" s="58" t="s">
        <v>1741</v>
      </c>
      <c r="C1256" s="59" t="s">
        <v>169</v>
      </c>
    </row>
    <row r="1257" spans="1:3" ht="21.75" customHeight="1" x14ac:dyDescent="0.25">
      <c r="A1257" s="58" t="s">
        <v>1414</v>
      </c>
      <c r="B1257" s="58" t="s">
        <v>1741</v>
      </c>
      <c r="C1257" s="59" t="s">
        <v>169</v>
      </c>
    </row>
    <row r="1258" spans="1:3" ht="21.75" customHeight="1" x14ac:dyDescent="0.25">
      <c r="A1258" s="58" t="s">
        <v>1415</v>
      </c>
      <c r="B1258" s="58" t="s">
        <v>1741</v>
      </c>
      <c r="C1258" s="59" t="s">
        <v>169</v>
      </c>
    </row>
    <row r="1259" spans="1:3" ht="21.75" customHeight="1" x14ac:dyDescent="0.25">
      <c r="A1259" s="58" t="s">
        <v>1416</v>
      </c>
      <c r="B1259" s="58" t="s">
        <v>1741</v>
      </c>
      <c r="C1259" s="59" t="s">
        <v>169</v>
      </c>
    </row>
    <row r="1260" spans="1:3" ht="21.75" customHeight="1" x14ac:dyDescent="0.25">
      <c r="A1260" s="58" t="s">
        <v>1417</v>
      </c>
      <c r="B1260" s="58" t="s">
        <v>1740</v>
      </c>
      <c r="C1260" s="59" t="s">
        <v>164</v>
      </c>
    </row>
    <row r="1261" spans="1:3" ht="21.75" customHeight="1" x14ac:dyDescent="0.25">
      <c r="A1261" s="58" t="s">
        <v>1418</v>
      </c>
      <c r="B1261" s="58" t="s">
        <v>1741</v>
      </c>
      <c r="C1261" s="59" t="s">
        <v>169</v>
      </c>
    </row>
    <row r="1262" spans="1:3" ht="21.75" customHeight="1" x14ac:dyDescent="0.25">
      <c r="A1262" s="58" t="s">
        <v>1419</v>
      </c>
      <c r="B1262" s="58" t="s">
        <v>1741</v>
      </c>
      <c r="C1262" s="59" t="s">
        <v>169</v>
      </c>
    </row>
    <row r="1263" spans="1:3" ht="21.75" customHeight="1" x14ac:dyDescent="0.25">
      <c r="A1263" s="58" t="s">
        <v>1420</v>
      </c>
      <c r="B1263" s="58" t="s">
        <v>1742</v>
      </c>
      <c r="C1263" s="59" t="s">
        <v>174</v>
      </c>
    </row>
    <row r="1264" spans="1:3" ht="21.75" customHeight="1" x14ac:dyDescent="0.25">
      <c r="A1264" s="58" t="s">
        <v>1421</v>
      </c>
      <c r="B1264" s="58" t="s">
        <v>1740</v>
      </c>
      <c r="C1264" s="59" t="s">
        <v>164</v>
      </c>
    </row>
    <row r="1265" spans="1:3" ht="21.75" customHeight="1" x14ac:dyDescent="0.25">
      <c r="A1265" s="58" t="s">
        <v>1422</v>
      </c>
      <c r="B1265" s="58" t="s">
        <v>1740</v>
      </c>
      <c r="C1265" s="59" t="s">
        <v>164</v>
      </c>
    </row>
    <row r="1266" spans="1:3" ht="21.75" customHeight="1" x14ac:dyDescent="0.25">
      <c r="A1266" s="58" t="s">
        <v>1423</v>
      </c>
      <c r="B1266" s="58" t="s">
        <v>1741</v>
      </c>
      <c r="C1266" s="59" t="s">
        <v>169</v>
      </c>
    </row>
    <row r="1267" spans="1:3" ht="21.75" customHeight="1" x14ac:dyDescent="0.25">
      <c r="A1267" s="58" t="s">
        <v>1424</v>
      </c>
      <c r="B1267" s="58" t="s">
        <v>1739</v>
      </c>
      <c r="C1267" s="59" t="s">
        <v>160</v>
      </c>
    </row>
    <row r="1268" spans="1:3" ht="21.75" customHeight="1" x14ac:dyDescent="0.25">
      <c r="A1268" s="58" t="s">
        <v>1425</v>
      </c>
      <c r="B1268" s="58" t="s">
        <v>1742</v>
      </c>
      <c r="C1268" s="59" t="s">
        <v>174</v>
      </c>
    </row>
    <row r="1269" spans="1:3" ht="21.75" customHeight="1" x14ac:dyDescent="0.25">
      <c r="A1269" s="58" t="s">
        <v>1426</v>
      </c>
      <c r="B1269" s="58" t="s">
        <v>1741</v>
      </c>
      <c r="C1269" s="59" t="s">
        <v>169</v>
      </c>
    </row>
    <row r="1270" spans="1:3" ht="21.75" customHeight="1" x14ac:dyDescent="0.25">
      <c r="A1270" s="58" t="s">
        <v>1427</v>
      </c>
      <c r="B1270" s="58" t="s">
        <v>1742</v>
      </c>
      <c r="C1270" s="59" t="s">
        <v>174</v>
      </c>
    </row>
    <row r="1271" spans="1:3" ht="21.75" customHeight="1" x14ac:dyDescent="0.25">
      <c r="A1271" s="58" t="s">
        <v>1428</v>
      </c>
      <c r="B1271" s="58" t="s">
        <v>1740</v>
      </c>
      <c r="C1271" s="59" t="s">
        <v>164</v>
      </c>
    </row>
    <row r="1272" spans="1:3" ht="21.75" customHeight="1" x14ac:dyDescent="0.25">
      <c r="A1272" s="58" t="s">
        <v>1429</v>
      </c>
      <c r="B1272" s="58" t="s">
        <v>1741</v>
      </c>
      <c r="C1272" s="59" t="s">
        <v>169</v>
      </c>
    </row>
    <row r="1273" spans="1:3" ht="21.75" customHeight="1" x14ac:dyDescent="0.25">
      <c r="A1273" s="58" t="s">
        <v>1430</v>
      </c>
      <c r="B1273" s="58" t="s">
        <v>1740</v>
      </c>
      <c r="C1273" s="59" t="s">
        <v>164</v>
      </c>
    </row>
    <row r="1274" spans="1:3" ht="21.75" customHeight="1" x14ac:dyDescent="0.25">
      <c r="A1274" s="58" t="s">
        <v>1431</v>
      </c>
      <c r="B1274" s="58" t="s">
        <v>1740</v>
      </c>
      <c r="C1274" s="59" t="s">
        <v>164</v>
      </c>
    </row>
    <row r="1275" spans="1:3" ht="21.75" customHeight="1" x14ac:dyDescent="0.25">
      <c r="A1275" s="58" t="s">
        <v>1432</v>
      </c>
      <c r="B1275" s="58" t="s">
        <v>1741</v>
      </c>
      <c r="C1275" s="59" t="s">
        <v>169</v>
      </c>
    </row>
    <row r="1276" spans="1:3" ht="21.75" customHeight="1" x14ac:dyDescent="0.25">
      <c r="A1276" s="58" t="s">
        <v>1433</v>
      </c>
      <c r="B1276" s="58" t="s">
        <v>1741</v>
      </c>
      <c r="C1276" s="59" t="s">
        <v>169</v>
      </c>
    </row>
    <row r="1277" spans="1:3" ht="21.75" customHeight="1" x14ac:dyDescent="0.25">
      <c r="A1277" s="58" t="s">
        <v>1434</v>
      </c>
      <c r="B1277" s="58" t="s">
        <v>1741</v>
      </c>
      <c r="C1277" s="59" t="s">
        <v>169</v>
      </c>
    </row>
    <row r="1278" spans="1:3" ht="21.75" customHeight="1" x14ac:dyDescent="0.25">
      <c r="A1278" s="58" t="s">
        <v>1435</v>
      </c>
      <c r="B1278" s="58" t="s">
        <v>1741</v>
      </c>
      <c r="C1278" s="59" t="s">
        <v>169</v>
      </c>
    </row>
    <row r="1279" spans="1:3" ht="21.75" customHeight="1" x14ac:dyDescent="0.25">
      <c r="A1279" s="58" t="s">
        <v>1436</v>
      </c>
      <c r="B1279" s="58" t="s">
        <v>1741</v>
      </c>
      <c r="C1279" s="59" t="s">
        <v>169</v>
      </c>
    </row>
    <row r="1280" spans="1:3" ht="21.75" customHeight="1" x14ac:dyDescent="0.25">
      <c r="A1280" s="58" t="s">
        <v>1437</v>
      </c>
      <c r="B1280" s="58" t="s">
        <v>1740</v>
      </c>
      <c r="C1280" s="59" t="s">
        <v>164</v>
      </c>
    </row>
    <row r="1281" spans="1:3" ht="21.75" customHeight="1" x14ac:dyDescent="0.25">
      <c r="A1281" s="58" t="s">
        <v>1438</v>
      </c>
      <c r="B1281" s="58" t="s">
        <v>1740</v>
      </c>
      <c r="C1281" s="59" t="s">
        <v>164</v>
      </c>
    </row>
    <row r="1282" spans="1:3" ht="21.75" customHeight="1" x14ac:dyDescent="0.25">
      <c r="A1282" s="58" t="s">
        <v>1439</v>
      </c>
      <c r="B1282" s="58" t="s">
        <v>1741</v>
      </c>
      <c r="C1282" s="59" t="s">
        <v>169</v>
      </c>
    </row>
    <row r="1283" spans="1:3" ht="21.75" customHeight="1" x14ac:dyDescent="0.25">
      <c r="A1283" s="58" t="s">
        <v>1440</v>
      </c>
      <c r="B1283" s="58" t="s">
        <v>1741</v>
      </c>
      <c r="C1283" s="59" t="s">
        <v>169</v>
      </c>
    </row>
    <row r="1284" spans="1:3" ht="21.75" customHeight="1" x14ac:dyDescent="0.25">
      <c r="A1284" s="58" t="s">
        <v>1441</v>
      </c>
      <c r="B1284" s="58" t="s">
        <v>1740</v>
      </c>
      <c r="C1284" s="59" t="s">
        <v>164</v>
      </c>
    </row>
    <row r="1285" spans="1:3" ht="21.75" customHeight="1" x14ac:dyDescent="0.25">
      <c r="A1285" s="58" t="s">
        <v>1442</v>
      </c>
      <c r="B1285" s="58" t="s">
        <v>1740</v>
      </c>
      <c r="C1285" s="59" t="s">
        <v>164</v>
      </c>
    </row>
    <row r="1286" spans="1:3" ht="21.75" customHeight="1" x14ac:dyDescent="0.25">
      <c r="A1286" s="58" t="s">
        <v>1443</v>
      </c>
      <c r="B1286" s="58" t="s">
        <v>1741</v>
      </c>
      <c r="C1286" s="59" t="s">
        <v>169</v>
      </c>
    </row>
    <row r="1287" spans="1:3" ht="21.75" customHeight="1" x14ac:dyDescent="0.25">
      <c r="A1287" s="58" t="s">
        <v>1444</v>
      </c>
      <c r="B1287" s="58" t="s">
        <v>1740</v>
      </c>
      <c r="C1287" s="59" t="s">
        <v>164</v>
      </c>
    </row>
    <row r="1288" spans="1:3" ht="21.75" customHeight="1" x14ac:dyDescent="0.25">
      <c r="A1288" s="58" t="s">
        <v>1445</v>
      </c>
      <c r="B1288" s="58" t="s">
        <v>1740</v>
      </c>
      <c r="C1288" s="59" t="s">
        <v>164</v>
      </c>
    </row>
    <row r="1289" spans="1:3" ht="21.75" customHeight="1" x14ac:dyDescent="0.25">
      <c r="A1289" s="58" t="s">
        <v>1446</v>
      </c>
      <c r="B1289" s="58" t="s">
        <v>1737</v>
      </c>
      <c r="C1289" s="59" t="s">
        <v>156</v>
      </c>
    </row>
    <row r="1290" spans="1:3" ht="21.75" customHeight="1" x14ac:dyDescent="0.25">
      <c r="A1290" s="58" t="s">
        <v>1447</v>
      </c>
      <c r="B1290" s="58" t="s">
        <v>1741</v>
      </c>
      <c r="C1290" s="59" t="s">
        <v>169</v>
      </c>
    </row>
    <row r="1291" spans="1:3" ht="21.75" customHeight="1" x14ac:dyDescent="0.25">
      <c r="A1291" s="58" t="s">
        <v>1448</v>
      </c>
      <c r="B1291" s="58" t="s">
        <v>1742</v>
      </c>
      <c r="C1291" s="59" t="s">
        <v>174</v>
      </c>
    </row>
    <row r="1292" spans="1:3" ht="21.75" customHeight="1" x14ac:dyDescent="0.25">
      <c r="A1292" s="58" t="s">
        <v>1449</v>
      </c>
      <c r="B1292" s="58" t="s">
        <v>1740</v>
      </c>
      <c r="C1292" s="59" t="s">
        <v>164</v>
      </c>
    </row>
    <row r="1293" spans="1:3" ht="21.75" customHeight="1" x14ac:dyDescent="0.25">
      <c r="A1293" s="58" t="s">
        <v>1450</v>
      </c>
      <c r="B1293" s="58" t="s">
        <v>1741</v>
      </c>
      <c r="C1293" s="59" t="s">
        <v>169</v>
      </c>
    </row>
    <row r="1294" spans="1:3" ht="21.75" customHeight="1" x14ac:dyDescent="0.25">
      <c r="A1294" s="58" t="s">
        <v>1451</v>
      </c>
      <c r="B1294" s="58" t="s">
        <v>1740</v>
      </c>
      <c r="C1294" s="59" t="s">
        <v>164</v>
      </c>
    </row>
    <row r="1295" spans="1:3" ht="21.75" customHeight="1" x14ac:dyDescent="0.25">
      <c r="A1295" s="58" t="s">
        <v>1452</v>
      </c>
      <c r="B1295" s="58" t="s">
        <v>1742</v>
      </c>
      <c r="C1295" s="59" t="s">
        <v>174</v>
      </c>
    </row>
    <row r="1296" spans="1:3" ht="21.75" customHeight="1" x14ac:dyDescent="0.25">
      <c r="A1296" s="58" t="s">
        <v>1453</v>
      </c>
      <c r="B1296" s="58" t="s">
        <v>1740</v>
      </c>
      <c r="C1296" s="59" t="s">
        <v>164</v>
      </c>
    </row>
    <row r="1297" spans="1:3" ht="21.75" customHeight="1" x14ac:dyDescent="0.25">
      <c r="A1297" s="58" t="s">
        <v>1454</v>
      </c>
      <c r="B1297" s="58" t="s">
        <v>1741</v>
      </c>
      <c r="C1297" s="59" t="s">
        <v>169</v>
      </c>
    </row>
    <row r="1298" spans="1:3" ht="21.75" customHeight="1" x14ac:dyDescent="0.25">
      <c r="A1298" s="58" t="s">
        <v>1455</v>
      </c>
      <c r="B1298" s="58" t="s">
        <v>1740</v>
      </c>
      <c r="C1298" s="59" t="s">
        <v>164</v>
      </c>
    </row>
    <row r="1299" spans="1:3" ht="21.75" customHeight="1" x14ac:dyDescent="0.25">
      <c r="A1299" s="58" t="s">
        <v>1456</v>
      </c>
      <c r="B1299" s="58" t="s">
        <v>1739</v>
      </c>
      <c r="C1299" s="59" t="s">
        <v>160</v>
      </c>
    </row>
    <row r="1300" spans="1:3" ht="21.75" customHeight="1" x14ac:dyDescent="0.25">
      <c r="A1300" s="58" t="s">
        <v>1457</v>
      </c>
      <c r="B1300" s="58" t="s">
        <v>1741</v>
      </c>
      <c r="C1300" s="59" t="s">
        <v>169</v>
      </c>
    </row>
    <row r="1301" spans="1:3" ht="21.75" customHeight="1" x14ac:dyDescent="0.25">
      <c r="A1301" s="58" t="s">
        <v>1458</v>
      </c>
      <c r="B1301" s="58" t="s">
        <v>1740</v>
      </c>
      <c r="C1301" s="59" t="s">
        <v>164</v>
      </c>
    </row>
    <row r="1302" spans="1:3" ht="21.75" customHeight="1" x14ac:dyDescent="0.25">
      <c r="A1302" s="58" t="s">
        <v>1459</v>
      </c>
      <c r="B1302" s="58" t="s">
        <v>1741</v>
      </c>
      <c r="C1302" s="59" t="s">
        <v>169</v>
      </c>
    </row>
    <row r="1303" spans="1:3" ht="21.75" customHeight="1" x14ac:dyDescent="0.25">
      <c r="A1303" s="58" t="s">
        <v>1460</v>
      </c>
      <c r="B1303" s="58" t="s">
        <v>1741</v>
      </c>
      <c r="C1303" s="59" t="s">
        <v>169</v>
      </c>
    </row>
    <row r="1304" spans="1:3" ht="21.75" customHeight="1" x14ac:dyDescent="0.25">
      <c r="A1304" s="58" t="s">
        <v>1461</v>
      </c>
      <c r="B1304" s="58" t="s">
        <v>1737</v>
      </c>
      <c r="C1304" s="59" t="s">
        <v>156</v>
      </c>
    </row>
    <row r="1305" spans="1:3" ht="21.75" customHeight="1" x14ac:dyDescent="0.25">
      <c r="A1305" s="58" t="s">
        <v>1462</v>
      </c>
      <c r="B1305" s="58" t="s">
        <v>1741</v>
      </c>
      <c r="C1305" s="59" t="s">
        <v>169</v>
      </c>
    </row>
    <row r="1306" spans="1:3" ht="21.75" customHeight="1" x14ac:dyDescent="0.25">
      <c r="A1306" s="58" t="s">
        <v>1463</v>
      </c>
      <c r="B1306" s="58" t="s">
        <v>1739</v>
      </c>
      <c r="C1306" s="59" t="s">
        <v>160</v>
      </c>
    </row>
    <row r="1307" spans="1:3" ht="21.75" customHeight="1" x14ac:dyDescent="0.25">
      <c r="A1307" s="58" t="s">
        <v>1464</v>
      </c>
      <c r="B1307" s="58" t="s">
        <v>1740</v>
      </c>
      <c r="C1307" s="59" t="s">
        <v>164</v>
      </c>
    </row>
    <row r="1308" spans="1:3" ht="21.75" customHeight="1" x14ac:dyDescent="0.25">
      <c r="A1308" s="58" t="s">
        <v>1465</v>
      </c>
      <c r="B1308" s="58" t="s">
        <v>1740</v>
      </c>
      <c r="C1308" s="59" t="s">
        <v>164</v>
      </c>
    </row>
    <row r="1309" spans="1:3" ht="21.75" customHeight="1" x14ac:dyDescent="0.25">
      <c r="A1309" s="58" t="s">
        <v>1466</v>
      </c>
      <c r="B1309" s="58" t="s">
        <v>1741</v>
      </c>
      <c r="C1309" s="59" t="s">
        <v>169</v>
      </c>
    </row>
    <row r="1310" spans="1:3" ht="21.75" customHeight="1" x14ac:dyDescent="0.25">
      <c r="A1310" s="58" t="s">
        <v>1467</v>
      </c>
      <c r="B1310" s="58" t="s">
        <v>1739</v>
      </c>
      <c r="C1310" s="59" t="s">
        <v>160</v>
      </c>
    </row>
    <row r="1311" spans="1:3" ht="21.75" customHeight="1" x14ac:dyDescent="0.25">
      <c r="A1311" s="58" t="s">
        <v>1468</v>
      </c>
      <c r="B1311" s="58" t="s">
        <v>1738</v>
      </c>
      <c r="C1311" s="59" t="s">
        <v>158</v>
      </c>
    </row>
    <row r="1312" spans="1:3" ht="21.75" customHeight="1" x14ac:dyDescent="0.25">
      <c r="A1312" s="58" t="s">
        <v>1469</v>
      </c>
      <c r="B1312" s="58" t="s">
        <v>1741</v>
      </c>
      <c r="C1312" s="59" t="s">
        <v>169</v>
      </c>
    </row>
    <row r="1313" spans="1:3" ht="21.75" customHeight="1" x14ac:dyDescent="0.25">
      <c r="A1313" s="58" t="s">
        <v>1470</v>
      </c>
      <c r="B1313" s="58" t="s">
        <v>1741</v>
      </c>
      <c r="C1313" s="59" t="s">
        <v>169</v>
      </c>
    </row>
    <row r="1314" spans="1:3" ht="21.75" customHeight="1" x14ac:dyDescent="0.25">
      <c r="A1314" s="58" t="s">
        <v>1471</v>
      </c>
      <c r="B1314" s="58" t="s">
        <v>1737</v>
      </c>
      <c r="C1314" s="59" t="s">
        <v>156</v>
      </c>
    </row>
    <row r="1315" spans="1:3" ht="21.75" customHeight="1" x14ac:dyDescent="0.25">
      <c r="A1315" s="58" t="s">
        <v>1472</v>
      </c>
      <c r="B1315" s="58" t="s">
        <v>1738</v>
      </c>
      <c r="C1315" s="59" t="s">
        <v>158</v>
      </c>
    </row>
    <row r="1316" spans="1:3" ht="21.75" customHeight="1" x14ac:dyDescent="0.25">
      <c r="A1316" s="58" t="s">
        <v>1473</v>
      </c>
      <c r="B1316" s="58" t="s">
        <v>1740</v>
      </c>
      <c r="C1316" s="59" t="s">
        <v>164</v>
      </c>
    </row>
    <row r="1317" spans="1:3" ht="21.75" customHeight="1" x14ac:dyDescent="0.25">
      <c r="A1317" s="58" t="s">
        <v>1474</v>
      </c>
      <c r="B1317" s="58" t="s">
        <v>1740</v>
      </c>
      <c r="C1317" s="59" t="s">
        <v>164</v>
      </c>
    </row>
    <row r="1318" spans="1:3" ht="21.75" customHeight="1" x14ac:dyDescent="0.25">
      <c r="A1318" s="58" t="s">
        <v>1475</v>
      </c>
      <c r="B1318" s="58" t="s">
        <v>1741</v>
      </c>
      <c r="C1318" s="59" t="s">
        <v>169</v>
      </c>
    </row>
    <row r="1319" spans="1:3" ht="21.75" customHeight="1" x14ac:dyDescent="0.25">
      <c r="A1319" s="58" t="s">
        <v>1476</v>
      </c>
      <c r="B1319" s="58" t="s">
        <v>1741</v>
      </c>
      <c r="C1319" s="59" t="s">
        <v>169</v>
      </c>
    </row>
    <row r="1320" spans="1:3" ht="21.75" customHeight="1" x14ac:dyDescent="0.25">
      <c r="A1320" s="58" t="s">
        <v>1477</v>
      </c>
      <c r="B1320" s="58" t="s">
        <v>1741</v>
      </c>
      <c r="C1320" s="59" t="s">
        <v>169</v>
      </c>
    </row>
    <row r="1321" spans="1:3" ht="21.75" customHeight="1" x14ac:dyDescent="0.25">
      <c r="A1321" s="58" t="s">
        <v>1478</v>
      </c>
      <c r="B1321" s="58" t="s">
        <v>1739</v>
      </c>
      <c r="C1321" s="59" t="s">
        <v>160</v>
      </c>
    </row>
    <row r="1322" spans="1:3" ht="21.75" customHeight="1" x14ac:dyDescent="0.25">
      <c r="A1322" s="58" t="s">
        <v>1479</v>
      </c>
      <c r="B1322" s="58" t="s">
        <v>1739</v>
      </c>
      <c r="C1322" s="59" t="s">
        <v>160</v>
      </c>
    </row>
    <row r="1323" spans="1:3" ht="21.75" customHeight="1" x14ac:dyDescent="0.25">
      <c r="A1323" s="58" t="s">
        <v>1480</v>
      </c>
      <c r="B1323" s="58" t="s">
        <v>1741</v>
      </c>
      <c r="C1323" s="59" t="s">
        <v>169</v>
      </c>
    </row>
    <row r="1324" spans="1:3" ht="21.75" customHeight="1" x14ac:dyDescent="0.25">
      <c r="A1324" s="58" t="s">
        <v>1481</v>
      </c>
      <c r="B1324" s="58" t="s">
        <v>1741</v>
      </c>
      <c r="C1324" s="59" t="s">
        <v>169</v>
      </c>
    </row>
    <row r="1325" spans="1:3" ht="21.75" customHeight="1" x14ac:dyDescent="0.25">
      <c r="A1325" s="58" t="s">
        <v>1482</v>
      </c>
      <c r="B1325" s="58" t="s">
        <v>1741</v>
      </c>
      <c r="C1325" s="59" t="s">
        <v>169</v>
      </c>
    </row>
    <row r="1326" spans="1:3" ht="21.75" customHeight="1" x14ac:dyDescent="0.25">
      <c r="A1326" s="58" t="s">
        <v>1483</v>
      </c>
      <c r="B1326" s="58" t="s">
        <v>1740</v>
      </c>
      <c r="C1326" s="59" t="s">
        <v>164</v>
      </c>
    </row>
    <row r="1327" spans="1:3" ht="21.75" customHeight="1" x14ac:dyDescent="0.25">
      <c r="A1327" s="58" t="s">
        <v>1484</v>
      </c>
      <c r="B1327" s="58" t="s">
        <v>1741</v>
      </c>
      <c r="C1327" s="59" t="s">
        <v>169</v>
      </c>
    </row>
    <row r="1328" spans="1:3" ht="21.75" customHeight="1" x14ac:dyDescent="0.25">
      <c r="A1328" s="58" t="s">
        <v>1485</v>
      </c>
      <c r="B1328" s="58" t="s">
        <v>1740</v>
      </c>
      <c r="C1328" s="59" t="s">
        <v>164</v>
      </c>
    </row>
    <row r="1329" spans="1:3" ht="21.75" customHeight="1" x14ac:dyDescent="0.25">
      <c r="A1329" s="58" t="s">
        <v>1486</v>
      </c>
      <c r="B1329" s="58" t="s">
        <v>1738</v>
      </c>
      <c r="C1329" s="59" t="s">
        <v>158</v>
      </c>
    </row>
    <row r="1330" spans="1:3" ht="21.75" customHeight="1" x14ac:dyDescent="0.25">
      <c r="A1330" s="58" t="s">
        <v>1487</v>
      </c>
      <c r="B1330" s="58" t="s">
        <v>1742</v>
      </c>
      <c r="C1330" s="59" t="s">
        <v>174</v>
      </c>
    </row>
    <row r="1331" spans="1:3" ht="21.75" customHeight="1" x14ac:dyDescent="0.25">
      <c r="A1331" s="58" t="s">
        <v>1488</v>
      </c>
      <c r="B1331" s="58" t="s">
        <v>1742</v>
      </c>
      <c r="C1331" s="59" t="s">
        <v>174</v>
      </c>
    </row>
    <row r="1332" spans="1:3" ht="21.75" customHeight="1" x14ac:dyDescent="0.25">
      <c r="A1332" s="58" t="s">
        <v>1489</v>
      </c>
      <c r="B1332" s="58" t="s">
        <v>1739</v>
      </c>
      <c r="C1332" s="59" t="s">
        <v>160</v>
      </c>
    </row>
    <row r="1333" spans="1:3" ht="21.75" customHeight="1" x14ac:dyDescent="0.25">
      <c r="A1333" s="58" t="s">
        <v>1490</v>
      </c>
      <c r="B1333" s="58" t="s">
        <v>1741</v>
      </c>
      <c r="C1333" s="59" t="s">
        <v>169</v>
      </c>
    </row>
    <row r="1334" spans="1:3" ht="21.75" customHeight="1" x14ac:dyDescent="0.25">
      <c r="A1334" s="58" t="s">
        <v>1491</v>
      </c>
      <c r="B1334" s="58" t="s">
        <v>1740</v>
      </c>
      <c r="C1334" s="59" t="s">
        <v>164</v>
      </c>
    </row>
    <row r="1335" spans="1:3" ht="21.75" customHeight="1" x14ac:dyDescent="0.25">
      <c r="A1335" s="58" t="s">
        <v>1492</v>
      </c>
      <c r="B1335" s="58" t="s">
        <v>1741</v>
      </c>
      <c r="C1335" s="59" t="s">
        <v>169</v>
      </c>
    </row>
    <row r="1336" spans="1:3" ht="21.75" customHeight="1" x14ac:dyDescent="0.25">
      <c r="A1336" s="58" t="s">
        <v>1493</v>
      </c>
      <c r="B1336" s="58" t="s">
        <v>1740</v>
      </c>
      <c r="C1336" s="59" t="s">
        <v>164</v>
      </c>
    </row>
    <row r="1337" spans="1:3" ht="21.75" customHeight="1" x14ac:dyDescent="0.25">
      <c r="A1337" s="58" t="s">
        <v>1494</v>
      </c>
      <c r="B1337" s="58" t="s">
        <v>1739</v>
      </c>
      <c r="C1337" s="59" t="s">
        <v>160</v>
      </c>
    </row>
    <row r="1338" spans="1:3" ht="21.75" customHeight="1" x14ac:dyDescent="0.25">
      <c r="A1338" s="58" t="s">
        <v>1495</v>
      </c>
      <c r="B1338" s="58" t="s">
        <v>1739</v>
      </c>
      <c r="C1338" s="59" t="s">
        <v>160</v>
      </c>
    </row>
    <row r="1339" spans="1:3" ht="21.75" customHeight="1" x14ac:dyDescent="0.25">
      <c r="A1339" s="58" t="s">
        <v>1496</v>
      </c>
      <c r="B1339" s="58" t="s">
        <v>1737</v>
      </c>
      <c r="C1339" s="59" t="s">
        <v>156</v>
      </c>
    </row>
    <row r="1340" spans="1:3" ht="21.75" customHeight="1" x14ac:dyDescent="0.25">
      <c r="A1340" s="58" t="s">
        <v>1497</v>
      </c>
      <c r="B1340" s="58" t="s">
        <v>1741</v>
      </c>
      <c r="C1340" s="59" t="s">
        <v>169</v>
      </c>
    </row>
    <row r="1341" spans="1:3" ht="21.75" customHeight="1" x14ac:dyDescent="0.25">
      <c r="A1341" s="58" t="s">
        <v>1498</v>
      </c>
      <c r="B1341" s="58" t="s">
        <v>1741</v>
      </c>
      <c r="C1341" s="59" t="s">
        <v>169</v>
      </c>
    </row>
    <row r="1342" spans="1:3" ht="21.75" customHeight="1" x14ac:dyDescent="0.25">
      <c r="A1342" s="58" t="s">
        <v>1499</v>
      </c>
      <c r="B1342" s="58" t="s">
        <v>1740</v>
      </c>
      <c r="C1342" s="59" t="s">
        <v>164</v>
      </c>
    </row>
    <row r="1343" spans="1:3" ht="21.75" customHeight="1" x14ac:dyDescent="0.25">
      <c r="A1343" s="58" t="s">
        <v>1500</v>
      </c>
      <c r="B1343" s="58" t="s">
        <v>1741</v>
      </c>
      <c r="C1343" s="59" t="s">
        <v>169</v>
      </c>
    </row>
    <row r="1344" spans="1:3" ht="21.75" customHeight="1" x14ac:dyDescent="0.25">
      <c r="A1344" s="58" t="s">
        <v>1501</v>
      </c>
      <c r="B1344" s="58" t="s">
        <v>1741</v>
      </c>
      <c r="C1344" s="59" t="s">
        <v>169</v>
      </c>
    </row>
    <row r="1345" spans="1:3" ht="21.75" customHeight="1" x14ac:dyDescent="0.25">
      <c r="A1345" s="58" t="s">
        <v>1502</v>
      </c>
      <c r="B1345" s="58" t="s">
        <v>1740</v>
      </c>
      <c r="C1345" s="59" t="s">
        <v>164</v>
      </c>
    </row>
    <row r="1346" spans="1:3" ht="21.75" customHeight="1" x14ac:dyDescent="0.25">
      <c r="A1346" s="58" t="s">
        <v>1503</v>
      </c>
      <c r="B1346" s="58" t="s">
        <v>1740</v>
      </c>
      <c r="C1346" s="59" t="s">
        <v>164</v>
      </c>
    </row>
    <row r="1347" spans="1:3" ht="21.75" customHeight="1" x14ac:dyDescent="0.25">
      <c r="A1347" s="58" t="s">
        <v>1504</v>
      </c>
      <c r="B1347" s="58" t="s">
        <v>1740</v>
      </c>
      <c r="C1347" s="59" t="s">
        <v>164</v>
      </c>
    </row>
    <row r="1348" spans="1:3" ht="21.75" customHeight="1" x14ac:dyDescent="0.25">
      <c r="A1348" s="58" t="s">
        <v>1505</v>
      </c>
      <c r="B1348" s="58" t="s">
        <v>1740</v>
      </c>
      <c r="C1348" s="59" t="s">
        <v>164</v>
      </c>
    </row>
    <row r="1349" spans="1:3" ht="21.75" customHeight="1" x14ac:dyDescent="0.25">
      <c r="A1349" s="58" t="s">
        <v>1506</v>
      </c>
      <c r="B1349" s="58" t="s">
        <v>1740</v>
      </c>
      <c r="C1349" s="59" t="s">
        <v>164</v>
      </c>
    </row>
    <row r="1350" spans="1:3" ht="21.75" customHeight="1" x14ac:dyDescent="0.25">
      <c r="A1350" s="58" t="s">
        <v>1507</v>
      </c>
      <c r="B1350" s="58" t="s">
        <v>1741</v>
      </c>
      <c r="C1350" s="59" t="s">
        <v>169</v>
      </c>
    </row>
    <row r="1351" spans="1:3" ht="21.75" customHeight="1" x14ac:dyDescent="0.25">
      <c r="A1351" s="58" t="s">
        <v>1508</v>
      </c>
      <c r="B1351" s="58" t="s">
        <v>1742</v>
      </c>
      <c r="C1351" s="59" t="s">
        <v>174</v>
      </c>
    </row>
    <row r="1352" spans="1:3" ht="21.75" customHeight="1" x14ac:dyDescent="0.25">
      <c r="A1352" s="58" t="s">
        <v>1509</v>
      </c>
      <c r="B1352" s="58" t="s">
        <v>1741</v>
      </c>
      <c r="C1352" s="59" t="s">
        <v>169</v>
      </c>
    </row>
    <row r="1353" spans="1:3" ht="21.75" customHeight="1" x14ac:dyDescent="0.25">
      <c r="A1353" s="58" t="s">
        <v>1510</v>
      </c>
      <c r="B1353" s="58" t="s">
        <v>1741</v>
      </c>
      <c r="C1353" s="59" t="s">
        <v>169</v>
      </c>
    </row>
    <row r="1354" spans="1:3" ht="21.75" customHeight="1" x14ac:dyDescent="0.25">
      <c r="A1354" s="58" t="s">
        <v>1511</v>
      </c>
      <c r="B1354" s="58" t="s">
        <v>1737</v>
      </c>
      <c r="C1354" s="59" t="s">
        <v>156</v>
      </c>
    </row>
    <row r="1355" spans="1:3" ht="21.75" customHeight="1" x14ac:dyDescent="0.25">
      <c r="A1355" s="58" t="s">
        <v>1512</v>
      </c>
      <c r="B1355" s="58" t="s">
        <v>1741</v>
      </c>
      <c r="C1355" s="59" t="s">
        <v>169</v>
      </c>
    </row>
    <row r="1356" spans="1:3" ht="21.75" customHeight="1" x14ac:dyDescent="0.25">
      <c r="A1356" s="58" t="s">
        <v>1513</v>
      </c>
      <c r="B1356" s="58" t="s">
        <v>1740</v>
      </c>
      <c r="C1356" s="59" t="s">
        <v>164</v>
      </c>
    </row>
    <row r="1357" spans="1:3" ht="21.75" customHeight="1" x14ac:dyDescent="0.25">
      <c r="A1357" s="58" t="s">
        <v>1514</v>
      </c>
      <c r="B1357" s="58" t="s">
        <v>1741</v>
      </c>
      <c r="C1357" s="59" t="s">
        <v>169</v>
      </c>
    </row>
    <row r="1358" spans="1:3" ht="21.75" customHeight="1" x14ac:dyDescent="0.25">
      <c r="A1358" s="58" t="s">
        <v>1515</v>
      </c>
      <c r="B1358" s="58" t="s">
        <v>1740</v>
      </c>
      <c r="C1358" s="59" t="s">
        <v>164</v>
      </c>
    </row>
    <row r="1359" spans="1:3" ht="21.75" customHeight="1" x14ac:dyDescent="0.25">
      <c r="A1359" s="58" t="s">
        <v>1516</v>
      </c>
      <c r="B1359" s="58" t="s">
        <v>1741</v>
      </c>
      <c r="C1359" s="59" t="s">
        <v>169</v>
      </c>
    </row>
    <row r="1360" spans="1:3" ht="21.75" customHeight="1" x14ac:dyDescent="0.25">
      <c r="A1360" s="58" t="s">
        <v>1517</v>
      </c>
      <c r="B1360" s="58" t="s">
        <v>1740</v>
      </c>
      <c r="C1360" s="59" t="s">
        <v>164</v>
      </c>
    </row>
    <row r="1361" spans="1:3" ht="21.75" customHeight="1" x14ac:dyDescent="0.25">
      <c r="A1361" s="58" t="s">
        <v>1518</v>
      </c>
      <c r="B1361" s="58" t="s">
        <v>1740</v>
      </c>
      <c r="C1361" s="59" t="s">
        <v>164</v>
      </c>
    </row>
    <row r="1362" spans="1:3" ht="21.75" customHeight="1" x14ac:dyDescent="0.25">
      <c r="A1362" s="58" t="s">
        <v>1519</v>
      </c>
      <c r="B1362" s="58" t="s">
        <v>1740</v>
      </c>
      <c r="C1362" s="59" t="s">
        <v>164</v>
      </c>
    </row>
    <row r="1363" spans="1:3" ht="21.75" customHeight="1" x14ac:dyDescent="0.25">
      <c r="A1363" s="58" t="s">
        <v>1520</v>
      </c>
      <c r="B1363" s="58" t="s">
        <v>1739</v>
      </c>
      <c r="C1363" s="59" t="s">
        <v>160</v>
      </c>
    </row>
    <row r="1364" spans="1:3" ht="21.75" customHeight="1" x14ac:dyDescent="0.25">
      <c r="A1364" s="58" t="s">
        <v>1521</v>
      </c>
      <c r="B1364" s="58" t="s">
        <v>1737</v>
      </c>
      <c r="C1364" s="59" t="s">
        <v>156</v>
      </c>
    </row>
    <row r="1365" spans="1:3" ht="21.75" customHeight="1" x14ac:dyDescent="0.25">
      <c r="A1365" s="58" t="s">
        <v>1522</v>
      </c>
      <c r="B1365" s="58" t="s">
        <v>1741</v>
      </c>
      <c r="C1365" s="59" t="s">
        <v>169</v>
      </c>
    </row>
    <row r="1366" spans="1:3" ht="21.75" customHeight="1" x14ac:dyDescent="0.25">
      <c r="A1366" s="58" t="s">
        <v>1523</v>
      </c>
      <c r="B1366" s="58" t="s">
        <v>1739</v>
      </c>
      <c r="C1366" s="59" t="s">
        <v>160</v>
      </c>
    </row>
    <row r="1367" spans="1:3" ht="21.75" customHeight="1" x14ac:dyDescent="0.25">
      <c r="A1367" s="58" t="s">
        <v>1524</v>
      </c>
      <c r="B1367" s="58" t="s">
        <v>1737</v>
      </c>
      <c r="C1367" s="59" t="s">
        <v>156</v>
      </c>
    </row>
    <row r="1368" spans="1:3" ht="21.75" customHeight="1" x14ac:dyDescent="0.25">
      <c r="A1368" s="58" t="s">
        <v>1525</v>
      </c>
      <c r="B1368" s="58" t="s">
        <v>1741</v>
      </c>
      <c r="C1368" s="59" t="s">
        <v>169</v>
      </c>
    </row>
    <row r="1369" spans="1:3" ht="21.75" customHeight="1" x14ac:dyDescent="0.25">
      <c r="A1369" s="58" t="s">
        <v>1526</v>
      </c>
      <c r="B1369" s="58" t="s">
        <v>1741</v>
      </c>
      <c r="C1369" s="59" t="s">
        <v>169</v>
      </c>
    </row>
    <row r="1370" spans="1:3" ht="21.75" customHeight="1" x14ac:dyDescent="0.25">
      <c r="A1370" s="58" t="s">
        <v>1527</v>
      </c>
      <c r="B1370" s="58" t="s">
        <v>1739</v>
      </c>
      <c r="C1370" s="59" t="s">
        <v>160</v>
      </c>
    </row>
    <row r="1371" spans="1:3" ht="21.75" customHeight="1" x14ac:dyDescent="0.25">
      <c r="A1371" s="58" t="s">
        <v>1528</v>
      </c>
      <c r="B1371" s="58" t="s">
        <v>1739</v>
      </c>
      <c r="C1371" s="59" t="s">
        <v>160</v>
      </c>
    </row>
    <row r="1372" spans="1:3" ht="21.75" customHeight="1" x14ac:dyDescent="0.25">
      <c r="A1372" s="58" t="s">
        <v>1529</v>
      </c>
      <c r="B1372" s="58" t="s">
        <v>1742</v>
      </c>
      <c r="C1372" s="59" t="s">
        <v>174</v>
      </c>
    </row>
    <row r="1373" spans="1:3" ht="21.75" customHeight="1" x14ac:dyDescent="0.25">
      <c r="A1373" s="58" t="s">
        <v>1530</v>
      </c>
      <c r="B1373" s="58" t="s">
        <v>1739</v>
      </c>
      <c r="C1373" s="59" t="s">
        <v>160</v>
      </c>
    </row>
    <row r="1374" spans="1:3" ht="21.75" customHeight="1" x14ac:dyDescent="0.25">
      <c r="A1374" s="58" t="s">
        <v>1531</v>
      </c>
      <c r="B1374" s="58" t="s">
        <v>1742</v>
      </c>
      <c r="C1374" s="59" t="s">
        <v>174</v>
      </c>
    </row>
    <row r="1375" spans="1:3" ht="21.75" customHeight="1" x14ac:dyDescent="0.25">
      <c r="A1375" s="58" t="s">
        <v>1532</v>
      </c>
      <c r="B1375" s="58" t="s">
        <v>1740</v>
      </c>
      <c r="C1375" s="59" t="s">
        <v>164</v>
      </c>
    </row>
    <row r="1376" spans="1:3" ht="21.75" customHeight="1" x14ac:dyDescent="0.25">
      <c r="A1376" s="58" t="s">
        <v>1533</v>
      </c>
      <c r="B1376" s="58" t="s">
        <v>1741</v>
      </c>
      <c r="C1376" s="59" t="s">
        <v>169</v>
      </c>
    </row>
    <row r="1377" spans="1:3" ht="21.75" customHeight="1" x14ac:dyDescent="0.25">
      <c r="A1377" s="58" t="s">
        <v>1534</v>
      </c>
      <c r="B1377" s="58" t="s">
        <v>1740</v>
      </c>
      <c r="C1377" s="59" t="s">
        <v>164</v>
      </c>
    </row>
    <row r="1378" spans="1:3" ht="21.75" customHeight="1" x14ac:dyDescent="0.25">
      <c r="A1378" s="58" t="s">
        <v>1535</v>
      </c>
      <c r="B1378" s="58" t="s">
        <v>1739</v>
      </c>
      <c r="C1378" s="59" t="s">
        <v>160</v>
      </c>
    </row>
    <row r="1379" spans="1:3" ht="21.75" customHeight="1" x14ac:dyDescent="0.25">
      <c r="A1379" s="58" t="s">
        <v>1536</v>
      </c>
      <c r="B1379" s="58" t="s">
        <v>1739</v>
      </c>
      <c r="C1379" s="59" t="s">
        <v>160</v>
      </c>
    </row>
    <row r="1380" spans="1:3" ht="21.75" customHeight="1" x14ac:dyDescent="0.25">
      <c r="A1380" s="58" t="s">
        <v>1537</v>
      </c>
      <c r="B1380" s="58" t="s">
        <v>1737</v>
      </c>
      <c r="C1380" s="59" t="s">
        <v>156</v>
      </c>
    </row>
    <row r="1381" spans="1:3" ht="21.75" customHeight="1" x14ac:dyDescent="0.25">
      <c r="A1381" s="58" t="s">
        <v>1538</v>
      </c>
      <c r="B1381" s="58" t="s">
        <v>1739</v>
      </c>
      <c r="C1381" s="59" t="s">
        <v>160</v>
      </c>
    </row>
    <row r="1382" spans="1:3" ht="21.75" customHeight="1" x14ac:dyDescent="0.25">
      <c r="A1382" s="58" t="s">
        <v>1539</v>
      </c>
      <c r="B1382" s="58" t="s">
        <v>1737</v>
      </c>
      <c r="C1382" s="59" t="s">
        <v>156</v>
      </c>
    </row>
    <row r="1383" spans="1:3" ht="21.75" customHeight="1" x14ac:dyDescent="0.25">
      <c r="A1383" s="58" t="s">
        <v>1540</v>
      </c>
      <c r="B1383" s="58" t="s">
        <v>1738</v>
      </c>
      <c r="C1383" s="59" t="s">
        <v>158</v>
      </c>
    </row>
    <row r="1384" spans="1:3" ht="21.75" customHeight="1" x14ac:dyDescent="0.25">
      <c r="A1384" s="58" t="s">
        <v>1541</v>
      </c>
      <c r="B1384" s="58" t="s">
        <v>1740</v>
      </c>
      <c r="C1384" s="59" t="s">
        <v>164</v>
      </c>
    </row>
    <row r="1385" spans="1:3" ht="21.75" customHeight="1" x14ac:dyDescent="0.25">
      <c r="A1385" s="58" t="s">
        <v>1542</v>
      </c>
      <c r="B1385" s="58" t="s">
        <v>1739</v>
      </c>
      <c r="C1385" s="59" t="s">
        <v>160</v>
      </c>
    </row>
    <row r="1386" spans="1:3" ht="21.75" customHeight="1" x14ac:dyDescent="0.25">
      <c r="A1386" s="58" t="s">
        <v>1543</v>
      </c>
      <c r="B1386" s="58" t="s">
        <v>1740</v>
      </c>
      <c r="C1386" s="59" t="s">
        <v>164</v>
      </c>
    </row>
    <row r="1387" spans="1:3" ht="21.75" customHeight="1" x14ac:dyDescent="0.25">
      <c r="A1387" s="58" t="s">
        <v>1544</v>
      </c>
      <c r="B1387" s="58" t="s">
        <v>1740</v>
      </c>
      <c r="C1387" s="59" t="s">
        <v>164</v>
      </c>
    </row>
    <row r="1388" spans="1:3" ht="21.75" customHeight="1" x14ac:dyDescent="0.25">
      <c r="A1388" s="58" t="s">
        <v>1545</v>
      </c>
      <c r="B1388" s="58" t="s">
        <v>1739</v>
      </c>
      <c r="C1388" s="59" t="s">
        <v>160</v>
      </c>
    </row>
    <row r="1389" spans="1:3" ht="21.75" customHeight="1" x14ac:dyDescent="0.25">
      <c r="A1389" s="58" t="s">
        <v>1546</v>
      </c>
      <c r="B1389" s="58" t="s">
        <v>1738</v>
      </c>
      <c r="C1389" s="59" t="s">
        <v>158</v>
      </c>
    </row>
    <row r="1390" spans="1:3" ht="21.75" customHeight="1" x14ac:dyDescent="0.25">
      <c r="A1390" s="58" t="s">
        <v>1547</v>
      </c>
      <c r="B1390" s="58" t="s">
        <v>1739</v>
      </c>
      <c r="C1390" s="59" t="s">
        <v>160</v>
      </c>
    </row>
    <row r="1391" spans="1:3" ht="21.75" customHeight="1" x14ac:dyDescent="0.25">
      <c r="A1391" s="58" t="s">
        <v>1548</v>
      </c>
      <c r="B1391" s="58" t="s">
        <v>1738</v>
      </c>
      <c r="C1391" s="59" t="s">
        <v>158</v>
      </c>
    </row>
    <row r="1392" spans="1:3" ht="21.75" customHeight="1" x14ac:dyDescent="0.25">
      <c r="A1392" s="58" t="s">
        <v>1549</v>
      </c>
      <c r="B1392" s="58" t="s">
        <v>1740</v>
      </c>
      <c r="C1392" s="59" t="s">
        <v>164</v>
      </c>
    </row>
    <row r="1393" spans="1:3" ht="21.75" customHeight="1" x14ac:dyDescent="0.25">
      <c r="A1393" s="58" t="s">
        <v>1550</v>
      </c>
      <c r="B1393" s="58" t="s">
        <v>1738</v>
      </c>
      <c r="C1393" s="59" t="s">
        <v>158</v>
      </c>
    </row>
    <row r="1394" spans="1:3" ht="21.75" customHeight="1" x14ac:dyDescent="0.25">
      <c r="A1394" s="58" t="s">
        <v>1551</v>
      </c>
      <c r="B1394" s="58" t="s">
        <v>1739</v>
      </c>
      <c r="C1394" s="59" t="s">
        <v>160</v>
      </c>
    </row>
    <row r="1395" spans="1:3" ht="21.75" customHeight="1" x14ac:dyDescent="0.25">
      <c r="A1395" s="58" t="s">
        <v>1552</v>
      </c>
      <c r="B1395" s="58" t="s">
        <v>1737</v>
      </c>
      <c r="C1395" s="59" t="s">
        <v>156</v>
      </c>
    </row>
    <row r="1396" spans="1:3" ht="21.75" customHeight="1" x14ac:dyDescent="0.25">
      <c r="A1396" s="58" t="s">
        <v>1553</v>
      </c>
      <c r="B1396" s="58" t="s">
        <v>1739</v>
      </c>
      <c r="C1396" s="59" t="s">
        <v>160</v>
      </c>
    </row>
    <row r="1397" spans="1:3" ht="21.75" customHeight="1" x14ac:dyDescent="0.25">
      <c r="A1397" s="58" t="s">
        <v>1554</v>
      </c>
      <c r="B1397" s="58" t="s">
        <v>1737</v>
      </c>
      <c r="C1397" s="59" t="s">
        <v>156</v>
      </c>
    </row>
    <row r="1398" spans="1:3" ht="21.75" customHeight="1" x14ac:dyDescent="0.25">
      <c r="A1398" s="58" t="s">
        <v>1555</v>
      </c>
      <c r="B1398" s="58" t="s">
        <v>1740</v>
      </c>
      <c r="C1398" s="59" t="s">
        <v>164</v>
      </c>
    </row>
    <row r="1399" spans="1:3" ht="21.75" customHeight="1" x14ac:dyDescent="0.25">
      <c r="A1399" s="58" t="s">
        <v>1556</v>
      </c>
      <c r="B1399" s="58" t="s">
        <v>1741</v>
      </c>
      <c r="C1399" s="59" t="s">
        <v>169</v>
      </c>
    </row>
    <row r="1400" spans="1:3" ht="21.75" customHeight="1" x14ac:dyDescent="0.25">
      <c r="A1400" s="58" t="s">
        <v>1557</v>
      </c>
      <c r="B1400" s="58" t="s">
        <v>1740</v>
      </c>
      <c r="C1400" s="59" t="s">
        <v>164</v>
      </c>
    </row>
    <row r="1401" spans="1:3" ht="21.75" customHeight="1" x14ac:dyDescent="0.25">
      <c r="A1401" s="58" t="s">
        <v>1558</v>
      </c>
      <c r="B1401" s="58" t="s">
        <v>1740</v>
      </c>
      <c r="C1401" s="59" t="s">
        <v>164</v>
      </c>
    </row>
    <row r="1402" spans="1:3" ht="21.75" customHeight="1" x14ac:dyDescent="0.25">
      <c r="A1402" s="58" t="s">
        <v>1559</v>
      </c>
      <c r="B1402" s="58" t="s">
        <v>1740</v>
      </c>
      <c r="C1402" s="59" t="s">
        <v>164</v>
      </c>
    </row>
    <row r="1403" spans="1:3" ht="21.75" customHeight="1" x14ac:dyDescent="0.25">
      <c r="A1403" s="58" t="s">
        <v>1560</v>
      </c>
      <c r="B1403" s="58" t="s">
        <v>1737</v>
      </c>
      <c r="C1403" s="59" t="s">
        <v>156</v>
      </c>
    </row>
    <row r="1404" spans="1:3" ht="21.75" customHeight="1" x14ac:dyDescent="0.25">
      <c r="A1404" s="58" t="s">
        <v>1561</v>
      </c>
      <c r="B1404" s="58" t="s">
        <v>1742</v>
      </c>
      <c r="C1404" s="59" t="s">
        <v>174</v>
      </c>
    </row>
    <row r="1405" spans="1:3" ht="21.75" customHeight="1" x14ac:dyDescent="0.25">
      <c r="A1405" s="58" t="s">
        <v>1562</v>
      </c>
      <c r="B1405" s="58" t="s">
        <v>1739</v>
      </c>
      <c r="C1405" s="59" t="s">
        <v>160</v>
      </c>
    </row>
    <row r="1406" spans="1:3" ht="21.75" customHeight="1" x14ac:dyDescent="0.25">
      <c r="A1406" s="58" t="s">
        <v>1563</v>
      </c>
      <c r="B1406" s="58" t="s">
        <v>1741</v>
      </c>
      <c r="C1406" s="59" t="s">
        <v>169</v>
      </c>
    </row>
    <row r="1407" spans="1:3" ht="21.75" customHeight="1" x14ac:dyDescent="0.25">
      <c r="A1407" s="58" t="s">
        <v>1564</v>
      </c>
      <c r="B1407" s="58" t="s">
        <v>1741</v>
      </c>
      <c r="C1407" s="59" t="s">
        <v>169</v>
      </c>
    </row>
    <row r="1408" spans="1:3" ht="21.75" customHeight="1" x14ac:dyDescent="0.25">
      <c r="A1408" s="58" t="s">
        <v>1565</v>
      </c>
      <c r="B1408" s="58" t="s">
        <v>1740</v>
      </c>
      <c r="C1408" s="59" t="s">
        <v>164</v>
      </c>
    </row>
    <row r="1409" spans="1:3" ht="21.75" customHeight="1" x14ac:dyDescent="0.25">
      <c r="A1409" s="58" t="s">
        <v>1566</v>
      </c>
      <c r="B1409" s="58" t="s">
        <v>1740</v>
      </c>
      <c r="C1409" s="59" t="s">
        <v>164</v>
      </c>
    </row>
    <row r="1410" spans="1:3" ht="21.75" customHeight="1" x14ac:dyDescent="0.25">
      <c r="A1410" s="58" t="s">
        <v>1567</v>
      </c>
      <c r="B1410" s="58" t="s">
        <v>1742</v>
      </c>
      <c r="C1410" s="59" t="s">
        <v>174</v>
      </c>
    </row>
    <row r="1411" spans="1:3" ht="21.75" customHeight="1" x14ac:dyDescent="0.25">
      <c r="A1411" s="58" t="s">
        <v>1568</v>
      </c>
      <c r="B1411" s="58" t="s">
        <v>1737</v>
      </c>
      <c r="C1411" s="59" t="s">
        <v>156</v>
      </c>
    </row>
    <row r="1412" spans="1:3" ht="21.75" customHeight="1" x14ac:dyDescent="0.25">
      <c r="A1412" s="58" t="s">
        <v>1569</v>
      </c>
      <c r="B1412" s="58" t="s">
        <v>1738</v>
      </c>
      <c r="C1412" s="59" t="s">
        <v>158</v>
      </c>
    </row>
    <row r="1413" spans="1:3" ht="21.75" customHeight="1" x14ac:dyDescent="0.25">
      <c r="A1413" s="58" t="s">
        <v>1570</v>
      </c>
      <c r="B1413" s="58" t="s">
        <v>1740</v>
      </c>
      <c r="C1413" s="59" t="s">
        <v>164</v>
      </c>
    </row>
    <row r="1414" spans="1:3" ht="21.75" customHeight="1" x14ac:dyDescent="0.25">
      <c r="A1414" s="58" t="s">
        <v>1571</v>
      </c>
      <c r="B1414" s="58" t="s">
        <v>1739</v>
      </c>
      <c r="C1414" s="59" t="s">
        <v>160</v>
      </c>
    </row>
    <row r="1415" spans="1:3" ht="21.75" customHeight="1" x14ac:dyDescent="0.25">
      <c r="A1415" s="58" t="s">
        <v>1572</v>
      </c>
      <c r="B1415" s="58" t="s">
        <v>1740</v>
      </c>
      <c r="C1415" s="59" t="s">
        <v>164</v>
      </c>
    </row>
    <row r="1416" spans="1:3" ht="21.75" customHeight="1" x14ac:dyDescent="0.25">
      <c r="A1416" s="58" t="s">
        <v>1573</v>
      </c>
      <c r="B1416" s="58" t="s">
        <v>1740</v>
      </c>
      <c r="C1416" s="59" t="s">
        <v>164</v>
      </c>
    </row>
    <row r="1417" spans="1:3" ht="21.75" customHeight="1" x14ac:dyDescent="0.25">
      <c r="A1417" s="58" t="s">
        <v>1574</v>
      </c>
      <c r="B1417" s="58" t="s">
        <v>1739</v>
      </c>
      <c r="C1417" s="59" t="s">
        <v>160</v>
      </c>
    </row>
    <row r="1418" spans="1:3" ht="21.75" customHeight="1" x14ac:dyDescent="0.25">
      <c r="A1418" s="58" t="s">
        <v>1575</v>
      </c>
      <c r="B1418" s="58" t="s">
        <v>1741</v>
      </c>
      <c r="C1418" s="59" t="s">
        <v>169</v>
      </c>
    </row>
    <row r="1419" spans="1:3" ht="21.75" customHeight="1" x14ac:dyDescent="0.25">
      <c r="A1419" s="58" t="s">
        <v>1576</v>
      </c>
      <c r="B1419" s="58" t="s">
        <v>1740</v>
      </c>
      <c r="C1419" s="59" t="s">
        <v>164</v>
      </c>
    </row>
    <row r="1420" spans="1:3" ht="21.75" customHeight="1" x14ac:dyDescent="0.25">
      <c r="A1420" s="58" t="s">
        <v>1577</v>
      </c>
      <c r="B1420" s="58" t="s">
        <v>1739</v>
      </c>
      <c r="C1420" s="59" t="s">
        <v>160</v>
      </c>
    </row>
    <row r="1421" spans="1:3" ht="21.75" customHeight="1" x14ac:dyDescent="0.25">
      <c r="A1421" s="58" t="s">
        <v>1578</v>
      </c>
      <c r="B1421" s="58" t="s">
        <v>1738</v>
      </c>
      <c r="C1421" s="59" t="s">
        <v>158</v>
      </c>
    </row>
    <row r="1422" spans="1:3" ht="21.75" customHeight="1" x14ac:dyDescent="0.25">
      <c r="A1422" s="58" t="s">
        <v>1579</v>
      </c>
      <c r="B1422" s="58" t="s">
        <v>1740</v>
      </c>
      <c r="C1422" s="59" t="s">
        <v>164</v>
      </c>
    </row>
    <row r="1423" spans="1:3" ht="21.75" customHeight="1" x14ac:dyDescent="0.25">
      <c r="A1423" s="58" t="s">
        <v>1580</v>
      </c>
      <c r="B1423" s="58" t="s">
        <v>1742</v>
      </c>
      <c r="C1423" s="59" t="s">
        <v>174</v>
      </c>
    </row>
    <row r="1424" spans="1:3" ht="21.75" customHeight="1" x14ac:dyDescent="0.25">
      <c r="A1424" s="58" t="s">
        <v>1581</v>
      </c>
      <c r="B1424" s="58" t="s">
        <v>1740</v>
      </c>
      <c r="C1424" s="59" t="s">
        <v>164</v>
      </c>
    </row>
    <row r="1425" spans="1:3" ht="21.75" customHeight="1" x14ac:dyDescent="0.25">
      <c r="A1425" s="58" t="s">
        <v>1582</v>
      </c>
      <c r="B1425" s="58" t="s">
        <v>1737</v>
      </c>
      <c r="C1425" s="59" t="s">
        <v>156</v>
      </c>
    </row>
    <row r="1426" spans="1:3" ht="21.75" customHeight="1" x14ac:dyDescent="0.25">
      <c r="A1426" s="58" t="s">
        <v>1583</v>
      </c>
      <c r="B1426" s="58" t="s">
        <v>1739</v>
      </c>
      <c r="C1426" s="59" t="s">
        <v>160</v>
      </c>
    </row>
    <row r="1427" spans="1:3" ht="21.75" customHeight="1" x14ac:dyDescent="0.25">
      <c r="A1427" s="58" t="s">
        <v>1584</v>
      </c>
      <c r="B1427" s="58" t="s">
        <v>1740</v>
      </c>
      <c r="C1427" s="59" t="s">
        <v>164</v>
      </c>
    </row>
    <row r="1428" spans="1:3" ht="21.75" customHeight="1" x14ac:dyDescent="0.25">
      <c r="A1428" s="58" t="s">
        <v>1585</v>
      </c>
      <c r="B1428" s="58" t="s">
        <v>1741</v>
      </c>
      <c r="C1428" s="59" t="s">
        <v>169</v>
      </c>
    </row>
    <row r="1429" spans="1:3" ht="21.75" customHeight="1" x14ac:dyDescent="0.25">
      <c r="A1429" s="58" t="s">
        <v>1586</v>
      </c>
      <c r="B1429" s="58" t="s">
        <v>1740</v>
      </c>
      <c r="C1429" s="59" t="s">
        <v>164</v>
      </c>
    </row>
    <row r="1430" spans="1:3" ht="21.75" customHeight="1" x14ac:dyDescent="0.25">
      <c r="A1430" s="58" t="s">
        <v>1587</v>
      </c>
      <c r="B1430" s="58" t="s">
        <v>1741</v>
      </c>
      <c r="C1430" s="59" t="s">
        <v>169</v>
      </c>
    </row>
    <row r="1431" spans="1:3" ht="21.75" customHeight="1" x14ac:dyDescent="0.25">
      <c r="A1431" s="58" t="s">
        <v>1588</v>
      </c>
      <c r="B1431" s="58" t="s">
        <v>1741</v>
      </c>
      <c r="C1431" s="59" t="s">
        <v>169</v>
      </c>
    </row>
    <row r="1432" spans="1:3" ht="21.75" customHeight="1" x14ac:dyDescent="0.25">
      <c r="A1432" s="58" t="s">
        <v>1589</v>
      </c>
      <c r="B1432" s="58" t="s">
        <v>1740</v>
      </c>
      <c r="C1432" s="59" t="s">
        <v>164</v>
      </c>
    </row>
    <row r="1433" spans="1:3" ht="21.75" customHeight="1" x14ac:dyDescent="0.25">
      <c r="A1433" s="58" t="s">
        <v>1590</v>
      </c>
      <c r="B1433" s="58" t="s">
        <v>1737</v>
      </c>
      <c r="C1433" s="59" t="s">
        <v>156</v>
      </c>
    </row>
    <row r="1434" spans="1:3" ht="21.75" customHeight="1" x14ac:dyDescent="0.25">
      <c r="A1434" s="58" t="s">
        <v>1591</v>
      </c>
      <c r="B1434" s="58" t="s">
        <v>1737</v>
      </c>
      <c r="C1434" s="59" t="s">
        <v>156</v>
      </c>
    </row>
    <row r="1435" spans="1:3" ht="21.75" customHeight="1" x14ac:dyDescent="0.25">
      <c r="A1435" s="58" t="s">
        <v>1592</v>
      </c>
      <c r="B1435" s="58" t="s">
        <v>1740</v>
      </c>
      <c r="C1435" s="59" t="s">
        <v>164</v>
      </c>
    </row>
    <row r="1436" spans="1:3" ht="21.75" customHeight="1" x14ac:dyDescent="0.25">
      <c r="A1436" s="58" t="s">
        <v>1593</v>
      </c>
      <c r="B1436" s="58" t="s">
        <v>1737</v>
      </c>
      <c r="C1436" s="59" t="s">
        <v>156</v>
      </c>
    </row>
    <row r="1437" spans="1:3" ht="21.75" customHeight="1" x14ac:dyDescent="0.25">
      <c r="A1437" s="58" t="s">
        <v>1594</v>
      </c>
      <c r="B1437" s="58" t="s">
        <v>1740</v>
      </c>
      <c r="C1437" s="59" t="s">
        <v>164</v>
      </c>
    </row>
    <row r="1438" spans="1:3" ht="21.75" customHeight="1" x14ac:dyDescent="0.25">
      <c r="A1438" s="58" t="s">
        <v>1595</v>
      </c>
      <c r="B1438" s="58" t="s">
        <v>1740</v>
      </c>
      <c r="C1438" s="59" t="s">
        <v>164</v>
      </c>
    </row>
    <row r="1439" spans="1:3" ht="21.75" customHeight="1" x14ac:dyDescent="0.25">
      <c r="A1439" s="58" t="s">
        <v>1596</v>
      </c>
      <c r="B1439" s="58" t="s">
        <v>1740</v>
      </c>
      <c r="C1439" s="59" t="s">
        <v>164</v>
      </c>
    </row>
    <row r="1440" spans="1:3" ht="21.75" customHeight="1" x14ac:dyDescent="0.25">
      <c r="A1440" s="58" t="s">
        <v>1597</v>
      </c>
      <c r="B1440" s="58" t="s">
        <v>1741</v>
      </c>
      <c r="C1440" s="59" t="s">
        <v>169</v>
      </c>
    </row>
    <row r="1441" spans="1:3" ht="21.75" customHeight="1" x14ac:dyDescent="0.25">
      <c r="A1441" s="58" t="s">
        <v>1598</v>
      </c>
      <c r="B1441" s="58" t="s">
        <v>1740</v>
      </c>
      <c r="C1441" s="59" t="s">
        <v>164</v>
      </c>
    </row>
    <row r="1442" spans="1:3" ht="21.75" customHeight="1" x14ac:dyDescent="0.25">
      <c r="A1442" s="58" t="s">
        <v>1599</v>
      </c>
      <c r="B1442" s="58" t="s">
        <v>1740</v>
      </c>
      <c r="C1442" s="59" t="s">
        <v>164</v>
      </c>
    </row>
    <row r="1443" spans="1:3" ht="21.75" customHeight="1" x14ac:dyDescent="0.25">
      <c r="A1443" s="58" t="s">
        <v>1600</v>
      </c>
      <c r="B1443" s="58" t="s">
        <v>1737</v>
      </c>
      <c r="C1443" s="59" t="s">
        <v>156</v>
      </c>
    </row>
    <row r="1444" spans="1:3" ht="21.75" customHeight="1" x14ac:dyDescent="0.25">
      <c r="A1444" s="58" t="s">
        <v>1601</v>
      </c>
      <c r="B1444" s="58" t="s">
        <v>1742</v>
      </c>
      <c r="C1444" s="59" t="s">
        <v>174</v>
      </c>
    </row>
    <row r="1445" spans="1:3" ht="21.75" customHeight="1" x14ac:dyDescent="0.25">
      <c r="A1445" s="58" t="s">
        <v>1602</v>
      </c>
      <c r="B1445" s="58" t="s">
        <v>1737</v>
      </c>
      <c r="C1445" s="59" t="s">
        <v>156</v>
      </c>
    </row>
    <row r="1446" spans="1:3" ht="21.75" customHeight="1" x14ac:dyDescent="0.25">
      <c r="A1446" s="58" t="s">
        <v>1603</v>
      </c>
      <c r="B1446" s="58" t="s">
        <v>1740</v>
      </c>
      <c r="C1446" s="59" t="s">
        <v>164</v>
      </c>
    </row>
    <row r="1447" spans="1:3" ht="21.75" customHeight="1" x14ac:dyDescent="0.25">
      <c r="A1447" s="58" t="s">
        <v>1604</v>
      </c>
      <c r="B1447" s="58" t="s">
        <v>1741</v>
      </c>
      <c r="C1447" s="59" t="s">
        <v>169</v>
      </c>
    </row>
    <row r="1448" spans="1:3" ht="21.75" customHeight="1" x14ac:dyDescent="0.25">
      <c r="A1448" s="58" t="s">
        <v>1605</v>
      </c>
      <c r="B1448" s="58" t="s">
        <v>1740</v>
      </c>
      <c r="C1448" s="59" t="s">
        <v>164</v>
      </c>
    </row>
    <row r="1449" spans="1:3" ht="21.75" customHeight="1" x14ac:dyDescent="0.25">
      <c r="A1449" s="58" t="s">
        <v>1606</v>
      </c>
      <c r="B1449" s="58" t="s">
        <v>1740</v>
      </c>
      <c r="C1449" s="59" t="s">
        <v>164</v>
      </c>
    </row>
    <row r="1450" spans="1:3" ht="21.75" customHeight="1" x14ac:dyDescent="0.25">
      <c r="A1450" s="58" t="s">
        <v>1607</v>
      </c>
      <c r="B1450" s="58" t="s">
        <v>1737</v>
      </c>
      <c r="C1450" s="59" t="s">
        <v>156</v>
      </c>
    </row>
    <row r="1451" spans="1:3" ht="21.75" customHeight="1" x14ac:dyDescent="0.25">
      <c r="A1451" s="58" t="s">
        <v>1608</v>
      </c>
      <c r="B1451" s="58" t="s">
        <v>1740</v>
      </c>
      <c r="C1451" s="59" t="s">
        <v>164</v>
      </c>
    </row>
    <row r="1452" spans="1:3" ht="21.75" customHeight="1" x14ac:dyDescent="0.25">
      <c r="A1452" s="58" t="s">
        <v>1609</v>
      </c>
      <c r="B1452" s="58" t="s">
        <v>1741</v>
      </c>
      <c r="C1452" s="59" t="s">
        <v>169</v>
      </c>
    </row>
    <row r="1453" spans="1:3" ht="21.75" customHeight="1" x14ac:dyDescent="0.25">
      <c r="A1453" s="58" t="s">
        <v>1610</v>
      </c>
      <c r="B1453" s="58" t="s">
        <v>1741</v>
      </c>
      <c r="C1453" s="59" t="s">
        <v>169</v>
      </c>
    </row>
    <row r="1454" spans="1:3" ht="21.75" customHeight="1" x14ac:dyDescent="0.25">
      <c r="A1454" s="58" t="s">
        <v>1611</v>
      </c>
      <c r="B1454" s="58" t="s">
        <v>1741</v>
      </c>
      <c r="C1454" s="59" t="s">
        <v>169</v>
      </c>
    </row>
    <row r="1455" spans="1:3" ht="21.75" customHeight="1" x14ac:dyDescent="0.25">
      <c r="A1455" s="58" t="s">
        <v>1612</v>
      </c>
      <c r="B1455" s="58" t="s">
        <v>1739</v>
      </c>
      <c r="C1455" s="59" t="s">
        <v>160</v>
      </c>
    </row>
    <row r="1456" spans="1:3" ht="21.75" customHeight="1" x14ac:dyDescent="0.25">
      <c r="A1456" s="58" t="s">
        <v>1613</v>
      </c>
      <c r="B1456" s="58" t="s">
        <v>1739</v>
      </c>
      <c r="C1456" s="59" t="s">
        <v>160</v>
      </c>
    </row>
    <row r="1457" spans="1:3" ht="21.75" customHeight="1" x14ac:dyDescent="0.25">
      <c r="A1457" s="58" t="s">
        <v>1614</v>
      </c>
      <c r="B1457" s="58" t="s">
        <v>1739</v>
      </c>
      <c r="C1457" s="59" t="s">
        <v>160</v>
      </c>
    </row>
    <row r="1458" spans="1:3" ht="21.75" customHeight="1" x14ac:dyDescent="0.25">
      <c r="A1458" s="58" t="s">
        <v>1615</v>
      </c>
      <c r="B1458" s="58" t="s">
        <v>1740</v>
      </c>
      <c r="C1458" s="59" t="s">
        <v>164</v>
      </c>
    </row>
    <row r="1459" spans="1:3" ht="21.75" customHeight="1" x14ac:dyDescent="0.25">
      <c r="A1459" s="58" t="s">
        <v>1616</v>
      </c>
      <c r="B1459" s="58" t="s">
        <v>1737</v>
      </c>
      <c r="C1459" s="59" t="s">
        <v>156</v>
      </c>
    </row>
    <row r="1460" spans="1:3" ht="21.75" customHeight="1" x14ac:dyDescent="0.25">
      <c r="A1460" s="58" t="s">
        <v>1617</v>
      </c>
      <c r="B1460" s="58" t="s">
        <v>1738</v>
      </c>
      <c r="C1460" s="59" t="s">
        <v>158</v>
      </c>
    </row>
    <row r="1461" spans="1:3" ht="21.75" customHeight="1" x14ac:dyDescent="0.25">
      <c r="A1461" s="58" t="s">
        <v>1618</v>
      </c>
      <c r="B1461" s="58" t="s">
        <v>1742</v>
      </c>
      <c r="C1461" s="59" t="s">
        <v>174</v>
      </c>
    </row>
    <row r="1462" spans="1:3" ht="21.75" customHeight="1" x14ac:dyDescent="0.25">
      <c r="A1462" s="58" t="s">
        <v>1619</v>
      </c>
      <c r="B1462" s="58" t="s">
        <v>1740</v>
      </c>
      <c r="C1462" s="59" t="s">
        <v>164</v>
      </c>
    </row>
    <row r="1463" spans="1:3" ht="21.75" customHeight="1" x14ac:dyDescent="0.25">
      <c r="A1463" s="58" t="s">
        <v>1620</v>
      </c>
      <c r="B1463" s="58" t="s">
        <v>1741</v>
      </c>
      <c r="C1463" s="59" t="s">
        <v>169</v>
      </c>
    </row>
    <row r="1464" spans="1:3" ht="21.75" customHeight="1" x14ac:dyDescent="0.25">
      <c r="A1464" s="58" t="s">
        <v>1621</v>
      </c>
      <c r="B1464" s="58" t="s">
        <v>1737</v>
      </c>
      <c r="C1464" s="59" t="s">
        <v>156</v>
      </c>
    </row>
    <row r="1465" spans="1:3" ht="21.75" customHeight="1" x14ac:dyDescent="0.25">
      <c r="A1465" s="58" t="s">
        <v>1622</v>
      </c>
      <c r="B1465" s="58" t="s">
        <v>1740</v>
      </c>
      <c r="C1465" s="59" t="s">
        <v>164</v>
      </c>
    </row>
    <row r="1466" spans="1:3" ht="21.75" customHeight="1" x14ac:dyDescent="0.25">
      <c r="A1466" s="58" t="s">
        <v>1623</v>
      </c>
      <c r="B1466" s="58" t="s">
        <v>1737</v>
      </c>
      <c r="C1466" s="59" t="s">
        <v>156</v>
      </c>
    </row>
    <row r="1467" spans="1:3" ht="21.75" customHeight="1" x14ac:dyDescent="0.25">
      <c r="A1467" s="58" t="s">
        <v>1624</v>
      </c>
      <c r="B1467" s="58" t="s">
        <v>1737</v>
      </c>
      <c r="C1467" s="59" t="s">
        <v>156</v>
      </c>
    </row>
    <row r="1468" spans="1:3" ht="21.75" customHeight="1" x14ac:dyDescent="0.25">
      <c r="A1468" s="58" t="s">
        <v>1625</v>
      </c>
      <c r="B1468" s="58" t="s">
        <v>1741</v>
      </c>
      <c r="C1468" s="59" t="s">
        <v>169</v>
      </c>
    </row>
    <row r="1469" spans="1:3" ht="21.75" customHeight="1" x14ac:dyDescent="0.25">
      <c r="A1469" s="58" t="s">
        <v>1626</v>
      </c>
      <c r="B1469" s="58" t="s">
        <v>1737</v>
      </c>
      <c r="C1469" s="59" t="s">
        <v>156</v>
      </c>
    </row>
    <row r="1470" spans="1:3" ht="21.75" customHeight="1" x14ac:dyDescent="0.25">
      <c r="A1470" s="58" t="s">
        <v>79</v>
      </c>
      <c r="B1470" s="58" t="s">
        <v>1738</v>
      </c>
      <c r="C1470" s="59" t="s">
        <v>158</v>
      </c>
    </row>
    <row r="1471" spans="1:3" ht="21.75" customHeight="1" x14ac:dyDescent="0.25">
      <c r="A1471" s="58" t="s">
        <v>1627</v>
      </c>
      <c r="B1471" s="58" t="s">
        <v>1737</v>
      </c>
      <c r="C1471" s="59" t="s">
        <v>156</v>
      </c>
    </row>
    <row r="1472" spans="1:3" ht="21.75" customHeight="1" x14ac:dyDescent="0.25">
      <c r="A1472" s="58" t="s">
        <v>1628</v>
      </c>
      <c r="B1472" s="58" t="s">
        <v>1738</v>
      </c>
      <c r="C1472" s="59" t="s">
        <v>158</v>
      </c>
    </row>
    <row r="1473" spans="1:3" ht="21.75" customHeight="1" x14ac:dyDescent="0.25">
      <c r="A1473" s="58" t="s">
        <v>1629</v>
      </c>
      <c r="B1473" s="58" t="s">
        <v>1739</v>
      </c>
      <c r="C1473" s="59" t="s">
        <v>160</v>
      </c>
    </row>
    <row r="1474" spans="1:3" ht="21.75" customHeight="1" x14ac:dyDescent="0.25">
      <c r="A1474" s="58" t="s">
        <v>1630</v>
      </c>
      <c r="B1474" s="58" t="s">
        <v>1737</v>
      </c>
      <c r="C1474" s="59" t="s">
        <v>156</v>
      </c>
    </row>
    <row r="1475" spans="1:3" ht="21.75" customHeight="1" x14ac:dyDescent="0.25">
      <c r="A1475" s="58" t="s">
        <v>1631</v>
      </c>
      <c r="B1475" s="58" t="s">
        <v>1740</v>
      </c>
      <c r="C1475" s="59" t="s">
        <v>164</v>
      </c>
    </row>
    <row r="1476" spans="1:3" ht="21.75" customHeight="1" x14ac:dyDescent="0.25">
      <c r="A1476" s="58" t="s">
        <v>1632</v>
      </c>
      <c r="B1476" s="58" t="s">
        <v>1740</v>
      </c>
      <c r="C1476" s="59" t="s">
        <v>164</v>
      </c>
    </row>
    <row r="1477" spans="1:3" ht="21.75" customHeight="1" x14ac:dyDescent="0.25">
      <c r="A1477" s="58" t="s">
        <v>1633</v>
      </c>
      <c r="B1477" s="58" t="s">
        <v>1737</v>
      </c>
      <c r="C1477" s="59" t="s">
        <v>156</v>
      </c>
    </row>
    <row r="1478" spans="1:3" ht="21.75" customHeight="1" x14ac:dyDescent="0.25">
      <c r="A1478" s="58" t="s">
        <v>1634</v>
      </c>
      <c r="B1478" s="58" t="s">
        <v>1739</v>
      </c>
      <c r="C1478" s="59" t="s">
        <v>160</v>
      </c>
    </row>
    <row r="1479" spans="1:3" ht="21.75" customHeight="1" x14ac:dyDescent="0.25">
      <c r="A1479" s="58" t="s">
        <v>1635</v>
      </c>
      <c r="B1479" s="58" t="s">
        <v>1741</v>
      </c>
      <c r="C1479" s="59" t="s">
        <v>169</v>
      </c>
    </row>
    <row r="1480" spans="1:3" ht="21.75" customHeight="1" x14ac:dyDescent="0.25">
      <c r="A1480" s="58" t="s">
        <v>1636</v>
      </c>
      <c r="B1480" s="58" t="s">
        <v>1741</v>
      </c>
      <c r="C1480" s="59" t="s">
        <v>169</v>
      </c>
    </row>
    <row r="1481" spans="1:3" ht="21.75" customHeight="1" x14ac:dyDescent="0.25">
      <c r="A1481" s="58" t="s">
        <v>1637</v>
      </c>
      <c r="B1481" s="58" t="s">
        <v>1741</v>
      </c>
      <c r="C1481" s="59" t="s">
        <v>169</v>
      </c>
    </row>
    <row r="1482" spans="1:3" ht="21.75" customHeight="1" x14ac:dyDescent="0.25">
      <c r="A1482" s="58" t="s">
        <v>1638</v>
      </c>
      <c r="B1482" s="58" t="s">
        <v>1737</v>
      </c>
      <c r="C1482" s="59" t="s">
        <v>156</v>
      </c>
    </row>
    <row r="1483" spans="1:3" ht="21.75" customHeight="1" x14ac:dyDescent="0.25">
      <c r="A1483" s="58" t="s">
        <v>1639</v>
      </c>
      <c r="B1483" s="58" t="s">
        <v>1738</v>
      </c>
      <c r="C1483" s="59" t="s">
        <v>158</v>
      </c>
    </row>
    <row r="1484" spans="1:3" ht="21.75" customHeight="1" x14ac:dyDescent="0.25">
      <c r="A1484" s="58" t="s">
        <v>1640</v>
      </c>
      <c r="B1484" s="58" t="s">
        <v>1740</v>
      </c>
      <c r="C1484" s="59" t="s">
        <v>164</v>
      </c>
    </row>
    <row r="1485" spans="1:3" ht="21.75" customHeight="1" x14ac:dyDescent="0.25">
      <c r="A1485" s="58" t="s">
        <v>1641</v>
      </c>
      <c r="B1485" s="58" t="s">
        <v>1740</v>
      </c>
      <c r="C1485" s="59" t="s">
        <v>164</v>
      </c>
    </row>
    <row r="1486" spans="1:3" ht="21.75" customHeight="1" x14ac:dyDescent="0.25">
      <c r="A1486" s="58" t="s">
        <v>1642</v>
      </c>
      <c r="B1486" s="58" t="s">
        <v>1740</v>
      </c>
      <c r="C1486" s="59" t="s">
        <v>164</v>
      </c>
    </row>
    <row r="1487" spans="1:3" ht="21.75" customHeight="1" x14ac:dyDescent="0.25">
      <c r="A1487" s="58" t="s">
        <v>1643</v>
      </c>
      <c r="B1487" s="58" t="s">
        <v>1740</v>
      </c>
      <c r="C1487" s="59" t="s">
        <v>164</v>
      </c>
    </row>
    <row r="1488" spans="1:3" ht="21.75" customHeight="1" x14ac:dyDescent="0.25">
      <c r="A1488" s="58" t="s">
        <v>1644</v>
      </c>
      <c r="B1488" s="58" t="s">
        <v>1740</v>
      </c>
      <c r="C1488" s="59" t="s">
        <v>164</v>
      </c>
    </row>
    <row r="1489" spans="1:3" ht="21.75" customHeight="1" x14ac:dyDescent="0.25">
      <c r="A1489" s="58" t="s">
        <v>1645</v>
      </c>
      <c r="B1489" s="58" t="s">
        <v>1737</v>
      </c>
      <c r="C1489" s="59" t="s">
        <v>156</v>
      </c>
    </row>
    <row r="1490" spans="1:3" ht="21.75" customHeight="1" x14ac:dyDescent="0.25">
      <c r="A1490" s="58" t="s">
        <v>1646</v>
      </c>
      <c r="B1490" s="58" t="s">
        <v>1737</v>
      </c>
      <c r="C1490" s="59" t="s">
        <v>156</v>
      </c>
    </row>
    <row r="1491" spans="1:3" ht="21.75" customHeight="1" x14ac:dyDescent="0.25">
      <c r="A1491" s="58" t="s">
        <v>1647</v>
      </c>
      <c r="B1491" s="58" t="s">
        <v>1738</v>
      </c>
      <c r="C1491" s="59" t="s">
        <v>158</v>
      </c>
    </row>
    <row r="1492" spans="1:3" ht="21.75" customHeight="1" x14ac:dyDescent="0.25">
      <c r="A1492" s="58" t="s">
        <v>1648</v>
      </c>
      <c r="B1492" s="58" t="s">
        <v>1740</v>
      </c>
      <c r="C1492" s="59" t="s">
        <v>164</v>
      </c>
    </row>
    <row r="1493" spans="1:3" ht="21.75" customHeight="1" x14ac:dyDescent="0.25">
      <c r="A1493" s="58" t="s">
        <v>1649</v>
      </c>
      <c r="B1493" s="58" t="s">
        <v>1737</v>
      </c>
      <c r="C1493" s="59" t="s">
        <v>156</v>
      </c>
    </row>
    <row r="1494" spans="1:3" ht="21.75" customHeight="1" x14ac:dyDescent="0.25">
      <c r="A1494" s="58" t="s">
        <v>1650</v>
      </c>
      <c r="B1494" s="58" t="s">
        <v>1740</v>
      </c>
      <c r="C1494" s="59" t="s">
        <v>164</v>
      </c>
    </row>
    <row r="1495" spans="1:3" ht="21.75" customHeight="1" x14ac:dyDescent="0.25">
      <c r="A1495" s="58" t="s">
        <v>1651</v>
      </c>
      <c r="B1495" s="58" t="s">
        <v>1740</v>
      </c>
      <c r="C1495" s="59" t="s">
        <v>164</v>
      </c>
    </row>
    <row r="1496" spans="1:3" ht="21.75" customHeight="1" x14ac:dyDescent="0.25">
      <c r="A1496" s="58" t="s">
        <v>1652</v>
      </c>
      <c r="B1496" s="58" t="s">
        <v>1741</v>
      </c>
      <c r="C1496" s="59" t="s">
        <v>169</v>
      </c>
    </row>
    <row r="1497" spans="1:3" ht="21.75" customHeight="1" x14ac:dyDescent="0.25">
      <c r="A1497" s="58" t="s">
        <v>1653</v>
      </c>
      <c r="B1497" s="58" t="s">
        <v>1739</v>
      </c>
      <c r="C1497" s="59" t="s">
        <v>160</v>
      </c>
    </row>
    <row r="1498" spans="1:3" ht="21.75" customHeight="1" x14ac:dyDescent="0.25">
      <c r="A1498" s="58" t="s">
        <v>1654</v>
      </c>
      <c r="B1498" s="58" t="s">
        <v>1741</v>
      </c>
      <c r="C1498" s="59" t="s">
        <v>169</v>
      </c>
    </row>
    <row r="1499" spans="1:3" ht="21.75" customHeight="1" x14ac:dyDescent="0.25">
      <c r="A1499" s="58" t="s">
        <v>1655</v>
      </c>
      <c r="B1499" s="58" t="s">
        <v>1737</v>
      </c>
      <c r="C1499" s="59" t="s">
        <v>156</v>
      </c>
    </row>
    <row r="1500" spans="1:3" ht="21.75" customHeight="1" x14ac:dyDescent="0.25">
      <c r="A1500" s="58" t="s">
        <v>1656</v>
      </c>
      <c r="B1500" s="58" t="s">
        <v>1740</v>
      </c>
      <c r="C1500" s="59" t="s">
        <v>164</v>
      </c>
    </row>
    <row r="1501" spans="1:3" ht="21.75" customHeight="1" x14ac:dyDescent="0.25">
      <c r="A1501" s="58" t="s">
        <v>1657</v>
      </c>
      <c r="B1501" s="58" t="s">
        <v>1741</v>
      </c>
      <c r="C1501" s="59" t="s">
        <v>169</v>
      </c>
    </row>
    <row r="1502" spans="1:3" ht="21.75" customHeight="1" x14ac:dyDescent="0.25">
      <c r="A1502" s="58" t="s">
        <v>1658</v>
      </c>
      <c r="B1502" s="58" t="s">
        <v>1740</v>
      </c>
      <c r="C1502" s="59" t="s">
        <v>164</v>
      </c>
    </row>
    <row r="1503" spans="1:3" ht="21.75" customHeight="1" x14ac:dyDescent="0.25">
      <c r="A1503" s="58" t="s">
        <v>1659</v>
      </c>
      <c r="B1503" s="58" t="s">
        <v>1740</v>
      </c>
      <c r="C1503" s="59" t="s">
        <v>164</v>
      </c>
    </row>
    <row r="1504" spans="1:3" ht="21.75" customHeight="1" x14ac:dyDescent="0.25">
      <c r="A1504" s="58" t="s">
        <v>1660</v>
      </c>
      <c r="B1504" s="58" t="s">
        <v>1740</v>
      </c>
      <c r="C1504" s="59" t="s">
        <v>164</v>
      </c>
    </row>
    <row r="1505" spans="1:3" ht="21.75" customHeight="1" x14ac:dyDescent="0.25">
      <c r="A1505" s="58" t="s">
        <v>1661</v>
      </c>
      <c r="B1505" s="58" t="s">
        <v>1737</v>
      </c>
      <c r="C1505" s="59" t="s">
        <v>156</v>
      </c>
    </row>
    <row r="1506" spans="1:3" ht="21.75" customHeight="1" x14ac:dyDescent="0.25">
      <c r="A1506" s="58" t="s">
        <v>1662</v>
      </c>
      <c r="B1506" s="58" t="s">
        <v>1737</v>
      </c>
      <c r="C1506" s="59" t="s">
        <v>156</v>
      </c>
    </row>
    <row r="1507" spans="1:3" ht="21.75" customHeight="1" x14ac:dyDescent="0.25">
      <c r="A1507" s="58" t="s">
        <v>1663</v>
      </c>
      <c r="B1507" s="58" t="s">
        <v>1739</v>
      </c>
      <c r="C1507" s="59" t="s">
        <v>160</v>
      </c>
    </row>
    <row r="1508" spans="1:3" ht="21.75" customHeight="1" x14ac:dyDescent="0.25">
      <c r="A1508" s="58" t="s">
        <v>1664</v>
      </c>
      <c r="B1508" s="58" t="s">
        <v>1739</v>
      </c>
      <c r="C1508" s="59" t="s">
        <v>160</v>
      </c>
    </row>
    <row r="1509" spans="1:3" ht="21.75" customHeight="1" x14ac:dyDescent="0.25">
      <c r="A1509" s="58" t="s">
        <v>1665</v>
      </c>
      <c r="B1509" s="58" t="s">
        <v>1737</v>
      </c>
      <c r="C1509" s="59" t="s">
        <v>156</v>
      </c>
    </row>
    <row r="1510" spans="1:3" ht="21.75" customHeight="1" x14ac:dyDescent="0.25">
      <c r="A1510" s="58" t="s">
        <v>1666</v>
      </c>
      <c r="B1510" s="58" t="s">
        <v>1738</v>
      </c>
      <c r="C1510" s="59" t="s">
        <v>158</v>
      </c>
    </row>
    <row r="1511" spans="1:3" ht="21.75" customHeight="1" x14ac:dyDescent="0.25">
      <c r="A1511" s="58" t="s">
        <v>1667</v>
      </c>
      <c r="B1511" s="58" t="s">
        <v>1738</v>
      </c>
      <c r="C1511" s="59" t="s">
        <v>158</v>
      </c>
    </row>
    <row r="1512" spans="1:3" ht="21.75" customHeight="1" x14ac:dyDescent="0.25">
      <c r="A1512" s="58" t="s">
        <v>1668</v>
      </c>
      <c r="B1512" s="58" t="s">
        <v>1740</v>
      </c>
      <c r="C1512" s="59" t="s">
        <v>164</v>
      </c>
    </row>
    <row r="1513" spans="1:3" ht="21.75" customHeight="1" x14ac:dyDescent="0.25">
      <c r="A1513" s="58" t="s">
        <v>1669</v>
      </c>
      <c r="B1513" s="58" t="s">
        <v>1740</v>
      </c>
      <c r="C1513" s="59" t="s">
        <v>164</v>
      </c>
    </row>
    <row r="1514" spans="1:3" ht="21.75" customHeight="1" x14ac:dyDescent="0.25">
      <c r="A1514" s="58" t="s">
        <v>1670</v>
      </c>
      <c r="B1514" s="58" t="s">
        <v>1738</v>
      </c>
      <c r="C1514" s="59" t="s">
        <v>158</v>
      </c>
    </row>
    <row r="1515" spans="1:3" ht="21.75" customHeight="1" x14ac:dyDescent="0.25">
      <c r="A1515" s="58" t="s">
        <v>1671</v>
      </c>
      <c r="B1515" s="58" t="s">
        <v>1741</v>
      </c>
      <c r="C1515" s="59" t="s">
        <v>169</v>
      </c>
    </row>
    <row r="1516" spans="1:3" ht="21.75" customHeight="1" x14ac:dyDescent="0.25">
      <c r="A1516" s="58" t="s">
        <v>1672</v>
      </c>
      <c r="B1516" s="58" t="s">
        <v>1740</v>
      </c>
      <c r="C1516" s="59" t="s">
        <v>164</v>
      </c>
    </row>
    <row r="1517" spans="1:3" ht="21.75" customHeight="1" x14ac:dyDescent="0.25">
      <c r="A1517" s="58" t="s">
        <v>1673</v>
      </c>
      <c r="B1517" s="58" t="s">
        <v>1739</v>
      </c>
      <c r="C1517" s="59" t="s">
        <v>160</v>
      </c>
    </row>
    <row r="1518" spans="1:3" ht="21.75" customHeight="1" x14ac:dyDescent="0.25">
      <c r="A1518" s="58" t="s">
        <v>1674</v>
      </c>
      <c r="B1518" s="58" t="s">
        <v>1740</v>
      </c>
      <c r="C1518" s="59" t="s">
        <v>164</v>
      </c>
    </row>
    <row r="1519" spans="1:3" ht="21.75" customHeight="1" x14ac:dyDescent="0.25">
      <c r="A1519" s="58" t="s">
        <v>1675</v>
      </c>
      <c r="B1519" s="58" t="s">
        <v>1740</v>
      </c>
      <c r="C1519" s="59" t="s">
        <v>164</v>
      </c>
    </row>
    <row r="1520" spans="1:3" ht="21.75" customHeight="1" x14ac:dyDescent="0.25">
      <c r="A1520" s="58" t="s">
        <v>1676</v>
      </c>
      <c r="B1520" s="58" t="s">
        <v>1740</v>
      </c>
      <c r="C1520" s="59" t="s">
        <v>164</v>
      </c>
    </row>
    <row r="1521" spans="1:3" ht="21.75" customHeight="1" x14ac:dyDescent="0.25">
      <c r="A1521" s="58" t="s">
        <v>1677</v>
      </c>
      <c r="B1521" s="58" t="s">
        <v>1740</v>
      </c>
      <c r="C1521" s="59" t="s">
        <v>164</v>
      </c>
    </row>
    <row r="1522" spans="1:3" ht="21.75" customHeight="1" x14ac:dyDescent="0.25">
      <c r="A1522" s="58" t="s">
        <v>1678</v>
      </c>
      <c r="B1522" s="58" t="s">
        <v>1740</v>
      </c>
      <c r="C1522" s="59" t="s">
        <v>164</v>
      </c>
    </row>
    <row r="1523" spans="1:3" ht="21.75" customHeight="1" x14ac:dyDescent="0.25">
      <c r="A1523" s="58" t="s">
        <v>1679</v>
      </c>
      <c r="B1523" s="58" t="s">
        <v>1740</v>
      </c>
      <c r="C1523" s="59" t="s">
        <v>164</v>
      </c>
    </row>
    <row r="1524" spans="1:3" ht="21.75" customHeight="1" x14ac:dyDescent="0.25">
      <c r="A1524" s="58" t="s">
        <v>1680</v>
      </c>
      <c r="B1524" s="58" t="s">
        <v>1741</v>
      </c>
      <c r="C1524" s="59" t="s">
        <v>169</v>
      </c>
    </row>
    <row r="1525" spans="1:3" ht="21.75" customHeight="1" x14ac:dyDescent="0.25">
      <c r="A1525" s="58" t="s">
        <v>1681</v>
      </c>
      <c r="B1525" s="58" t="s">
        <v>1742</v>
      </c>
      <c r="C1525" s="59" t="s">
        <v>174</v>
      </c>
    </row>
    <row r="1526" spans="1:3" ht="21.75" customHeight="1" x14ac:dyDescent="0.25">
      <c r="A1526" s="58" t="s">
        <v>1682</v>
      </c>
      <c r="B1526" s="58" t="s">
        <v>1741</v>
      </c>
      <c r="C1526" s="59" t="s">
        <v>169</v>
      </c>
    </row>
    <row r="1527" spans="1:3" ht="21.75" customHeight="1" x14ac:dyDescent="0.25">
      <c r="A1527" s="58" t="s">
        <v>1683</v>
      </c>
      <c r="B1527" s="58" t="s">
        <v>1738</v>
      </c>
      <c r="C1527" s="59" t="s">
        <v>158</v>
      </c>
    </row>
    <row r="1528" spans="1:3" ht="21.75" customHeight="1" x14ac:dyDescent="0.25">
      <c r="A1528" s="58" t="s">
        <v>1684</v>
      </c>
      <c r="B1528" s="58" t="s">
        <v>1740</v>
      </c>
      <c r="C1528" s="59" t="s">
        <v>164</v>
      </c>
    </row>
    <row r="1529" spans="1:3" ht="21.75" customHeight="1" x14ac:dyDescent="0.25">
      <c r="A1529" s="58" t="s">
        <v>1685</v>
      </c>
      <c r="B1529" s="58" t="s">
        <v>1742</v>
      </c>
      <c r="C1529" s="59" t="s">
        <v>174</v>
      </c>
    </row>
    <row r="1530" spans="1:3" ht="21.75" customHeight="1" x14ac:dyDescent="0.25">
      <c r="A1530" s="58" t="s">
        <v>1686</v>
      </c>
      <c r="B1530" s="58" t="s">
        <v>1737</v>
      </c>
      <c r="C1530" s="59" t="s">
        <v>156</v>
      </c>
    </row>
    <row r="1531" spans="1:3" ht="21.75" customHeight="1" x14ac:dyDescent="0.25">
      <c r="A1531" s="58" t="s">
        <v>1687</v>
      </c>
      <c r="B1531" s="58" t="s">
        <v>1739</v>
      </c>
      <c r="C1531" s="59" t="s">
        <v>160</v>
      </c>
    </row>
    <row r="1532" spans="1:3" ht="21.75" customHeight="1" x14ac:dyDescent="0.25">
      <c r="A1532" s="58" t="s">
        <v>1688</v>
      </c>
      <c r="B1532" s="58" t="s">
        <v>1741</v>
      </c>
      <c r="C1532" s="59" t="s">
        <v>169</v>
      </c>
    </row>
    <row r="1533" spans="1:3" ht="21.75" customHeight="1" x14ac:dyDescent="0.25">
      <c r="A1533" s="58" t="s">
        <v>1689</v>
      </c>
      <c r="B1533" s="58" t="s">
        <v>1740</v>
      </c>
      <c r="C1533" s="59" t="s">
        <v>164</v>
      </c>
    </row>
    <row r="1534" spans="1:3" ht="21.75" customHeight="1" x14ac:dyDescent="0.25">
      <c r="A1534" s="58" t="s">
        <v>1690</v>
      </c>
      <c r="B1534" s="58" t="s">
        <v>1737</v>
      </c>
      <c r="C1534" s="59" t="s">
        <v>156</v>
      </c>
    </row>
    <row r="1535" spans="1:3" ht="21.75" customHeight="1" x14ac:dyDescent="0.25">
      <c r="A1535" s="58" t="s">
        <v>1691</v>
      </c>
      <c r="B1535" s="58" t="s">
        <v>1740</v>
      </c>
      <c r="C1535" s="59" t="s">
        <v>164</v>
      </c>
    </row>
    <row r="1536" spans="1:3" ht="21.75" customHeight="1" x14ac:dyDescent="0.25">
      <c r="A1536" s="58" t="s">
        <v>1692</v>
      </c>
      <c r="B1536" s="58" t="s">
        <v>1740</v>
      </c>
      <c r="C1536" s="59" t="s">
        <v>164</v>
      </c>
    </row>
    <row r="1537" spans="1:3" ht="21.75" customHeight="1" x14ac:dyDescent="0.25">
      <c r="A1537" s="58" t="s">
        <v>1693</v>
      </c>
      <c r="B1537" s="58" t="s">
        <v>1741</v>
      </c>
      <c r="C1537" s="59" t="s">
        <v>169</v>
      </c>
    </row>
    <row r="1538" spans="1:3" ht="21.75" customHeight="1" x14ac:dyDescent="0.25">
      <c r="A1538" s="58" t="s">
        <v>1694</v>
      </c>
      <c r="B1538" s="58" t="s">
        <v>1740</v>
      </c>
      <c r="C1538" s="59" t="s">
        <v>164</v>
      </c>
    </row>
    <row r="1539" spans="1:3" ht="21.75" customHeight="1" x14ac:dyDescent="0.25">
      <c r="A1539" s="58" t="s">
        <v>1695</v>
      </c>
      <c r="B1539" s="58" t="s">
        <v>1741</v>
      </c>
      <c r="C1539" s="59" t="s">
        <v>169</v>
      </c>
    </row>
    <row r="1540" spans="1:3" ht="21.75" customHeight="1" x14ac:dyDescent="0.25">
      <c r="A1540" s="58" t="s">
        <v>1696</v>
      </c>
      <c r="B1540" s="58" t="s">
        <v>1739</v>
      </c>
      <c r="C1540" s="59" t="s">
        <v>160</v>
      </c>
    </row>
    <row r="1541" spans="1:3" ht="21.75" customHeight="1" x14ac:dyDescent="0.25">
      <c r="A1541" s="58" t="s">
        <v>1946</v>
      </c>
      <c r="B1541" s="58" t="s">
        <v>1741</v>
      </c>
      <c r="C1541" s="59" t="s">
        <v>169</v>
      </c>
    </row>
    <row r="1542" spans="1:3" ht="21.75" customHeight="1" x14ac:dyDescent="0.25">
      <c r="A1542" s="58" t="s">
        <v>1697</v>
      </c>
      <c r="B1542" s="58" t="s">
        <v>1739</v>
      </c>
      <c r="C1542" s="59" t="s">
        <v>160</v>
      </c>
    </row>
    <row r="1543" spans="1:3" ht="21.75" customHeight="1" x14ac:dyDescent="0.25">
      <c r="A1543" s="58" t="s">
        <v>1698</v>
      </c>
      <c r="B1543" s="58" t="s">
        <v>1738</v>
      </c>
      <c r="C1543" s="59" t="s">
        <v>158</v>
      </c>
    </row>
    <row r="1544" spans="1:3" ht="21.75" customHeight="1" x14ac:dyDescent="0.25">
      <c r="A1544" s="58" t="s">
        <v>1699</v>
      </c>
      <c r="B1544" s="58" t="s">
        <v>1737</v>
      </c>
      <c r="C1544" s="59" t="s">
        <v>156</v>
      </c>
    </row>
    <row r="1545" spans="1:3" ht="21.75" customHeight="1" x14ac:dyDescent="0.25">
      <c r="A1545" s="58" t="s">
        <v>1700</v>
      </c>
      <c r="B1545" s="58" t="s">
        <v>1737</v>
      </c>
      <c r="C1545" s="59" t="s">
        <v>156</v>
      </c>
    </row>
    <row r="1546" spans="1:3" ht="21.75" customHeight="1" x14ac:dyDescent="0.25">
      <c r="A1546" s="58" t="s">
        <v>1701</v>
      </c>
      <c r="B1546" s="58" t="s">
        <v>1737</v>
      </c>
      <c r="C1546" s="59" t="s">
        <v>156</v>
      </c>
    </row>
    <row r="1547" spans="1:3" ht="21.75" customHeight="1" x14ac:dyDescent="0.25">
      <c r="A1547" s="58" t="s">
        <v>1702</v>
      </c>
      <c r="B1547" s="58" t="s">
        <v>1738</v>
      </c>
      <c r="C1547" s="59" t="s">
        <v>158</v>
      </c>
    </row>
    <row r="1548" spans="1:3" ht="21.75" customHeight="1" x14ac:dyDescent="0.25">
      <c r="A1548" s="58" t="s">
        <v>1703</v>
      </c>
      <c r="B1548" s="58" t="s">
        <v>1740</v>
      </c>
      <c r="C1548" s="59" t="s">
        <v>164</v>
      </c>
    </row>
    <row r="1549" spans="1:3" ht="21.75" customHeight="1" x14ac:dyDescent="0.25">
      <c r="A1549" s="58" t="s">
        <v>1704</v>
      </c>
      <c r="B1549" s="58" t="s">
        <v>1740</v>
      </c>
      <c r="C1549" s="59" t="s">
        <v>164</v>
      </c>
    </row>
    <row r="1550" spans="1:3" ht="21.75" customHeight="1" x14ac:dyDescent="0.25">
      <c r="A1550" s="58" t="s">
        <v>1705</v>
      </c>
      <c r="B1550" s="58" t="s">
        <v>1740</v>
      </c>
      <c r="C1550" s="59" t="s">
        <v>164</v>
      </c>
    </row>
    <row r="1551" spans="1:3" ht="21.75" customHeight="1" x14ac:dyDescent="0.25">
      <c r="A1551" s="58" t="s">
        <v>1706</v>
      </c>
      <c r="B1551" s="58" t="s">
        <v>1742</v>
      </c>
      <c r="C1551" s="59" t="s">
        <v>174</v>
      </c>
    </row>
    <row r="1552" spans="1:3" ht="21.75" customHeight="1" x14ac:dyDescent="0.25">
      <c r="A1552" s="58" t="s">
        <v>1707</v>
      </c>
      <c r="B1552" s="58" t="s">
        <v>1742</v>
      </c>
      <c r="C1552" s="59" t="s">
        <v>174</v>
      </c>
    </row>
    <row r="1553" spans="1:3" ht="21.75" customHeight="1" x14ac:dyDescent="0.25">
      <c r="A1553" s="58" t="s">
        <v>1708</v>
      </c>
      <c r="B1553" s="58" t="s">
        <v>1740</v>
      </c>
      <c r="C1553" s="59" t="s">
        <v>164</v>
      </c>
    </row>
    <row r="1554" spans="1:3" ht="21.75" customHeight="1" x14ac:dyDescent="0.25">
      <c r="A1554" s="58" t="s">
        <v>1709</v>
      </c>
      <c r="B1554" s="58" t="s">
        <v>1740</v>
      </c>
      <c r="C1554" s="59" t="s">
        <v>164</v>
      </c>
    </row>
    <row r="1555" spans="1:3" ht="21.75" customHeight="1" x14ac:dyDescent="0.25">
      <c r="A1555" s="58" t="s">
        <v>1710</v>
      </c>
      <c r="B1555" s="58" t="s">
        <v>1738</v>
      </c>
      <c r="C1555" s="59" t="s">
        <v>158</v>
      </c>
    </row>
    <row r="1556" spans="1:3" ht="21.75" customHeight="1" x14ac:dyDescent="0.25">
      <c r="A1556" s="58" t="s">
        <v>1711</v>
      </c>
      <c r="B1556" s="58" t="s">
        <v>1739</v>
      </c>
      <c r="C1556" s="59" t="s">
        <v>160</v>
      </c>
    </row>
    <row r="1557" spans="1:3" ht="21.75" customHeight="1" x14ac:dyDescent="0.25">
      <c r="A1557" s="58" t="s">
        <v>1712</v>
      </c>
      <c r="B1557" s="58" t="s">
        <v>1738</v>
      </c>
      <c r="C1557" s="59" t="s">
        <v>158</v>
      </c>
    </row>
    <row r="1558" spans="1:3" ht="21.75" customHeight="1" x14ac:dyDescent="0.25">
      <c r="A1558" s="58" t="s">
        <v>1713</v>
      </c>
      <c r="B1558" s="58" t="s">
        <v>1741</v>
      </c>
      <c r="C1558" s="59" t="s">
        <v>169</v>
      </c>
    </row>
    <row r="1559" spans="1:3" ht="21.75" customHeight="1" x14ac:dyDescent="0.25">
      <c r="A1559" s="58" t="s">
        <v>1714</v>
      </c>
      <c r="B1559" s="58" t="s">
        <v>1740</v>
      </c>
      <c r="C1559" s="59" t="s">
        <v>164</v>
      </c>
    </row>
    <row r="1560" spans="1:3" ht="21.75" customHeight="1" x14ac:dyDescent="0.25">
      <c r="A1560" s="58" t="s">
        <v>1715</v>
      </c>
      <c r="B1560" s="58" t="s">
        <v>1741</v>
      </c>
      <c r="C1560" s="59" t="s">
        <v>169</v>
      </c>
    </row>
    <row r="1561" spans="1:3" ht="21.75" customHeight="1" x14ac:dyDescent="0.25">
      <c r="A1561" s="58" t="s">
        <v>1943</v>
      </c>
      <c r="B1561" s="58" t="s">
        <v>1737</v>
      </c>
      <c r="C1561" s="59" t="s">
        <v>156</v>
      </c>
    </row>
    <row r="1562" spans="1:3" ht="21.75" customHeight="1" x14ac:dyDescent="0.25">
      <c r="A1562" s="58" t="s">
        <v>1716</v>
      </c>
      <c r="B1562" s="58" t="s">
        <v>1737</v>
      </c>
      <c r="C1562" s="59" t="s">
        <v>156</v>
      </c>
    </row>
    <row r="1563" spans="1:3" ht="21.75" customHeight="1" x14ac:dyDescent="0.25">
      <c r="A1563" s="58" t="s">
        <v>80</v>
      </c>
      <c r="B1563" s="58" t="s">
        <v>1742</v>
      </c>
      <c r="C1563" s="59" t="s">
        <v>174</v>
      </c>
    </row>
    <row r="1564" spans="1:3" ht="21.75" customHeight="1" x14ac:dyDescent="0.25">
      <c r="A1564" s="58" t="s">
        <v>1717</v>
      </c>
      <c r="B1564" s="58" t="s">
        <v>1740</v>
      </c>
      <c r="C1564" s="59" t="s">
        <v>164</v>
      </c>
    </row>
    <row r="1565" spans="1:3" ht="21.75" customHeight="1" x14ac:dyDescent="0.25">
      <c r="A1565" s="58" t="s">
        <v>1718</v>
      </c>
      <c r="B1565" s="58" t="s">
        <v>1740</v>
      </c>
      <c r="C1565" s="59" t="s">
        <v>164</v>
      </c>
    </row>
    <row r="1566" spans="1:3" ht="21.75" customHeight="1" x14ac:dyDescent="0.25">
      <c r="A1566" s="58" t="s">
        <v>1719</v>
      </c>
      <c r="B1566" s="58" t="s">
        <v>1737</v>
      </c>
      <c r="C1566" s="59" t="s">
        <v>156</v>
      </c>
    </row>
    <row r="1567" spans="1:3" ht="21.75" customHeight="1" x14ac:dyDescent="0.25">
      <c r="A1567" s="58" t="s">
        <v>1720</v>
      </c>
      <c r="B1567" s="58" t="s">
        <v>1738</v>
      </c>
      <c r="C1567" s="59" t="s">
        <v>158</v>
      </c>
    </row>
    <row r="1568" spans="1:3" ht="21.75" customHeight="1" x14ac:dyDescent="0.25">
      <c r="A1568" s="58" t="s">
        <v>1721</v>
      </c>
      <c r="B1568" s="58" t="s">
        <v>1741</v>
      </c>
      <c r="C1568" s="59" t="s">
        <v>169</v>
      </c>
    </row>
    <row r="1569" spans="1:3" ht="21.75" customHeight="1" x14ac:dyDescent="0.25">
      <c r="A1569" s="58" t="s">
        <v>1941</v>
      </c>
      <c r="B1569" s="58" t="s">
        <v>1740</v>
      </c>
      <c r="C1569" s="59" t="s">
        <v>164</v>
      </c>
    </row>
    <row r="1570" spans="1:3" ht="21.75" customHeight="1" x14ac:dyDescent="0.25">
      <c r="A1570" s="58" t="s">
        <v>1722</v>
      </c>
      <c r="B1570" s="58" t="s">
        <v>1740</v>
      </c>
      <c r="C1570" s="59" t="s">
        <v>164</v>
      </c>
    </row>
    <row r="1571" spans="1:3" ht="21.75" customHeight="1" x14ac:dyDescent="0.25">
      <c r="A1571" s="58" t="s">
        <v>1723</v>
      </c>
      <c r="B1571" s="58" t="s">
        <v>1739</v>
      </c>
      <c r="C1571" s="59" t="s">
        <v>160</v>
      </c>
    </row>
    <row r="1572" spans="1:3" ht="21.75" customHeight="1" x14ac:dyDescent="0.25">
      <c r="A1572" s="58" t="s">
        <v>1724</v>
      </c>
      <c r="B1572" s="58" t="s">
        <v>1737</v>
      </c>
      <c r="C1572" s="59" t="s">
        <v>156</v>
      </c>
    </row>
    <row r="1573" spans="1:3" ht="21.75" customHeight="1" x14ac:dyDescent="0.25">
      <c r="A1573" s="58" t="s">
        <v>1725</v>
      </c>
      <c r="B1573" s="58" t="s">
        <v>1740</v>
      </c>
      <c r="C1573" s="59" t="s">
        <v>164</v>
      </c>
    </row>
    <row r="1574" spans="1:3" ht="21.75" customHeight="1" x14ac:dyDescent="0.25">
      <c r="A1574" s="58" t="s">
        <v>1726</v>
      </c>
      <c r="B1574" s="58" t="s">
        <v>1740</v>
      </c>
      <c r="C1574" s="59" t="s">
        <v>164</v>
      </c>
    </row>
    <row r="1575" spans="1:3" ht="21.75" customHeight="1" x14ac:dyDescent="0.25">
      <c r="A1575" s="58" t="s">
        <v>1727</v>
      </c>
      <c r="B1575" s="58" t="s">
        <v>1739</v>
      </c>
      <c r="C1575" s="59" t="s">
        <v>160</v>
      </c>
    </row>
    <row r="1576" spans="1:3" ht="21.75" customHeight="1" x14ac:dyDescent="0.25">
      <c r="A1576" s="58" t="s">
        <v>1728</v>
      </c>
      <c r="B1576" s="58" t="s">
        <v>1741</v>
      </c>
      <c r="C1576" s="59" t="s">
        <v>169</v>
      </c>
    </row>
    <row r="1577" spans="1:3" ht="21.75" customHeight="1" x14ac:dyDescent="0.25">
      <c r="A1577" s="58" t="s">
        <v>1938</v>
      </c>
      <c r="B1577" s="58" t="s">
        <v>1737</v>
      </c>
      <c r="C1577" s="59" t="s">
        <v>156</v>
      </c>
    </row>
    <row r="1578" spans="1:3" ht="21.75" customHeight="1" x14ac:dyDescent="0.25">
      <c r="A1578" s="58" t="s">
        <v>1729</v>
      </c>
      <c r="B1578" s="58" t="s">
        <v>1739</v>
      </c>
      <c r="C1578" s="59" t="s">
        <v>160</v>
      </c>
    </row>
    <row r="1579" spans="1:3" ht="21.75" customHeight="1" x14ac:dyDescent="0.25">
      <c r="A1579" s="58" t="s">
        <v>1730</v>
      </c>
      <c r="B1579" s="58" t="s">
        <v>1739</v>
      </c>
      <c r="C1579" s="59" t="s">
        <v>160</v>
      </c>
    </row>
    <row r="1580" spans="1:3" ht="21.75" customHeight="1" x14ac:dyDescent="0.25">
      <c r="A1580" s="58" t="s">
        <v>1731</v>
      </c>
      <c r="B1580" s="58" t="s">
        <v>1740</v>
      </c>
      <c r="C1580" s="59" t="s">
        <v>164</v>
      </c>
    </row>
    <row r="1581" spans="1:3" ht="21.75" customHeight="1" x14ac:dyDescent="0.25">
      <c r="A1581" s="58" t="s">
        <v>1947</v>
      </c>
      <c r="B1581" s="58" t="s">
        <v>1740</v>
      </c>
      <c r="C1581" s="59" t="s">
        <v>164</v>
      </c>
    </row>
    <row r="1582" spans="1:3" ht="21.75" customHeight="1" x14ac:dyDescent="0.25">
      <c r="A1582" s="58" t="s">
        <v>1732</v>
      </c>
      <c r="B1582" s="58" t="s">
        <v>1739</v>
      </c>
      <c r="C1582" s="59" t="s">
        <v>160</v>
      </c>
    </row>
    <row r="1583" spans="1:3" ht="21.75" customHeight="1" x14ac:dyDescent="0.25">
      <c r="A1583" s="58" t="s">
        <v>1945</v>
      </c>
      <c r="B1583" s="58" t="s">
        <v>1741</v>
      </c>
      <c r="C1583" s="59" t="s">
        <v>169</v>
      </c>
    </row>
    <row r="1584" spans="1:3" ht="21.75" customHeight="1" x14ac:dyDescent="0.25">
      <c r="A1584" s="58" t="s">
        <v>1937</v>
      </c>
      <c r="B1584" s="58" t="s">
        <v>1737</v>
      </c>
      <c r="C1584" s="59" t="s">
        <v>156</v>
      </c>
    </row>
    <row r="1585" spans="1:3" ht="21.75" customHeight="1" x14ac:dyDescent="0.25">
      <c r="A1585" s="58" t="s">
        <v>1940</v>
      </c>
      <c r="B1585" s="58" t="s">
        <v>1741</v>
      </c>
      <c r="C1585" s="59" t="s">
        <v>169</v>
      </c>
    </row>
    <row r="1586" spans="1:3" ht="21.75" customHeight="1" x14ac:dyDescent="0.25">
      <c r="A1586" s="58" t="s">
        <v>1733</v>
      </c>
      <c r="B1586" s="58" t="s">
        <v>1737</v>
      </c>
      <c r="C1586" s="59" t="s">
        <v>156</v>
      </c>
    </row>
    <row r="1587" spans="1:3" ht="21.75" customHeight="1" x14ac:dyDescent="0.25">
      <c r="A1587" s="58" t="s">
        <v>1942</v>
      </c>
      <c r="B1587" s="58" t="s">
        <v>1742</v>
      </c>
      <c r="C1587" s="59" t="s">
        <v>174</v>
      </c>
    </row>
    <row r="1588" spans="1:3" ht="21.75" customHeight="1" x14ac:dyDescent="0.25">
      <c r="A1588" s="58" t="s">
        <v>81</v>
      </c>
      <c r="B1588" s="58" t="s">
        <v>1739</v>
      </c>
      <c r="C1588" s="59" t="s">
        <v>160</v>
      </c>
    </row>
    <row r="1589" spans="1:3" ht="21.75" customHeight="1" x14ac:dyDescent="0.25">
      <c r="A1589" s="58" t="s">
        <v>82</v>
      </c>
      <c r="B1589" s="58" t="s">
        <v>1737</v>
      </c>
      <c r="C1589" s="59" t="s">
        <v>156</v>
      </c>
    </row>
    <row r="1590" spans="1:3" ht="21.75" customHeight="1" x14ac:dyDescent="0.25">
      <c r="A1590" s="58" t="s">
        <v>1944</v>
      </c>
      <c r="B1590" s="58" t="s">
        <v>1741</v>
      </c>
      <c r="C1590" s="59" t="s">
        <v>169</v>
      </c>
    </row>
    <row r="1591" spans="1:3" ht="21.75" customHeight="1" x14ac:dyDescent="0.25">
      <c r="A1591" s="58" t="s">
        <v>1734</v>
      </c>
      <c r="B1591" s="58" t="s">
        <v>1737</v>
      </c>
      <c r="C1591" s="59" t="s">
        <v>156</v>
      </c>
    </row>
    <row r="1592" spans="1:3" ht="21.75" customHeight="1" x14ac:dyDescent="0.25">
      <c r="A1592" s="58" t="s">
        <v>83</v>
      </c>
      <c r="B1592" s="58" t="s">
        <v>1739</v>
      </c>
      <c r="C1592" s="59" t="s">
        <v>160</v>
      </c>
    </row>
    <row r="1593" spans="1:3" ht="21.75" customHeight="1" x14ac:dyDescent="0.25">
      <c r="A1593" s="58" t="s">
        <v>1939</v>
      </c>
      <c r="B1593" s="58" t="s">
        <v>1737</v>
      </c>
      <c r="C1593" s="59" t="s">
        <v>156</v>
      </c>
    </row>
    <row r="1594" spans="1:3" ht="21.75" customHeight="1" x14ac:dyDescent="0.25">
      <c r="A1594" s="58" t="s">
        <v>1735</v>
      </c>
      <c r="B1594" s="58" t="s">
        <v>1737</v>
      </c>
      <c r="C1594" s="59" t="s">
        <v>156</v>
      </c>
    </row>
    <row r="1595" spans="1:3" ht="21.75" customHeight="1" x14ac:dyDescent="0.25">
      <c r="A1595" s="58" t="s">
        <v>1736</v>
      </c>
      <c r="B1595" s="58" t="s">
        <v>1737</v>
      </c>
      <c r="C1595" s="59" t="s">
        <v>156</v>
      </c>
    </row>
  </sheetData>
  <sheetProtection algorithmName="SHA-512" hashValue="50cjhYBWBCbybWtQeb+rBWL6T8ZaGMC4dgK/wnqSDxgm3dRu9BzSrXBuXDFwG7B1Kmcqd5qBWIap5an7edI4LA==" saltValue="UGTVLNyEOmEImTwcNhEqnA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4" sqref="B14"/>
    </sheetView>
  </sheetViews>
  <sheetFormatPr defaultColWidth="9.140625" defaultRowHeight="20.25" customHeight="1" x14ac:dyDescent="0.25"/>
  <cols>
    <col min="1" max="1" width="14.28515625" style="65" customWidth="1"/>
    <col min="2" max="2" width="86.140625" style="65" customWidth="1"/>
    <col min="3" max="4" width="14.28515625" style="65" customWidth="1"/>
    <col min="5" max="16384" width="9.140625" style="65"/>
  </cols>
  <sheetData>
    <row r="1" spans="1:4" ht="20.25" customHeight="1" x14ac:dyDescent="0.3">
      <c r="A1" s="93" t="s">
        <v>1746</v>
      </c>
      <c r="B1" s="93"/>
      <c r="C1" s="93"/>
      <c r="D1" s="93"/>
    </row>
    <row r="2" spans="1:4" ht="20.25" customHeight="1" x14ac:dyDescent="0.25">
      <c r="A2" s="66" t="s">
        <v>91</v>
      </c>
      <c r="B2" s="66" t="s">
        <v>16</v>
      </c>
      <c r="C2" s="66" t="s">
        <v>1747</v>
      </c>
      <c r="D2" s="66" t="s">
        <v>1748</v>
      </c>
    </row>
    <row r="3" spans="1:4" ht="20.25" customHeight="1" x14ac:dyDescent="0.25">
      <c r="A3" s="67" t="s">
        <v>94</v>
      </c>
      <c r="B3" s="67" t="s">
        <v>1749</v>
      </c>
      <c r="C3" s="67" t="s">
        <v>1750</v>
      </c>
      <c r="D3" s="67" t="s">
        <v>1751</v>
      </c>
    </row>
    <row r="4" spans="1:4" ht="20.25" customHeight="1" x14ac:dyDescent="0.25">
      <c r="A4" s="67" t="s">
        <v>95</v>
      </c>
      <c r="B4" s="67" t="s">
        <v>1752</v>
      </c>
      <c r="C4" s="67" t="s">
        <v>1753</v>
      </c>
      <c r="D4" s="67" t="s">
        <v>1754</v>
      </c>
    </row>
    <row r="5" spans="1:4" ht="20.25" customHeight="1" x14ac:dyDescent="0.25">
      <c r="A5" s="67" t="s">
        <v>96</v>
      </c>
      <c r="B5" s="67" t="s">
        <v>1755</v>
      </c>
      <c r="C5" s="67" t="s">
        <v>1756</v>
      </c>
      <c r="D5" s="67" t="s">
        <v>1757</v>
      </c>
    </row>
    <row r="6" spans="1:4" ht="20.25" customHeight="1" x14ac:dyDescent="0.25">
      <c r="A6" s="67" t="s">
        <v>97</v>
      </c>
      <c r="B6" s="67" t="s">
        <v>1758</v>
      </c>
      <c r="C6" s="67" t="s">
        <v>1759</v>
      </c>
      <c r="D6" s="67" t="s">
        <v>1760</v>
      </c>
    </row>
    <row r="7" spans="1:4" ht="20.25" customHeight="1" x14ac:dyDescent="0.25">
      <c r="A7" s="67" t="s">
        <v>98</v>
      </c>
      <c r="B7" s="67" t="s">
        <v>1761</v>
      </c>
      <c r="C7" s="67" t="s">
        <v>1762</v>
      </c>
      <c r="D7" s="67" t="s">
        <v>1763</v>
      </c>
    </row>
    <row r="8" spans="1:4" ht="20.25" customHeight="1" x14ac:dyDescent="0.25">
      <c r="A8" s="67" t="s">
        <v>99</v>
      </c>
      <c r="B8" s="67" t="s">
        <v>1764</v>
      </c>
      <c r="C8" s="67" t="s">
        <v>1765</v>
      </c>
      <c r="D8" s="67" t="s">
        <v>1766</v>
      </c>
    </row>
    <row r="9" spans="1:4" ht="20.25" customHeight="1" x14ac:dyDescent="0.25">
      <c r="A9" s="67" t="s">
        <v>100</v>
      </c>
      <c r="B9" s="67" t="s">
        <v>1767</v>
      </c>
      <c r="C9" s="67" t="s">
        <v>1768</v>
      </c>
      <c r="D9" s="67" t="s">
        <v>1769</v>
      </c>
    </row>
    <row r="10" spans="1:4" ht="20.25" customHeight="1" x14ac:dyDescent="0.25">
      <c r="A10" s="67" t="s">
        <v>101</v>
      </c>
      <c r="B10" s="67" t="s">
        <v>1770</v>
      </c>
      <c r="C10" s="67" t="s">
        <v>1771</v>
      </c>
      <c r="D10" s="67" t="s">
        <v>1772</v>
      </c>
    </row>
    <row r="11" spans="1:4" ht="20.25" customHeight="1" x14ac:dyDescent="0.25">
      <c r="A11" s="67" t="s">
        <v>102</v>
      </c>
      <c r="B11" s="67" t="s">
        <v>1773</v>
      </c>
      <c r="C11" s="67" t="s">
        <v>1774</v>
      </c>
      <c r="D11" s="67" t="s">
        <v>1775</v>
      </c>
    </row>
    <row r="12" spans="1:4" ht="20.25" customHeight="1" x14ac:dyDescent="0.25">
      <c r="A12" s="67" t="s">
        <v>103</v>
      </c>
      <c r="B12" s="67" t="s">
        <v>1776</v>
      </c>
      <c r="C12" s="67" t="s">
        <v>1777</v>
      </c>
      <c r="D12" s="67" t="s">
        <v>1778</v>
      </c>
    </row>
    <row r="13" spans="1:4" ht="20.25" customHeight="1" x14ac:dyDescent="0.25">
      <c r="A13" s="67" t="s">
        <v>104</v>
      </c>
      <c r="B13" s="67" t="s">
        <v>1779</v>
      </c>
      <c r="C13" s="67" t="s">
        <v>1780</v>
      </c>
      <c r="D13" s="67" t="s">
        <v>1781</v>
      </c>
    </row>
    <row r="14" spans="1:4" ht="20.25" customHeight="1" x14ac:dyDescent="0.25">
      <c r="A14" s="67" t="s">
        <v>105</v>
      </c>
      <c r="B14" s="67" t="s">
        <v>1782</v>
      </c>
      <c r="C14" s="67" t="s">
        <v>1783</v>
      </c>
      <c r="D14" s="67" t="s">
        <v>1784</v>
      </c>
    </row>
    <row r="15" spans="1:4" ht="20.25" customHeight="1" x14ac:dyDescent="0.25">
      <c r="A15" s="67" t="s">
        <v>106</v>
      </c>
      <c r="B15" s="67" t="s">
        <v>1785</v>
      </c>
      <c r="C15" s="67" t="s">
        <v>1786</v>
      </c>
      <c r="D15" s="67" t="s">
        <v>1787</v>
      </c>
    </row>
    <row r="16" spans="1:4" ht="20.25" customHeight="1" x14ac:dyDescent="0.25">
      <c r="A16" s="67" t="s">
        <v>107</v>
      </c>
      <c r="B16" s="67" t="s">
        <v>1788</v>
      </c>
      <c r="C16" s="67" t="s">
        <v>1789</v>
      </c>
      <c r="D16" s="67" t="s">
        <v>1790</v>
      </c>
    </row>
    <row r="17" spans="1:6" ht="20.25" customHeight="1" x14ac:dyDescent="0.25">
      <c r="A17" s="67" t="s">
        <v>108</v>
      </c>
      <c r="B17" s="67" t="s">
        <v>1791</v>
      </c>
      <c r="C17" s="67" t="s">
        <v>1792</v>
      </c>
      <c r="D17" s="67" t="s">
        <v>1793</v>
      </c>
    </row>
    <row r="18" spans="1:6" ht="20.25" customHeight="1" x14ac:dyDescent="0.25">
      <c r="A18" s="67" t="s">
        <v>109</v>
      </c>
      <c r="B18" s="67" t="s">
        <v>1794</v>
      </c>
      <c r="C18" s="67" t="s">
        <v>1795</v>
      </c>
      <c r="D18" s="67" t="s">
        <v>1796</v>
      </c>
    </row>
    <row r="19" spans="1:6" ht="20.25" customHeight="1" x14ac:dyDescent="0.25">
      <c r="A19" s="67" t="s">
        <v>110</v>
      </c>
      <c r="B19" s="67" t="s">
        <v>1797</v>
      </c>
      <c r="C19" s="67" t="s">
        <v>1798</v>
      </c>
      <c r="D19" s="67" t="s">
        <v>1799</v>
      </c>
    </row>
    <row r="20" spans="1:6" ht="20.25" customHeight="1" x14ac:dyDescent="0.25">
      <c r="A20" s="67" t="s">
        <v>111</v>
      </c>
      <c r="B20" s="67" t="s">
        <v>1800</v>
      </c>
      <c r="C20" s="67" t="s">
        <v>1801</v>
      </c>
      <c r="D20" s="67" t="s">
        <v>1802</v>
      </c>
    </row>
    <row r="21" spans="1:6" ht="20.25" customHeight="1" x14ac:dyDescent="0.25">
      <c r="A21" s="67" t="s">
        <v>112</v>
      </c>
      <c r="B21" s="67" t="s">
        <v>1803</v>
      </c>
      <c r="C21" s="67" t="s">
        <v>1804</v>
      </c>
      <c r="D21" s="67" t="s">
        <v>1805</v>
      </c>
    </row>
    <row r="22" spans="1:6" ht="20.25" customHeight="1" x14ac:dyDescent="0.25">
      <c r="A22" s="67" t="s">
        <v>90</v>
      </c>
      <c r="B22" s="67" t="s">
        <v>1806</v>
      </c>
      <c r="C22" s="67" t="s">
        <v>1807</v>
      </c>
      <c r="D22" s="67" t="s">
        <v>1808</v>
      </c>
    </row>
    <row r="23" spans="1:6" ht="20.25" customHeight="1" x14ac:dyDescent="0.25">
      <c r="A23" s="67" t="s">
        <v>113</v>
      </c>
      <c r="B23" s="67" t="s">
        <v>1809</v>
      </c>
      <c r="C23" s="67" t="s">
        <v>1810</v>
      </c>
      <c r="D23" s="67" t="s">
        <v>1811</v>
      </c>
    </row>
    <row r="24" spans="1:6" ht="20.25" customHeight="1" x14ac:dyDescent="0.25">
      <c r="A24" s="67" t="s">
        <v>114</v>
      </c>
      <c r="B24" s="67" t="s">
        <v>1812</v>
      </c>
      <c r="C24" s="67" t="s">
        <v>1813</v>
      </c>
      <c r="D24" s="67" t="s">
        <v>1814</v>
      </c>
    </row>
    <row r="25" spans="1:6" ht="20.25" customHeight="1" x14ac:dyDescent="0.25">
      <c r="A25" s="67" t="s">
        <v>115</v>
      </c>
      <c r="B25" s="67" t="s">
        <v>1815</v>
      </c>
      <c r="C25" s="67" t="s">
        <v>1816</v>
      </c>
      <c r="D25" s="67" t="s">
        <v>1817</v>
      </c>
    </row>
    <row r="26" spans="1:6" ht="20.25" customHeight="1" x14ac:dyDescent="0.25">
      <c r="A26" s="67" t="s">
        <v>116</v>
      </c>
      <c r="B26" s="67" t="s">
        <v>1818</v>
      </c>
      <c r="C26" s="67" t="s">
        <v>1819</v>
      </c>
      <c r="D26" s="67" t="s">
        <v>1820</v>
      </c>
    </row>
    <row r="27" spans="1:6" ht="20.25" customHeight="1" x14ac:dyDescent="0.25">
      <c r="A27" s="67" t="s">
        <v>117</v>
      </c>
      <c r="B27" s="67" t="s">
        <v>1821</v>
      </c>
      <c r="C27" s="67" t="s">
        <v>1822</v>
      </c>
      <c r="D27" s="67" t="s">
        <v>1823</v>
      </c>
      <c r="F27" s="68"/>
    </row>
    <row r="28" spans="1:6" ht="20.25" customHeight="1" x14ac:dyDescent="0.25">
      <c r="A28" s="67" t="s">
        <v>118</v>
      </c>
      <c r="B28" s="67" t="s">
        <v>1824</v>
      </c>
      <c r="C28" s="67" t="s">
        <v>1825</v>
      </c>
      <c r="D28" s="67" t="s">
        <v>1826</v>
      </c>
    </row>
    <row r="29" spans="1:6" ht="20.25" customHeight="1" x14ac:dyDescent="0.25">
      <c r="A29" s="67" t="s">
        <v>119</v>
      </c>
      <c r="B29" s="67" t="s">
        <v>1827</v>
      </c>
      <c r="C29" s="67" t="s">
        <v>1828</v>
      </c>
      <c r="D29" s="67" t="s">
        <v>1829</v>
      </c>
    </row>
    <row r="30" spans="1:6" ht="20.25" customHeight="1" x14ac:dyDescent="0.25">
      <c r="A30" s="67" t="s">
        <v>120</v>
      </c>
      <c r="B30" s="67" t="s">
        <v>1830</v>
      </c>
      <c r="C30" s="67" t="s">
        <v>1831</v>
      </c>
      <c r="D30" s="67" t="s">
        <v>1832</v>
      </c>
    </row>
    <row r="31" spans="1:6" ht="20.25" customHeight="1" x14ac:dyDescent="0.25">
      <c r="A31" s="67" t="s">
        <v>121</v>
      </c>
      <c r="B31" s="67" t="s">
        <v>1833</v>
      </c>
      <c r="C31" s="67" t="s">
        <v>1834</v>
      </c>
      <c r="D31" s="67" t="s">
        <v>1835</v>
      </c>
    </row>
    <row r="32" spans="1:6" ht="20.25" customHeight="1" x14ac:dyDescent="0.25">
      <c r="A32" s="67" t="s">
        <v>122</v>
      </c>
      <c r="B32" s="67" t="s">
        <v>1836</v>
      </c>
      <c r="C32" s="67" t="s">
        <v>1837</v>
      </c>
      <c r="D32" s="67" t="s">
        <v>1838</v>
      </c>
    </row>
    <row r="33" spans="1:4" ht="20.25" customHeight="1" x14ac:dyDescent="0.25">
      <c r="A33" s="67" t="s">
        <v>123</v>
      </c>
      <c r="B33" s="67" t="s">
        <v>1839</v>
      </c>
      <c r="C33" s="67" t="s">
        <v>1840</v>
      </c>
      <c r="D33" s="67" t="s">
        <v>1841</v>
      </c>
    </row>
    <row r="34" spans="1:4" ht="20.25" customHeight="1" x14ac:dyDescent="0.25">
      <c r="A34" s="67" t="s">
        <v>124</v>
      </c>
      <c r="B34" s="67" t="s">
        <v>1842</v>
      </c>
      <c r="C34" s="67" t="s">
        <v>1843</v>
      </c>
      <c r="D34" s="67" t="s">
        <v>1844</v>
      </c>
    </row>
    <row r="35" spans="1:4" ht="20.25" customHeight="1" x14ac:dyDescent="0.25">
      <c r="A35" s="67" t="s">
        <v>125</v>
      </c>
      <c r="B35" s="67" t="s">
        <v>1845</v>
      </c>
      <c r="C35" s="67" t="s">
        <v>1846</v>
      </c>
      <c r="D35" s="67" t="s">
        <v>1847</v>
      </c>
    </row>
    <row r="36" spans="1:4" ht="20.25" customHeight="1" x14ac:dyDescent="0.25">
      <c r="A36" s="67" t="s">
        <v>126</v>
      </c>
      <c r="B36" s="67" t="s">
        <v>1848</v>
      </c>
      <c r="C36" s="67" t="s">
        <v>1849</v>
      </c>
      <c r="D36" s="67" t="s">
        <v>1850</v>
      </c>
    </row>
    <row r="37" spans="1:4" ht="20.25" customHeight="1" x14ac:dyDescent="0.25">
      <c r="A37" s="67" t="s">
        <v>127</v>
      </c>
      <c r="B37" s="67" t="s">
        <v>1851</v>
      </c>
      <c r="C37" s="67" t="s">
        <v>1852</v>
      </c>
      <c r="D37" s="67" t="s">
        <v>1853</v>
      </c>
    </row>
    <row r="38" spans="1:4" ht="20.25" customHeight="1" x14ac:dyDescent="0.25">
      <c r="A38" s="67" t="s">
        <v>128</v>
      </c>
      <c r="B38" s="67" t="s">
        <v>1854</v>
      </c>
      <c r="C38" s="67" t="s">
        <v>1855</v>
      </c>
      <c r="D38" s="67" t="s">
        <v>1856</v>
      </c>
    </row>
    <row r="39" spans="1:4" ht="20.25" customHeight="1" x14ac:dyDescent="0.25">
      <c r="A39" s="67" t="s">
        <v>129</v>
      </c>
      <c r="B39" s="67" t="s">
        <v>1857</v>
      </c>
      <c r="C39" s="67" t="s">
        <v>1858</v>
      </c>
      <c r="D39" s="67" t="s">
        <v>1859</v>
      </c>
    </row>
    <row r="40" spans="1:4" ht="20.25" customHeight="1" x14ac:dyDescent="0.25">
      <c r="A40" s="67" t="s">
        <v>130</v>
      </c>
      <c r="B40" s="67" t="s">
        <v>1860</v>
      </c>
      <c r="C40" s="67" t="s">
        <v>1861</v>
      </c>
      <c r="D40" s="67" t="s">
        <v>1862</v>
      </c>
    </row>
    <row r="41" spans="1:4" ht="20.25" customHeight="1" x14ac:dyDescent="0.25">
      <c r="A41" s="67" t="s">
        <v>131</v>
      </c>
      <c r="B41" s="67" t="s">
        <v>1863</v>
      </c>
      <c r="C41" s="67" t="s">
        <v>1864</v>
      </c>
      <c r="D41" s="67" t="s">
        <v>1865</v>
      </c>
    </row>
    <row r="42" spans="1:4" ht="20.25" customHeight="1" x14ac:dyDescent="0.25">
      <c r="A42" s="67" t="s">
        <v>132</v>
      </c>
      <c r="B42" s="67" t="s">
        <v>1866</v>
      </c>
      <c r="C42" s="67" t="s">
        <v>1867</v>
      </c>
      <c r="D42" s="67" t="s">
        <v>1868</v>
      </c>
    </row>
    <row r="43" spans="1:4" ht="20.25" customHeight="1" x14ac:dyDescent="0.25">
      <c r="A43" s="67" t="s">
        <v>133</v>
      </c>
      <c r="B43" s="67" t="s">
        <v>1869</v>
      </c>
      <c r="C43" s="67" t="s">
        <v>1870</v>
      </c>
      <c r="D43" s="67" t="s">
        <v>1871</v>
      </c>
    </row>
    <row r="44" spans="1:4" ht="20.25" customHeight="1" x14ac:dyDescent="0.25">
      <c r="A44" s="67" t="s">
        <v>134</v>
      </c>
      <c r="B44" s="67" t="s">
        <v>1872</v>
      </c>
      <c r="C44" s="67" t="s">
        <v>1873</v>
      </c>
      <c r="D44" s="67" t="s">
        <v>1874</v>
      </c>
    </row>
    <row r="45" spans="1:4" ht="20.25" customHeight="1" x14ac:dyDescent="0.25">
      <c r="A45" s="67" t="s">
        <v>135</v>
      </c>
      <c r="B45" s="67" t="s">
        <v>1875</v>
      </c>
      <c r="C45" s="67" t="s">
        <v>1876</v>
      </c>
      <c r="D45" s="67" t="s">
        <v>1877</v>
      </c>
    </row>
    <row r="46" spans="1:4" ht="20.25" customHeight="1" x14ac:dyDescent="0.25">
      <c r="A46" s="67" t="s">
        <v>136</v>
      </c>
      <c r="B46" s="67" t="s">
        <v>1878</v>
      </c>
      <c r="C46" s="67" t="s">
        <v>1879</v>
      </c>
      <c r="D46" s="67" t="s">
        <v>1880</v>
      </c>
    </row>
    <row r="47" spans="1:4" ht="20.25" customHeight="1" x14ac:dyDescent="0.25">
      <c r="A47" s="67" t="s">
        <v>137</v>
      </c>
      <c r="B47" s="67" t="s">
        <v>1881</v>
      </c>
      <c r="C47" s="67" t="s">
        <v>1882</v>
      </c>
      <c r="D47" s="67" t="s">
        <v>1883</v>
      </c>
    </row>
    <row r="48" spans="1:4" ht="20.25" customHeight="1" x14ac:dyDescent="0.25">
      <c r="A48" s="67" t="s">
        <v>138</v>
      </c>
      <c r="B48" s="67" t="s">
        <v>1884</v>
      </c>
      <c r="C48" s="67" t="s">
        <v>1885</v>
      </c>
      <c r="D48" s="67" t="s">
        <v>1886</v>
      </c>
    </row>
    <row r="49" spans="1:4" ht="20.25" customHeight="1" x14ac:dyDescent="0.25">
      <c r="A49" s="67" t="s">
        <v>139</v>
      </c>
      <c r="B49" s="67" t="s">
        <v>1887</v>
      </c>
      <c r="C49" s="67" t="s">
        <v>1888</v>
      </c>
      <c r="D49" s="67" t="s">
        <v>1889</v>
      </c>
    </row>
    <row r="50" spans="1:4" ht="20.25" customHeight="1" x14ac:dyDescent="0.25">
      <c r="A50" s="67" t="s">
        <v>140</v>
      </c>
      <c r="B50" s="67" t="s">
        <v>1890</v>
      </c>
      <c r="C50" s="67" t="s">
        <v>1891</v>
      </c>
      <c r="D50" s="67" t="s">
        <v>1892</v>
      </c>
    </row>
    <row r="51" spans="1:4" ht="20.25" customHeight="1" x14ac:dyDescent="0.25">
      <c r="A51" s="67" t="s">
        <v>141</v>
      </c>
      <c r="B51" s="67" t="s">
        <v>1893</v>
      </c>
      <c r="C51" s="67" t="s">
        <v>1894</v>
      </c>
      <c r="D51" s="67" t="s">
        <v>1895</v>
      </c>
    </row>
    <row r="52" spans="1:4" ht="20.25" customHeight="1" x14ac:dyDescent="0.25">
      <c r="A52" s="67" t="s">
        <v>142</v>
      </c>
      <c r="B52" s="67" t="s">
        <v>1896</v>
      </c>
      <c r="C52" s="67" t="s">
        <v>1897</v>
      </c>
      <c r="D52" s="67" t="s">
        <v>1898</v>
      </c>
    </row>
    <row r="53" spans="1:4" ht="20.25" customHeight="1" x14ac:dyDescent="0.25">
      <c r="A53" s="67" t="s">
        <v>143</v>
      </c>
      <c r="B53" s="67" t="s">
        <v>1899</v>
      </c>
      <c r="C53" s="67" t="s">
        <v>1900</v>
      </c>
      <c r="D53" s="67" t="s">
        <v>1901</v>
      </c>
    </row>
    <row r="54" spans="1:4" ht="20.25" customHeight="1" x14ac:dyDescent="0.25">
      <c r="A54" s="67" t="s">
        <v>144</v>
      </c>
      <c r="B54" s="67" t="s">
        <v>1902</v>
      </c>
      <c r="C54" s="67" t="s">
        <v>1903</v>
      </c>
      <c r="D54" s="67" t="s">
        <v>1904</v>
      </c>
    </row>
    <row r="55" spans="1:4" ht="20.25" customHeight="1" x14ac:dyDescent="0.25">
      <c r="A55" s="67" t="s">
        <v>145</v>
      </c>
      <c r="B55" s="67" t="s">
        <v>1905</v>
      </c>
      <c r="C55" s="67" t="s">
        <v>1906</v>
      </c>
      <c r="D55" s="67" t="s">
        <v>1907</v>
      </c>
    </row>
    <row r="56" spans="1:4" ht="20.25" customHeight="1" x14ac:dyDescent="0.25">
      <c r="A56" s="67" t="s">
        <v>146</v>
      </c>
      <c r="B56" s="67" t="s">
        <v>1908</v>
      </c>
      <c r="C56" s="67" t="s">
        <v>1909</v>
      </c>
      <c r="D56" s="67" t="s">
        <v>1910</v>
      </c>
    </row>
    <row r="57" spans="1:4" ht="20.25" customHeight="1" x14ac:dyDescent="0.25">
      <c r="A57" s="67" t="s">
        <v>147</v>
      </c>
      <c r="B57" s="67" t="s">
        <v>1911</v>
      </c>
      <c r="C57" s="67" t="s">
        <v>1912</v>
      </c>
      <c r="D57" s="67" t="s">
        <v>1913</v>
      </c>
    </row>
    <row r="58" spans="1:4" ht="20.25" customHeight="1" x14ac:dyDescent="0.25">
      <c r="A58" s="67" t="s">
        <v>148</v>
      </c>
      <c r="B58" s="67" t="s">
        <v>1914</v>
      </c>
      <c r="C58" s="67" t="s">
        <v>1915</v>
      </c>
      <c r="D58" s="67" t="s">
        <v>1916</v>
      </c>
    </row>
    <row r="59" spans="1:4" ht="20.25" customHeight="1" x14ac:dyDescent="0.25">
      <c r="A59" s="67" t="s">
        <v>149</v>
      </c>
      <c r="B59" s="67" t="s">
        <v>1917</v>
      </c>
      <c r="C59" s="67" t="s">
        <v>1918</v>
      </c>
      <c r="D59" s="67" t="s">
        <v>1919</v>
      </c>
    </row>
    <row r="60" spans="1:4" ht="20.25" customHeight="1" x14ac:dyDescent="0.25">
      <c r="A60" s="67" t="s">
        <v>150</v>
      </c>
      <c r="B60" s="67" t="s">
        <v>1920</v>
      </c>
      <c r="C60" s="67" t="s">
        <v>1921</v>
      </c>
      <c r="D60" s="67" t="s">
        <v>1922</v>
      </c>
    </row>
    <row r="61" spans="1:4" ht="20.25" customHeight="1" x14ac:dyDescent="0.25">
      <c r="A61" s="67" t="s">
        <v>151</v>
      </c>
      <c r="B61" s="67" t="s">
        <v>1923</v>
      </c>
      <c r="C61" s="67" t="s">
        <v>1924</v>
      </c>
      <c r="D61" s="67" t="s">
        <v>1925</v>
      </c>
    </row>
    <row r="62" spans="1:4" ht="20.25" customHeight="1" x14ac:dyDescent="0.25">
      <c r="A62" s="67" t="s">
        <v>152</v>
      </c>
      <c r="B62" s="67" t="s">
        <v>1926</v>
      </c>
      <c r="C62" s="67" t="s">
        <v>1927</v>
      </c>
      <c r="D62" s="67" t="s">
        <v>1928</v>
      </c>
    </row>
    <row r="63" spans="1:4" ht="20.25" customHeight="1" x14ac:dyDescent="0.25">
      <c r="A63" s="67" t="s">
        <v>153</v>
      </c>
      <c r="B63" s="67" t="s">
        <v>1929</v>
      </c>
      <c r="C63" s="67" t="s">
        <v>1930</v>
      </c>
      <c r="D63" s="67" t="s">
        <v>1931</v>
      </c>
    </row>
    <row r="64" spans="1:4" ht="20.25" customHeight="1" x14ac:dyDescent="0.25">
      <c r="A64" s="67" t="s">
        <v>154</v>
      </c>
      <c r="B64" s="67" t="s">
        <v>1932</v>
      </c>
      <c r="C64" s="67" t="s">
        <v>1933</v>
      </c>
      <c r="D64" s="67" t="s">
        <v>1934</v>
      </c>
    </row>
    <row r="65" spans="1:1" ht="20.25" customHeight="1" x14ac:dyDescent="0.25">
      <c r="A65" s="69" t="s">
        <v>1935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2022-11-22T10:22:56Z</dcterms:modified>
</cp:coreProperties>
</file>