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7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 s="1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 s="1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7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T8" i="10"/>
  <c r="U8" i="10" s="1"/>
  <c r="Z8" i="10" s="1"/>
  <c r="T9" i="10"/>
  <c r="U9" i="10" s="1"/>
  <c r="Z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Z15" i="10" s="1"/>
  <c r="T16" i="10"/>
  <c r="U16" i="10" s="1"/>
  <c r="Z16" i="10" s="1"/>
  <c r="T17" i="10"/>
  <c r="U17" i="10" s="1"/>
  <c r="Z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Z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 s="1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 s="1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 s="1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53" i="5" l="1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<sst xmlns="http://schemas.openxmlformats.org/spreadsheetml/2006/main" count="5395" uniqueCount="1985">
  <si>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</si>
  <si>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</si>
  <si>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</si>
  <si>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</si>
  <si>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</si>
  <si>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</si>
  <si>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</si>
  <si>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</si>
  <si>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</si>
  <si>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</si>
  <si>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</si>
  <si>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</si>
  <si>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</si>
  <si>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</si>
  <si>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</si>
  <si>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</si>
  <si>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</si>
  <si>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</si>
  <si>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</si>
  <si>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</si>
  <si>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</si>
  <si>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</si>
  <si>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</si>
  <si>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</si>
  <si>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</si>
  <si>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</si>
  <si>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</si>
  <si>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</si>
  <si>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</si>
  <si>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</si>
  <si>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</si>
  <si>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</si>
  <si>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</si>
  <si>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</si>
  <si>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</si>
  <si>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</si>
  <si>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</si>
  <si>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</si>
  <si>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</si>
  <si>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</si>
  <si>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</si>
  <si>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</si>
  <si>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</si>
  <si>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</si>
  <si>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</si>
  <si>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</si>
  <si>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</si>
  <si>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</si>
  <si>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</si>
  <si>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</si>
  <si>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</si>
  <si>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</si>
  <si>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</si>
  <si>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</si>
  <si>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</si>
  <si>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</si>
  <si>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</si>
  <si>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</si>
  <si>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</si>
  <si>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</si>
  <si>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</si>
  <si>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</si>
  <si>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</si>
  <si>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</si>
  <si>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</si>
  <si>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</si>
  <si>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</si>
  <si>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</si>
  <si>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</si>
  <si>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</si>
  <si>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</si>
  <si>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</si>
  <si>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</si>
  <si>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</si>
  <si>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</si>
  <si>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</si>
  <si>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</si>
  <si>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</si>
  <si>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</si>
  <si>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</si>
  <si>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</si>
  <si>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</si>
  <si>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</si>
  <si>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</si>
  <si>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</si>
  <si>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</si>
  <si>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</si>
  <si>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</si>
  <si>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</si>
  <si>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</si>
  <si>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</si>
  <si>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</si>
  <si>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</si>
  <si>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</si>
  <si>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</si>
  <si>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</si>
  <si>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</si>
  <si>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</si>
  <si>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</si>
  <si>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</si>
  <si>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</si>
  <si>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</si>
  <si>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</si>
  <si>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</si>
  <si>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</si>
  <si>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</si>
  <si>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</si>
  <si>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</si>
  <si>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</si>
  <si>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</si>
  <si>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</si>
  <si>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</si>
  <si>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</si>
  <si>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</si>
  <si>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</si>
  <si>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</si>
  <si>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</si>
  <si>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</si>
  <si>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</si>
  <si>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</si>
  <si>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</si>
  <si>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</si>
  <si>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</si>
  <si>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</si>
  <si>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</si>
  <si>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</si>
  <si>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</si>
  <si>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</si>
  <si>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</si>
  <si>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</si>
  <si>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</si>
  <si>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</si>
  <si>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</si>
  <si>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</si>
  <si>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</si>
  <si>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</si>
  <si>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</si>
  <si>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</si>
  <si>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</si>
  <si>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</si>
  <si>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</si>
  <si>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</si>
  <si>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</si>
  <si>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</si>
  <si>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</si>
  <si>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</si>
  <si>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</si>
  <si>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</si>
  <si>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</si>
  <si>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</si>
  <si>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</si>
  <si>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</si>
  <si>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</si>
  <si>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</si>
  <si>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</si>
  <si>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</si>
  <si>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</si>
  <si>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</si>
  <si>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</si>
  <si>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</si>
  <si>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</si>
  <si>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</si>
  <si>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</si>
  <si>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</si>
  <si>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</si>
  <si>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</si>
  <si>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</si>
  <si>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</si>
  <si>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</si>
  <si>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</si>
  <si>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</si>
  <si>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</si>
  <si>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</si>
  <si>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</si>
  <si>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</si>
  <si>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</si>
  <si>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</si>
  <si>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</si>
  <si>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</si>
  <si>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</si>
  <si>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</si>
  <si>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</si>
  <si>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</si>
  <si>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</si>
  <si>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</si>
  <si>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</si>
  <si>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</si>
  <si>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</si>
  <si>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</si>
  <si>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</si>
  <si>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</si>
  <si>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</si>
  <si>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</si>
  <si>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</si>
  <si>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</si>
  <si>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</si>
  <si>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</si>
  <si>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</si>
  <si>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</si>
  <si>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</si>
  <si>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</si>
  <si>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</si>
  <si>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</si>
  <si>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</si>
  <si>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</si>
  <si>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</si>
  <si>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</si>
  <si>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</si>
  <si>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</si>
  <si>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</si>
  <si>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</si>
  <si>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</si>
  <si>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</si>
  <si>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</si>
  <si>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</si>
  <si>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</si>
  <si>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</si>
  <si>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</si>
  <si>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</si>
  <si>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</si>
  <si>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</si>
  <si>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</si>
  <si>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</si>
  <si>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</si>
  <si>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</si>
  <si>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</si>
  <si>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</si>
  <si>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</si>
  <si>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</si>
  <si>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</si>
  <si>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</si>
  <si>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</si>
  <si>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</si>
  <si>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</si>
  <si>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</si>
  <si>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</si>
  <si>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</si>
  <si>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</si>
  <si>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</si>
  <si>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</si>
  <si>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</si>
  <si>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</si>
  <si>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</si>
  <si>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</si>
  <si>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</si>
  <si>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</si>
  <si>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</si>
  <si>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</si>
  <si>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</si>
  <si>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</si>
  <si>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</si>
  <si>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</si>
  <si>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</si>
  <si>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</si>
  <si>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</si>
  <si>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</si>
  <si>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</si>
  <si>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</si>
  <si>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</si>
  <si>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</si>
  <si>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</si>
  <si>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</si>
  <si>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</si>
  <si>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</si>
  <si>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</si>
  <si>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</si>
  <si>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</si>
  <si>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</si>
  <si>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</si>
  <si>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</si>
  <si>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</si>
  <si>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</si>
  <si>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</si>
  <si>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</si>
  <si>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</si>
  <si>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</si>
  <si>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</si>
  <si>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</si>
  <si>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</si>
  <si>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</si>
  <si>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</si>
  <si>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</si>
  <si>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</si>
  <si>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</si>
  <si>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</si>
  <si>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</si>
  <si>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</si>
  <si>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</si>
  <si>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</si>
  <si>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</si>
  <si>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</si>
  <si>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</si>
  <si>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</si>
  <si>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</si>
  <si>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</si>
  <si>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</si>
  <si>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</si>
  <si>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</si>
  <si>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</si>
  <si>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</si>
  <si>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</si>
  <si>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</si>
  <si>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</si>
  <si>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</si>
  <si>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</si>
  <si>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</si>
  <si>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</si>
  <si>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</si>
  <si>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</si>
  <si>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</si>
  <si>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</si>
  <si>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</si>
  <si>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</si>
  <si>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</si>
  <si>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</si>
  <si>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</si>
  <si>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</si>
  <si>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</si>
  <si>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</si>
  <si>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</si>
  <si>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</si>
  <si>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</si>
  <si>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</si>
  <si>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</si>
  <si>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</si>
  <si>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</si>
  <si>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</si>
  <si>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</si>
  <si>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</si>
  <si>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</si>
  <si>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</si>
  <si>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</si>
  <si>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</si>
  <si>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</si>
  <si>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</si>
  <si>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</si>
  <si>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</si>
  <si>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</si>
  <si>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</si>
  <si>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</si>
  <si>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</si>
  <si>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</si>
  <si>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</si>
  <si>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</si>
  <si>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</si>
  <si>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</si>
  <si>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</si>
  <si>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</si>
  <si>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</si>
  <si>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</si>
  <si>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</si>
  <si>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</si>
  <si>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</si>
  <si>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</si>
  <si>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</si>
  <si>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</si>
  <si>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</si>
  <si>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</si>
  <si>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</si>
  <si>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</si>
  <si>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</si>
  <si>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</si>
  <si>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</si>
  <si>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</si>
  <si>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</si>
  <si>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</si>
  <si>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</si>
  <si>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</si>
  <si>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</si>
  <si>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</si>
  <si>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</si>
  <si>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</si>
  <si>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</si>
  <si>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</si>
  <si>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</si>
  <si>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</si>
  <si>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</si>
  <si>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</si>
  <si>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</si>
  <si>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</si>
  <si>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</si>
  <si>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</si>
  <si>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</si>
  <si>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</si>
  <si>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</si>
  <si>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</si>
  <si>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</si>
  <si>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</si>
  <si>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</si>
  <si>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</si>
  <si>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</si>
  <si>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</si>
  <si>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</si>
  <si>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</si>
  <si>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</si>
  <si>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</si>
  <si>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</si>
  <si>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</si>
  <si>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</si>
  <si>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</si>
  <si>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</si>
  <si>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</si>
  <si>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</si>
  <si>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</si>
  <si>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</si>
  <si>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</si>
  <si>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</si>
  <si>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</si>
  <si>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</si>
  <si>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</si>
  <si>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</si>
  <si>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</si>
  <si>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</si>
  <si>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</si>
  <si>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</si>
  <si>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</si>
  <si>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</si>
  <si>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</si>
  <si>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</si>
  <si>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</si>
  <si>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</si>
  <si>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</si>
  <si>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</si>
  <si>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</si>
  <si>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</si>
  <si>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</si>
  <si>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</si>
  <si>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</si>
  <si>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</si>
  <si>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</si>
  <si>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</si>
  <si>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</si>
  <si>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</si>
  <si>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</si>
  <si>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</si>
  <si>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</si>
  <si>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</si>
  <si>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</si>
  <si>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</si>
  <si>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</si>
  <si>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</si>
  <si>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</si>
  <si>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</si>
  <si>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</si>
  <si>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</si>
  <si>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</si>
  <si>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</si>
  <si>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</si>
  <si>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</si>
  <si>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</si>
  <si>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</si>
  <si>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</si>
  <si>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</si>
  <si>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</si>
  <si>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</si>
  <si>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</si>
  <si>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</si>
  <si>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</si>
  <si>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</si>
  <si>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</si>
  <si>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</si>
  <si>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</si>
  <si>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</si>
  <si>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</si>
  <si>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</si>
  <si>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</si>
  <si>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</si>
  <si>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</si>
  <si>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</si>
  <si>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</si>
  <si>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</si>
  <si>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</si>
  <si>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</si>
  <si>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</si>
  <si>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</si>
  <si>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</si>
  <si>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</si>
  <si>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</si>
  <si>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</si>
  <si>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</si>
  <si>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</si>
  <si>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</si>
  <si>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</si>
  <si>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</si>
  <si>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</si>
  <si>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</si>
  <si>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</si>
  <si>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</si>
  <si>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</si>
  <si>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</si>
  <si>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</si>
  <si>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</si>
  <si>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</si>
  <si>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</si>
  <si>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</si>
  <si>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</si>
  <si>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</si>
  <si>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</si>
  <si>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</si>
  <si>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</si>
  <si>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</si>
  <si>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</si>
  <si>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</si>
  <si>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</si>
  <si>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</si>
  <si>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</si>
  <si>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</si>
  <si>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</si>
  <si>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</si>
  <si>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</si>
  <si>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</si>
  <si>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</si>
  <si>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</si>
  <si>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</si>
  <si>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</si>
  <si>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</si>
  <si>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</si>
  <si>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</si>
  <si>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</si>
  <si>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</si>
  <si>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</si>
  <si>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</si>
  <si>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</si>
  <si>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</si>
  <si>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</si>
  <si>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</si>
  <si>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</si>
  <si>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</si>
  <si>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</si>
  <si>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</si>
  <si>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</si>
  <si>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</si>
  <si>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</si>
  <si>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</si>
  <si>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</si>
  <si>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</si>
  <si>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</si>
  <si>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</si>
  <si>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</si>
  <si>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</si>
  <si>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</si>
  <si>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</si>
  <si>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</si>
  <si>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</si>
  <si>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</si>
  <si>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</si>
  <si>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</si>
  <si>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</si>
  <si>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</si>
  <si>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</si>
  <si>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</si>
  <si>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</si>
  <si>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</si>
  <si>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</si>
  <si>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</si>
  <si>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</si>
  <si>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</si>
  <si>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</si>
  <si>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</si>
  <si>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</si>
  <si>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</si>
  <si>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</si>
  <si>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</si>
  <si>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</si>
  <si>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</si>
  <si>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</si>
  <si>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</si>
  <si>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</si>
  <si>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</si>
  <si>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</si>
  <si>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</si>
  <si>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</si>
  <si>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</si>
  <si>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</si>
  <si>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</si>
  <si>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</si>
  <si>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</si>
  <si>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</si>
  <si>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</si>
  <si>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</si>
  <si>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</si>
  <si>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</si>
  <si>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</si>
  <si>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</si>
  <si>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</si>
  <si>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</si>
  <si>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</si>
  <si>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</si>
  <si>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</si>
  <si>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</si>
  <si>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</si>
  <si>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</si>
  <si>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</si>
  <si>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</si>
  <si>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</si>
  <si>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</si>
  <si>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</si>
  <si>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</si>
  <si>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</si>
  <si>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</si>
  <si>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</si>
  <si>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</si>
  <si>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</si>
  <si>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</si>
  <si>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</si>
  <si>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</si>
  <si>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</si>
  <si>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</si>
  <si>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</si>
  <si>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</si>
  <si>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</si>
  <si>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</si>
  <si>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</si>
  <si>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</si>
  <si>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</si>
  <si>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</si>
  <si>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</si>
  <si>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</si>
  <si>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</si>
  <si>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</si>
  <si>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</si>
  <si>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</si>
  <si>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</si>
  <si>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</si>
  <si>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</si>
  <si>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</si>
  <si>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</si>
  <si>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</si>
  <si>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</si>
  <si>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</si>
  <si>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</si>
  <si>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</si>
  <si>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</si>
  <si>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</si>
  <si>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</si>
  <si>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</si>
  <si>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</si>
  <si>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</si>
  <si>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</si>
  <si>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</si>
  <si>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</si>
  <si>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</si>
  <si>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</si>
  <si>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</si>
  <si>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</si>
  <si>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</si>
  <si>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</si>
  <si>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</si>
  <si>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</si>
  <si>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</si>
  <si>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</si>
  <si>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</si>
  <si>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</si>
  <si>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</si>
  <si>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</si>
  <si>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</si>
  <si>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</si>
  <si>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</si>
  <si>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</si>
  <si>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</si>
  <si>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</si>
  <si>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</si>
  <si>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</si>
  <si>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</si>
  <si>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</si>
  <si>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</si>
  <si>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</si>
  <si>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</si>
  <si>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</si>
  <si>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</si>
  <si>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</si>
  <si>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</si>
  <si>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</si>
  <si>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</si>
  <si>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</si>
  <si>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</si>
  <si>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</si>
  <si>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</si>
  <si>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</si>
  <si>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</si>
  <si>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</si>
  <si>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</si>
  <si>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</si>
  <si>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</si>
  <si>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</si>
  <si>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</si>
  <si>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</si>
  <si>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</si>
  <si>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</si>
  <si>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</si>
  <si>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</si>
  <si>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</si>
  <si>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</si>
  <si>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</si>
  <si>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</si>
  <si>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</si>
  <si>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</si>
  <si>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</si>
  <si>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</si>
  <si>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</si>
  <si>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</si>
  <si>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</si>
  <si>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</si>
  <si>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</si>
  <si>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</si>
  <si>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</si>
  <si>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</si>
  <si>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</si>
  <si>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</si>
  <si>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</si>
  <si>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</si>
  <si>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</si>
  <si>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</si>
  <si>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</si>
  <si>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</si>
  <si>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</si>
  <si>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</si>
  <si>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</si>
  <si>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</si>
  <si>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</si>
  <si>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</si>
  <si>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</si>
  <si>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</si>
  <si>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</si>
  <si>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</si>
  <si>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</si>
  <si>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</si>
  <si>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</si>
  <si>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</si>
  <si>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</si>
  <si>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</si>
  <si>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</si>
  <si>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</si>
  <si>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</si>
  <si>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</si>
  <si>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</si>
  <si>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</si>
  <si>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</si>
  <si>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</si>
  <si>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</si>
  <si>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</si>
  <si>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</si>
  <si>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</si>
  <si>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</si>
  <si>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</si>
  <si>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</si>
  <si>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</si>
  <si>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</si>
  <si>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</si>
  <si>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</si>
  <si>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</si>
  <si>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</si>
  <si>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</si>
  <si>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</si>
  <si>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</si>
  <si>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</si>
  <si>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</si>
  <si>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</si>
  <si>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</si>
  <si>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</si>
  <si>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</si>
  <si>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</si>
  <si>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</si>
  <si>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</si>
  <si>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</si>
  <si>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</si>
  <si>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</si>
  <si>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</si>
  <si>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</si>
  <si>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</si>
  <si>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</si>
  <si>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</si>
  <si>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</si>
  <si>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</si>
  <si>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</si>
  <si>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</si>
  <si>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</si>
  <si>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</si>
  <si>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</si>
  <si>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</si>
  <si>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</si>
  <si>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</si>
  <si>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</si>
  <si>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</si>
  <si>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</si>
  <si>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</si>
  <si>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</si>
  <si>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</si>
  <si>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</si>
  <si>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</si>
  <si>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</si>
  <si>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</si>
  <si>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</si>
  <si>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</si>
  <si>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</si>
  <si>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</si>
  <si>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</si>
  <si>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</si>
  <si>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</si>
  <si>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</si>
  <si>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</si>
  <si>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</si>
  <si>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</si>
  <si>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</si>
  <si>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</si>
  <si>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</si>
  <si>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</si>
  <si>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</si>
  <si>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</si>
  <si>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</si>
  <si>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</si>
  <si>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</si>
  <si>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</si>
  <si>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</si>
  <si>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</si>
  <si>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</si>
  <si>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</si>
  <si>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</si>
  <si>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</si>
  <si>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</si>
  <si>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</si>
  <si>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</si>
  <si>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</si>
  <si>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</si>
  <si>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</si>
  <si>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</si>
  <si>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</si>
  <si>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</si>
  <si>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</si>
  <si>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</si>
  <si>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</si>
  <si>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</si>
  <si>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</si>
  <si>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</si>
  <si>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</si>
  <si>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</si>
  <si>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</si>
  <si>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</si>
  <si>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</si>
  <si>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</si>
  <si>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</si>
  <si>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</si>
  <si>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</si>
  <si>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</si>
  <si>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</si>
  <si>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</si>
  <si>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</si>
  <si>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</si>
  <si>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</si>
  <si>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</si>
  <si>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</si>
  <si>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</si>
  <si>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</si>
  <si>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</si>
  <si>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</si>
  <si>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</si>
  <si>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</si>
  <si>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</si>
  <si>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</si>
  <si>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</si>
  <si>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</si>
  <si>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</si>
  <si>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</si>
  <si>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</si>
  <si>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</si>
  <si>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</si>
  <si>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</si>
  <si>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</si>
  <si>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</si>
  <si>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</si>
  <si>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</si>
  <si>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</si>
  <si>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</si>
  <si>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</si>
  <si>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</si>
  <si>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</si>
  <si>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</si>
  <si>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</si>
  <si>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</si>
  <si>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</si>
  <si>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</si>
  <si>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</si>
  <si>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</si>
  <si>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</si>
  <si>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</si>
  <si>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</si>
  <si>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</si>
  <si>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</si>
  <si>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</si>
  <si>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</si>
  <si>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</si>
  <si>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</si>
  <si>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</si>
  <si>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</si>
  <si>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</si>
  <si>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</si>
  <si>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</si>
  <si>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</si>
  <si>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</si>
  <si>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</si>
  <si>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</si>
  <si>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</si>
  <si>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</si>
  <si>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</si>
  <si>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</si>
  <si>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</si>
  <si>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</si>
  <si>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</si>
  <si>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</si>
  <si>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</si>
  <si>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</si>
  <si>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</si>
  <si>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</si>
  <si>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</si>
  <si>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</si>
  <si>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</si>
  <si>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</si>
  <si>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</si>
  <si>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</si>
  <si>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</si>
  <si>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</si>
  <si>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</si>
  <si>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</si>
  <si>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</si>
  <si>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</si>
  <si>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</si>
  <si>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</si>
  <si>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</si>
  <si>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</si>
  <si>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</si>
  <si>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</si>
  <si>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</si>
  <si>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</si>
  <si>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</si>
  <si>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</si>
  <si>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</si>
  <si>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</si>
  <si>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</si>
  <si>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</si>
  <si>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</si>
  <si>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</si>
  <si>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</si>
  <si>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</si>
  <si>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</si>
  <si>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</si>
  <si>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</si>
  <si>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</si>
  <si>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</si>
  <si>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</si>
  <si>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</si>
  <si>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</si>
  <si>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</si>
  <si>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</si>
  <si>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</si>
  <si>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</si>
  <si>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</si>
  <si>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</si>
  <si>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</si>
  <si>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</si>
  <si>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</si>
  <si>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</si>
  <si>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</si>
  <si>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</si>
  <si>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</si>
  <si>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</si>
  <si>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</si>
  <si>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</si>
  <si>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</si>
  <si>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</si>
  <si>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</si>
  <si>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</si>
  <si>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</si>
  <si>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</si>
  <si>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</si>
  <si>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</si>
  <si>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</si>
  <si>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</si>
  <si>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</si>
  <si>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</si>
  <si>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</si>
  <si>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</si>
  <si>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</si>
  <si>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</si>
  <si>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</si>
  <si>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</si>
  <si>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</si>
  <si>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</si>
  <si>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</si>
  <si>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</si>
  <si>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</si>
  <si>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</si>
  <si>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</si>
  <si>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</si>
  <si>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</si>
  <si>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</si>
  <si>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</si>
  <si>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</si>
  <si>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</si>
  <si>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</si>
  <si>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</si>
  <si>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</si>
  <si>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</si>
  <si>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</si>
  <si>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</si>
  <si>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</si>
  <si>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</si>
  <si>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</si>
  <si>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</si>
  <si>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</si>
  <si>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</si>
  <si>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</si>
  <si>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</si>
  <si>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</si>
  <si>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</si>
  <si>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</si>
  <si>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</si>
  <si>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</si>
  <si>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</si>
  <si>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</si>
  <si>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</si>
  <si>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</si>
  <si>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</si>
  <si>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</si>
  <si>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</si>
  <si>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</si>
  <si>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</si>
  <si>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</si>
  <si>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</si>
  <si>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</si>
  <si>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</si>
  <si>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</si>
  <si>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</si>
  <si>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</si>
  <si>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</si>
  <si>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</si>
  <si>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</si>
  <si>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</si>
  <si>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</si>
  <si>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</si>
  <si>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</si>
  <si>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</si>
  <si>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</si>
  <si>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</si>
  <si>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</si>
  <si>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</si>
  <si>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</si>
  <si>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</si>
  <si>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</si>
  <si>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</si>
  <si>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</si>
  <si>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</si>
  <si>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</si>
  <si>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</si>
  <si>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</si>
  <si>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</si>
  <si>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</si>
  <si>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</si>
  <si>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</si>
  <si>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</si>
  <si>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</si>
  <si>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</si>
  <si>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</si>
  <si>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</si>
  <si>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</si>
  <si>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</si>
  <si>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</si>
  <si>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</si>
  <si>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</si>
  <si>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</si>
  <si>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</si>
  <si>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</si>
  <si>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</si>
  <si>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</si>
  <si>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</si>
  <si>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</si>
  <si>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</si>
  <si>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</si>
  <si>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</si>
  <si>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</si>
  <si>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</si>
  <si>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</si>
  <si>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</si>
  <si>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</si>
  <si>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</si>
  <si>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</si>
  <si>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</si>
  <si>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</si>
  <si>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</si>
  <si>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</si>
  <si>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</si>
  <si>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</si>
  <si>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</si>
  <si>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</si>
  <si>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</si>
  <si>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</si>
  <si>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</si>
  <si>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</si>
  <si>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</si>
  <si>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</si>
  <si>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</si>
  <si>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</si>
  <si>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</si>
  <si>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</si>
  <si>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</si>
  <si>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</si>
  <si>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</si>
  <si>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</si>
  <si>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</si>
  <si>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</si>
  <si>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</si>
  <si>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</si>
  <si>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</si>
  <si>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</si>
  <si>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</si>
  <si>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</si>
  <si>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</si>
  <si>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</si>
  <si>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</si>
  <si>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</si>
  <si>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</si>
  <si>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</si>
  <si>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</si>
  <si>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</si>
  <si>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</si>
  <si>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</si>
  <si>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</si>
  <si>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</si>
  <si>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</si>
  <si>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</si>
  <si>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</si>
  <si>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</si>
  <si>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</si>
  <si>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</si>
  <si>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</si>
  <si>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</si>
  <si>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</si>
  <si>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</si>
  <si>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</si>
  <si>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</si>
  <si>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</si>
  <si>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</si>
  <si>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</si>
  <si>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</si>
  <si>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</si>
  <si>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</si>
  <si>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</si>
  <si>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</si>
  <si>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</si>
  <si>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</si>
  <si>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</si>
  <si>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</si>
  <si>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</si>
  <si>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</si>
  <si>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</si>
  <si>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</si>
  <si>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</si>
  <si>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</si>
  <si>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</si>
  <si>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</si>
  <si>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</si>
  <si>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</si>
  <si>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</si>
  <si>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</si>
  <si>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</si>
  <si>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</si>
  <si>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</si>
  <si>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</si>
  <si>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</si>
  <si>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</si>
  <si>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</si>
  <si>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</si>
  <si>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</si>
  <si>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</si>
  <si>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</si>
  <si>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</si>
  <si>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</si>
  <si>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</si>
  <si>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</si>
  <si>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</si>
  <si>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</si>
  <si>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</si>
  <si>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</si>
  <si>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</si>
  <si>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</si>
  <si>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</si>
  <si>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</si>
  <si>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</si>
  <si>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</si>
  <si>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</si>
  <si>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</si>
  <si>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</si>
  <si>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</si>
  <si>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</si>
  <si>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</si>
  <si>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</si>
  <si>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</si>
  <si>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</si>
  <si>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</si>
  <si>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</si>
  <si>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</si>
  <si>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</si>
  <si>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</si>
  <si>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</si>
  <si>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</si>
  <si>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</si>
  <si>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</si>
  <si>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</si>
  <si>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</si>
  <si>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</si>
  <si>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</si>
  <si>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</si>
  <si>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</si>
  <si>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</si>
  <si>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</si>
  <si>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</si>
  <si>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</si>
  <si>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</si>
  <si>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</si>
  <si>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</si>
  <si>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</si>
  <si>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</si>
  <si>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</si>
  <si>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</si>
  <si>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</si>
  <si>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</si>
  <si>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</si>
  <si>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</si>
  <si>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</si>
  <si>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</si>
  <si>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</si>
  <si>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</si>
  <si>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</si>
  <si>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</si>
  <si>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</si>
  <si>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</si>
  <si>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</si>
  <si>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</si>
  <si>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</si>
  <si>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</si>
  <si>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</si>
  <si>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</si>
  <si>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</si>
  <si>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</si>
  <si>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</si>
  <si>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</si>
  <si>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</si>
  <si>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</si>
  <si>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</si>
  <si>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</si>
  <si>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</si>
  <si>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</si>
  <si>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</si>
  <si>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</si>
  <si>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</si>
  <si>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</si>
  <si>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</si>
  <si>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</si>
  <si>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</si>
  <si>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</si>
  <si>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</si>
  <si>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</si>
  <si>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</si>
  <si>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</si>
  <si>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</si>
  <si>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</si>
  <si>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</si>
  <si>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</si>
  <si>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</si>
  <si>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</si>
  <si>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</si>
  <si>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</si>
  <si>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</si>
  <si>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</si>
  <si>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</si>
  <si>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</si>
  <si>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</si>
  <si>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</si>
  <si>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</si>
  <si>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</si>
  <si>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</si>
  <si>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</si>
  <si>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</si>
  <si>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</si>
  <si>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</si>
  <si>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</si>
  <si>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</si>
  <si>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</si>
  <si>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</si>
  <si>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</si>
  <si>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</si>
  <si>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</si>
  <si>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</si>
  <si>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</si>
  <si>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</si>
  <si>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</si>
  <si>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</si>
  <si>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</si>
  <si>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</si>
  <si>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</si>
  <si>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</si>
  <si>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</si>
  <si>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</si>
  <si>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</si>
  <si>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</si>
  <si>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</si>
  <si>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</si>
  <si>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</si>
  <si>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</si>
  <si>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</si>
  <si>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</si>
  <si>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</si>
  <si>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</si>
  <si>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</si>
  <si>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</si>
  <si>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</si>
  <si>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</si>
  <si>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</si>
  <si>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</si>
  <si>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</si>
  <si>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</si>
  <si>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</si>
  <si>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</si>
  <si>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</si>
  <si>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</si>
  <si>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</si>
  <si>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</si>
  <si>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</si>
  <si>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</si>
  <si>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</si>
  <si>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</si>
  <si>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</si>
  <si>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</si>
  <si>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</si>
  <si>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</si>
  <si>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</si>
  <si>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</si>
  <si>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</si>
  <si>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</si>
  <si>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</si>
  <si>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</si>
  <si>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</si>
  <si>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</si>
  <si>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</si>
  <si>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</si>
  <si>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</si>
  <si>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</si>
  <si>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</si>
  <si>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</si>
  <si>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</si>
  <si>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</si>
  <si>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</si>
  <si>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</si>
  <si>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</si>
  <si>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</si>
  <si>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</si>
  <si>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</si>
  <si>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</si>
  <si>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</si>
  <si>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</si>
  <si>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</si>
  <si>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</si>
  <si>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</si>
  <si>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</si>
  <si>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</si>
  <si>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</si>
  <si>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</si>
  <si>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</si>
  <si>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</si>
  <si>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</si>
  <si>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</si>
  <si>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</si>
  <si>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</si>
  <si>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</si>
  <si>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</si>
  <si>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</si>
  <si>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</si>
  <si>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</si>
  <si>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</si>
  <si>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</si>
  <si>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</si>
  <si>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</si>
  <si>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</si>
  <si>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</si>
  <si>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</si>
  <si>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</si>
  <si>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</si>
  <si>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</si>
  <si>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</si>
  <si>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</si>
  <si>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</si>
  <si>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</si>
  <si>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</si>
  <si>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</si>
  <si>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</si>
  <si>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</si>
  <si>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</si>
  <si>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</si>
  <si>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</si>
  <si>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</si>
  <si>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</si>
  <si>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</si>
  <si>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</si>
  <si>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</si>
  <si>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</si>
  <si>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</si>
  <si>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</si>
  <si>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</si>
  <si>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</si>
  <si>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</si>
  <si>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</si>
  <si>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</si>
  <si>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</si>
  <si>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</si>
  <si>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</si>
  <si>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</si>
  <si>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</si>
  <si>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</si>
  <si>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</si>
  <si>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</si>
  <si>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</si>
  <si>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</si>
  <si>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</si>
  <si>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</si>
  <si>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</si>
  <si>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</si>
  <si>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</si>
  <si>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</si>
  <si>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</si>
  <si>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</si>
  <si>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</si>
  <si>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</si>
  <si>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</si>
  <si>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</si>
  <si>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</si>
  <si>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</si>
  <si>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</si>
  <si>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</si>
  <si>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</si>
  <si>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</si>
  <si>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</si>
  <si>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</si>
  <si>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</si>
  <si>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</si>
  <si>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</si>
  <si>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</si>
  <si>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</si>
  <si>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</si>
  <si>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</si>
  <si>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</si>
  <si>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</si>
  <si>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</si>
  <si>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</si>
  <si>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</si>
  <si>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</si>
  <si>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</si>
  <si>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</si>
  <si>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</si>
  <si>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</si>
  <si>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</si>
  <si>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</si>
  <si>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</si>
  <si>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</si>
  <si>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</si>
  <si>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</si>
  <si>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</si>
  <si>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</si>
  <si>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</si>
  <si>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</si>
  <si>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</si>
  <si>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</si>
  <si>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</si>
  <si>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</si>
  <si>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</si>
  <si>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</si>
  <si>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</si>
  <si>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</si>
  <si>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</si>
  <si>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</si>
  <si>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</si>
  <si>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</si>
  <si>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</si>
  <si>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</si>
  <si>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</si>
  <si>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</si>
  <si>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</si>
  <si>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</si>
  <si>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</si>
  <si>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</si>
  <si>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</si>
  <si>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</si>
  <si>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</si>
  <si>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</si>
  <si>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</si>
  <si>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</si>
  <si>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</si>
  <si>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</si>
  <si>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</si>
  <si>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</si>
  <si>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</si>
  <si>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</si>
  <si>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</si>
  <si>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</si>
  <si>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</si>
  <si>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</si>
  <si>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</si>
  <si>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</si>
  <si>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</si>
  <si>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</si>
  <si>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</si>
  <si>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</si>
  <si>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</si>
  <si>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</si>
  <si>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</si>
  <si>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</si>
  <si>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</si>
  <si>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</si>
  <si>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</si>
  <si>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</si>
  <si>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</si>
  <si>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</si>
  <si>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</si>
  <si>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</si>
  <si>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</si>
  <si>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</si>
  <si>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</si>
  <si>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</si>
  <si>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</si>
  <si>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</si>
  <si>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</si>
  <si>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</si>
  <si>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</si>
  <si>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</si>
  <si>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</si>
  <si>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</si>
  <si>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</si>
  <si>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</si>
  <si>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</si>
  <si>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</si>
  <si>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</si>
  <si>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</si>
  <si>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</si>
  <si>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</si>
  <si>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</si>
  <si>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</si>
  <si>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</si>
  <si>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</si>
  <si>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</si>
  <si>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</si>
  <si>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</si>
  <si>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</si>
  <si>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</si>
  <si>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</si>
  <si>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</si>
  <si>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</si>
  <si>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</si>
  <si>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</si>
  <si>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</si>
  <si>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</si>
  <si>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</si>
  <si>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</si>
  <si>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</si>
  <si>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</si>
  <si>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</si>
  <si>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</si>
  <si>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</si>
  <si>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</si>
  <si>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</si>
  <si>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</si>
  <si>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</si>
  <si>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</si>
  <si>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</si>
  <si>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</si>
  <si>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</si>
  <si>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</si>
  <si>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</si>
  <si>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</si>
  <si>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</si>
  <si>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</si>
  <si>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</si>
  <si>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</si>
  <si>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</si>
  <si>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</si>
  <si>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</si>
  <si>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</si>
  <si>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</si>
  <si>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</si>
  <si>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</si>
  <si>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</si>
  <si>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</si>
  <si>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</si>
  <si>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</si>
  <si>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</si>
  <si>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</si>
  <si>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</si>
  <si>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</si>
  <si>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</si>
  <si>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</si>
  <si>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</si>
  <si>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</si>
  <si>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</si>
  <si>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</si>
  <si>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</si>
  <si>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</si>
  <si>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</si>
  <si>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</si>
  <si>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</si>
  <si>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</si>
  <si>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</si>
  <si>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</si>
  <si>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</si>
  <si>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</si>
  <si>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</si>
  <si>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</si>
  <si>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</si>
  <si>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</si>
  <si>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</si>
  <si>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</si>
  <si>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</si>
  <si>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</si>
  <si>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</si>
  <si>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</si>
  <si>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</si>
  <si>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</si>
  <si>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</si>
  <si>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</si>
  <si>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</si>
  <si>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</si>
  <si>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</si>
  <si>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</si>
  <si>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</si>
  <si>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</si>
  <si>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</si>
  <si>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</si>
  <si>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</si>
  <si>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</si>
  <si>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</si>
  <si>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</si>
  <si>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</si>
  <si>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</si>
  <si>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</si>
  <si>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</si>
  <si>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</si>
  <si>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</si>
  <si>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</si>
  <si>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</si>
  <si>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</si>
  <si>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</si>
  <si>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</si>
  <si>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</si>
  <si>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</si>
  <si>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</si>
  <si>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</si>
  <si>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</si>
  <si>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</si>
  <si>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</si>
  <si>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</si>
  <si>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</si>
  <si>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</si>
  <si>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</si>
  <si>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</si>
  <si>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</si>
  <si>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</si>
  <si>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</si>
  <si>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</si>
  <si>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</si>
  <si>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</si>
  <si>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</si>
  <si>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</si>
  <si>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</si>
  <si>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</si>
  <si>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</si>
  <si>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</si>
  <si>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</si>
  <si>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</si>
  <si>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</si>
  <si>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</si>
  <si>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</si>
  <si>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</si>
  <si>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</si>
  <si>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</si>
  <si>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</si>
  <si>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</si>
  <si>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</si>
  <si>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</si>
  <si>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</si>
  <si>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</si>
  <si>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</si>
  <si>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</si>
  <si>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</si>
  <si>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</si>
  <si>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</si>
  <si>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</si>
  <si>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</si>
  <si>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</si>
  <si>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</si>
  <si>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</si>
  <si>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</si>
  <si>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</si>
  <si>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</si>
  <si>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</si>
  <si>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</si>
  <si>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</si>
  <si>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</si>
  <si>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</si>
  <si>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</si>
  <si>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</si>
  <si>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</si>
  <si>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</si>
  <si>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</si>
  <si>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</si>
  <si>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</si>
  <si>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</si>
  <si>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</si>
  <si>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</si>
  <si>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</si>
  <si>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</si>
  <si>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</si>
  <si>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</si>
  <si>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</si>
  <si>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</si>
  <si>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</si>
  <si>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</si>
  <si>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</si>
  <si>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</si>
  <si>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</si>
  <si>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</si>
  <si>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</si>
  <si>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</si>
  <si>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</si>
  <si>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</si>
  <si>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</si>
  <si>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</si>
  <si>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</si>
  <si>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</si>
  <si>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</si>
  <si>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</si>
  <si>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</si>
  <si>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</si>
  <si>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</si>
  <si>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</si>
  <si>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</si>
  <si>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</si>
  <si>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</si>
  <si>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</si>
  <si>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</si>
  <si>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</si>
  <si>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</si>
  <si>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</si>
  <si>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</si>
  <si>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</si>
  <si>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</si>
  <si>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</si>
  <si>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</si>
  <si>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</si>
  <si>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</si>
  <si>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</si>
  <si>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</si>
  <si>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</si>
  <si>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</si>
  <si>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</si>
  <si>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</si>
  <si>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</si>
  <si>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</si>
  <si>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</si>
  <si>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</si>
  <si>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</si>
  <si>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</si>
  <si>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</si>
  <si>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</si>
  <si>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</si>
  <si>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</si>
  <si>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</si>
  <si>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</si>
  <si>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</si>
  <si>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</si>
  <si>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</si>
  <si>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</si>
  <si>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</si>
  <si>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</si>
  <si>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</si>
  <si>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</si>
  <si>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</si>
  <si>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</si>
  <si>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</si>
  <si>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</si>
  <si>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</si>
  <si>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</si>
  <si>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</si>
  <si>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</si>
  <si>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</si>
  <si>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</si>
  <si>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</si>
  <si>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</si>
  <si>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</si>
  <si>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</si>
  <si>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</si>
  <si>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</si>
  <si>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</si>
  <si>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</si>
  <si>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</si>
  <si>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</si>
  <si>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</si>
  <si>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</si>
  <si>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</si>
  <si>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</si>
  <si>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</si>
  <si>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</si>
  <si>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</si>
  <si>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</si>
  <si>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</si>
  <si>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</si>
  <si>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</si>
  <si>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</si>
  <si>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</si>
  <si>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</si>
  <si>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</si>
  <si>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</si>
  <si>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</si>
  <si>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</si>
  <si>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</si>
  <si>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</si>
  <si>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</si>
  <si>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</si>
  <si>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</si>
  <si>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</si>
  <si>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</si>
  <si>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</si>
  <si>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</si>
  <si>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</si>
  <si>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</si>
  <si>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</si>
  <si>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</si>
  <si>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</si>
  <si>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</si>
  <si>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</si>
  <si>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</si>
  <si>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</si>
  <si>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</si>
  <si>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</si>
  <si>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</si>
  <si>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</si>
  <si>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</si>
  <si>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</si>
  <si>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</si>
  <si>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</si>
  <si>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</si>
  <si>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</si>
  <si>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</si>
  <si>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</si>
  <si>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</si>
  <si>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</si>
  <si>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</si>
  <si>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</si>
  <si>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</si>
  <si>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</si>
  <si>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</si>
  <si>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</si>
  <si>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</si>
  <si>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</si>
  <si>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</si>
  <si>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</si>
  <si>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</si>
  <si>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</si>
  <si>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</si>
  <si>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</si>
  <si>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</si>
  <si>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</si>
  <si>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</si>
  <si>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</si>
  <si>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</si>
  <si>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</si>
  <si>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</si>
  <si>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</si>
  <si>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</si>
  <si>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</si>
  <si>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</si>
  <si>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</si>
  <si>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</si>
  <si>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</si>
  <si>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</si>
  <si>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</si>
  <si>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</si>
  <si>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</si>
  <si>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</si>
  <si>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</si>
  <si>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</si>
  <si>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</si>
  <si>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</si>
  <si>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</si>
  <si>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</si>
  <si>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</si>
  <si>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</si>
  <si>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</si>
  <si>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</si>
  <si>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</si>
  <si>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</si>
  <si>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</si>
  <si>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</si>
  <si>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</si>
  <si>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</si>
  <si>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</si>
  <si>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</si>
  <si>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</si>
  <si>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</si>
  <si>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</si>
  <si>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</si>
  <si>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</si>
  <si>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</si>
  <si>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</si>
  <si>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</si>
  <si>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</si>
  <si>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</si>
  <si>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</si>
  <si>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</si>
  <si>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</si>
  <si>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</si>
  <si>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</si>
  <si>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</si>
  <si>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</si>
  <si>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</si>
  <si>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</si>
  <si>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</si>
  <si>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</si>
  <si>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</si>
  <si>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</si>
  <si>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</si>
  <si>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</si>
  <si>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</si>
  <si>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</si>
  <si>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</si>
  <si>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</si>
  <si>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</si>
  <si>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</si>
  <si>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</si>
  <si>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</si>
  <si>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</si>
  <si>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</si>
  <si>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</si>
  <si>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</si>
  <si>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</si>
  <si>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</si>
  <si>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</si>
  <si>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</si>
  <si>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</si>
  <si>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</si>
  <si>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</si>
  <si>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</si>
  <si>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</si>
  <si>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</si>
  <si>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</si>
  <si>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</si>
  <si>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</si>
  <si>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</si>
  <si>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</si>
  <si>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</si>
  <si>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</si>
  <si>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</si>
  <si>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</si>
  <si>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</si>
  <si>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</si>
  <si>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</si>
  <si>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</si>
  <si>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</si>
  <si>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</si>
  <si>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</si>
  <si>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</si>
  <si>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</si>
  <si>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</si>
  <si>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</si>
  <si>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</si>
  <si>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</si>
  <si>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</si>
  <si>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</si>
  <si>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</si>
  <si>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</si>
  <si>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</si>
  <si>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</si>
  <si>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</si>
  <si>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</si>
  <si>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</si>
  <si>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</si>
  <si>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win6858</t>
  </si>
  <si>
    <t>win6866</t>
  </si>
  <si>
    <t>win6883</t>
  </si>
  <si>
    <t>win6728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</si>
</sst>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2" sqref="A2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2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 t="str">
        <f>IF(G2&lt;&gt;"",VLOOKUP(G2,'nhân viên sale'!$A$2:$C$1632,2,0),"")</f>
        <v/>
      </c>
      <c r="K2" s="15"/>
      <c r="L2" s="27" t="str">
        <f t="shared" ref="L2:L3" si="0">IF(K2&lt;&gt;"",VLOOKUP(K2,tenhang,2,0),"")</f>
        <v/>
      </c>
      <c r="M2" s="16"/>
      <c r="N2" s="50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2" t="str">
        <f t="shared" ref="B3:B66" si="3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 t="str">
        <f>IF(G3&lt;&gt;"",VLOOKUP(G3,'nhân viên sale'!$A$2:$C$1632,2,0),"")</f>
        <v/>
      </c>
      <c r="K3" s="15"/>
      <c r="L3" s="27" t="str">
        <f t="shared" si="0"/>
        <v/>
      </c>
      <c r="M3" s="16"/>
      <c r="N3" s="50" t="str">
        <f t="shared" ref="N3:N66" si="4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" si="5">IF(K3&lt;&gt;"",VLOOKUP(K3,tenhang,4,0),0)</f>
        <v>0</v>
      </c>
      <c r="U3" s="30">
        <f t="shared" ref="U3" si="6">R3*T3</f>
        <v>0</v>
      </c>
      <c r="V3" s="29"/>
      <c r="W3" s="29"/>
      <c r="X3" s="67" t="str">
        <f t="shared" ref="X3:X9" si="7">IF(K3&lt;&gt;"",8,"")</f>
        <v/>
      </c>
      <c r="Y3" s="31"/>
      <c r="Z3" s="30" t="str">
        <f t="shared" ref="Z3:Z9" si="8">IF(K3&lt;&gt;"",ROUND(U3*X3*1%,0),"")</f>
        <v/>
      </c>
    </row>
    <row r="4" spans="1:26" ht="25.5" customHeight="1" x14ac:dyDescent="0.25">
      <c r="A4" s="13"/>
      <c r="B4" s="82" t="str">
        <f t="shared" si="3"/>
        <v/>
      </c>
      <c r="C4" s="14"/>
      <c r="D4" s="14"/>
      <c r="E4" s="15"/>
      <c r="F4" s="14"/>
      <c r="G4" s="15"/>
      <c r="H4" s="15"/>
      <c r="I4" s="15"/>
      <c r="J4" s="50" t="str">
        <f>IF(G4&lt;&gt;"",VLOOKUP(G4,'nhân viên sale'!$A$2:$C$1632,2,0),"")</f>
        <v/>
      </c>
      <c r="K4" s="15"/>
      <c r="L4" s="27" t="str">
        <f t="shared" ref="L4:L67" si="9">IF(K4&lt;&gt;"",VLOOKUP(K4,tenhang,2,0),"")</f>
        <v/>
      </c>
      <c r="M4" s="16"/>
      <c r="N4" s="50" t="str">
        <f t="shared" si="4"/>
        <v/>
      </c>
      <c r="O4" s="15"/>
      <c r="P4" s="15"/>
      <c r="Q4" s="28" t="str">
        <f t="shared" si="1"/>
        <v/>
      </c>
      <c r="R4" s="29"/>
      <c r="S4" s="29"/>
      <c r="T4" s="30">
        <f t="shared" ref="T4:T67" si="10">IF(K4&lt;&gt;"",VLOOKUP(K4,tenhang,4,0),0)</f>
        <v>0</v>
      </c>
      <c r="U4" s="30">
        <f t="shared" ref="U4:U67" si="11">R4*T4</f>
        <v>0</v>
      </c>
      <c r="V4" s="29"/>
      <c r="W4" s="29"/>
      <c r="X4" s="67" t="str">
        <f t="shared" si="7"/>
        <v/>
      </c>
      <c r="Y4" s="31"/>
      <c r="Z4" s="30" t="str">
        <f t="shared" si="8"/>
        <v/>
      </c>
    </row>
    <row r="5" spans="1:26" ht="25.5" customHeight="1" x14ac:dyDescent="0.25">
      <c r="A5" s="13"/>
      <c r="B5" s="82" t="str">
        <f t="shared" si="3"/>
        <v/>
      </c>
      <c r="C5" s="14"/>
      <c r="D5" s="14"/>
      <c r="E5" s="15"/>
      <c r="F5" s="14"/>
      <c r="G5" s="15"/>
      <c r="H5" s="15"/>
      <c r="I5" s="15"/>
      <c r="J5" s="50" t="str">
        <f>IF(G5&lt;&gt;"",VLOOKUP(G5,'nhân viên sale'!$A$2:$C$1632,2,0),"")</f>
        <v/>
      </c>
      <c r="K5" s="15"/>
      <c r="L5" s="27" t="str">
        <f t="shared" si="9"/>
        <v/>
      </c>
      <c r="M5" s="16"/>
      <c r="N5" s="50" t="str">
        <f t="shared" si="4"/>
        <v/>
      </c>
      <c r="O5" s="15"/>
      <c r="P5" s="15"/>
      <c r="Q5" s="28" t="str">
        <f t="shared" si="1"/>
        <v/>
      </c>
      <c r="R5" s="29"/>
      <c r="S5" s="29"/>
      <c r="T5" s="30">
        <f t="shared" si="10"/>
        <v>0</v>
      </c>
      <c r="U5" s="30">
        <f t="shared" si="11"/>
        <v>0</v>
      </c>
      <c r="V5" s="29"/>
      <c r="W5" s="29"/>
      <c r="X5" s="67" t="str">
        <f t="shared" si="7"/>
        <v/>
      </c>
      <c r="Y5" s="31"/>
      <c r="Z5" s="30" t="str">
        <f t="shared" si="8"/>
        <v/>
      </c>
    </row>
    <row r="6" spans="1:26" ht="25.5" customHeight="1" x14ac:dyDescent="0.25">
      <c r="A6" s="13"/>
      <c r="B6" s="82" t="str">
        <f t="shared" si="3"/>
        <v/>
      </c>
      <c r="C6" s="14"/>
      <c r="D6" s="14"/>
      <c r="E6" s="15"/>
      <c r="F6" s="14"/>
      <c r="G6" s="15"/>
      <c r="H6" s="15"/>
      <c r="I6" s="15"/>
      <c r="J6" s="50" t="str">
        <f>IF(G6&lt;&gt;"",VLOOKUP(G6,'nhân viên sale'!$A$2:$C$1632,2,0),"")</f>
        <v/>
      </c>
      <c r="K6" s="15"/>
      <c r="L6" s="27" t="str">
        <f t="shared" si="9"/>
        <v/>
      </c>
      <c r="M6" s="16"/>
      <c r="N6" s="50" t="str">
        <f t="shared" si="4"/>
        <v/>
      </c>
      <c r="O6" s="15"/>
      <c r="P6" s="15"/>
      <c r="Q6" s="28" t="str">
        <f t="shared" si="1"/>
        <v/>
      </c>
      <c r="R6" s="29"/>
      <c r="S6" s="29"/>
      <c r="T6" s="30">
        <f t="shared" si="10"/>
        <v>0</v>
      </c>
      <c r="U6" s="30">
        <f t="shared" si="11"/>
        <v>0</v>
      </c>
      <c r="V6" s="29"/>
      <c r="W6" s="29"/>
      <c r="X6" s="67" t="str">
        <f t="shared" si="7"/>
        <v/>
      </c>
      <c r="Y6" s="31"/>
      <c r="Z6" s="30" t="str">
        <f t="shared" si="8"/>
        <v/>
      </c>
    </row>
    <row r="7" spans="1:26" ht="25.5" customHeight="1" x14ac:dyDescent="0.25">
      <c r="A7" s="13"/>
      <c r="B7" s="82" t="str">
        <f t="shared" si="3"/>
        <v/>
      </c>
      <c r="C7" s="14"/>
      <c r="D7" s="14"/>
      <c r="E7" s="15"/>
      <c r="F7" s="14"/>
      <c r="G7" s="15"/>
      <c r="H7" s="15"/>
      <c r="I7" s="15"/>
      <c r="J7" s="50" t="str">
        <f>IF(G7&lt;&gt;"",VLOOKUP(G7,'nhân viên sale'!$A$2:$C$1632,2,0),"")</f>
        <v/>
      </c>
      <c r="K7" s="15"/>
      <c r="L7" s="27" t="str">
        <f t="shared" si="9"/>
        <v/>
      </c>
      <c r="M7" s="16"/>
      <c r="N7" s="50" t="str">
        <f t="shared" si="4"/>
        <v/>
      </c>
      <c r="O7" s="15"/>
      <c r="P7" s="15"/>
      <c r="Q7" s="28" t="str">
        <f t="shared" si="1"/>
        <v/>
      </c>
      <c r="R7" s="29"/>
      <c r="S7" s="29"/>
      <c r="T7" s="30">
        <f t="shared" si="10"/>
        <v>0</v>
      </c>
      <c r="U7" s="30">
        <f t="shared" si="11"/>
        <v>0</v>
      </c>
      <c r="V7" s="29"/>
      <c r="W7" s="29"/>
      <c r="X7" s="67" t="str">
        <f t="shared" si="7"/>
        <v/>
      </c>
      <c r="Y7" s="31"/>
      <c r="Z7" s="30" t="str">
        <f t="shared" si="8"/>
        <v/>
      </c>
    </row>
    <row r="8" spans="1:26" ht="25.5" customHeight="1" x14ac:dyDescent="0.25">
      <c r="A8" s="13"/>
      <c r="B8" s="82" t="str">
        <f t="shared" si="3"/>
        <v/>
      </c>
      <c r="C8" s="14"/>
      <c r="D8" s="14"/>
      <c r="E8" s="15"/>
      <c r="F8" s="14"/>
      <c r="G8" s="15"/>
      <c r="H8" s="15"/>
      <c r="I8" s="15"/>
      <c r="J8" s="50" t="str">
        <f>IF(G8&lt;&gt;"",VLOOKUP(G8,'nhân viên sale'!$A$2:$C$1632,2,0),"")</f>
        <v/>
      </c>
      <c r="K8" s="15"/>
      <c r="L8" s="27" t="str">
        <f t="shared" si="9"/>
        <v/>
      </c>
      <c r="M8" s="16"/>
      <c r="N8" s="50" t="str">
        <f t="shared" si="4"/>
        <v/>
      </c>
      <c r="O8" s="15"/>
      <c r="P8" s="15"/>
      <c r="Q8" s="28" t="str">
        <f t="shared" si="1"/>
        <v/>
      </c>
      <c r="R8" s="29"/>
      <c r="S8" s="29"/>
      <c r="T8" s="30">
        <f t="shared" si="10"/>
        <v>0</v>
      </c>
      <c r="U8" s="30">
        <f t="shared" si="11"/>
        <v>0</v>
      </c>
      <c r="V8" s="29"/>
      <c r="W8" s="29"/>
      <c r="X8" s="67" t="str">
        <f t="shared" si="7"/>
        <v/>
      </c>
      <c r="Y8" s="31"/>
      <c r="Z8" s="30" t="str">
        <f t="shared" si="8"/>
        <v/>
      </c>
    </row>
    <row r="9" spans="1:26" ht="25.5" customHeight="1" x14ac:dyDescent="0.25">
      <c r="A9" s="13"/>
      <c r="B9" s="82" t="str">
        <f t="shared" si="3"/>
        <v/>
      </c>
      <c r="C9" s="14"/>
      <c r="D9" s="14"/>
      <c r="E9" s="15"/>
      <c r="F9" s="14"/>
      <c r="G9" s="15"/>
      <c r="H9" s="15"/>
      <c r="I9" s="15"/>
      <c r="J9" s="50" t="str">
        <f>IF(G9&lt;&gt;"",VLOOKUP(G9,'nhân viên sale'!$A$2:$C$1632,2,0),"")</f>
        <v/>
      </c>
      <c r="K9" s="15"/>
      <c r="L9" s="27" t="str">
        <f t="shared" si="9"/>
        <v/>
      </c>
      <c r="M9" s="16"/>
      <c r="N9" s="50" t="str">
        <f t="shared" si="4"/>
        <v/>
      </c>
      <c r="O9" s="15"/>
      <c r="P9" s="15"/>
      <c r="Q9" s="28" t="str">
        <f t="shared" si="1"/>
        <v/>
      </c>
      <c r="R9" s="29"/>
      <c r="S9" s="29"/>
      <c r="T9" s="30">
        <f t="shared" si="10"/>
        <v>0</v>
      </c>
      <c r="U9" s="30">
        <f t="shared" si="11"/>
        <v>0</v>
      </c>
      <c r="V9" s="29"/>
      <c r="W9" s="29"/>
      <c r="X9" s="67" t="str">
        <f t="shared" si="7"/>
        <v/>
      </c>
      <c r="Y9" s="31"/>
      <c r="Z9" s="30" t="str">
        <f t="shared" si="8"/>
        <v/>
      </c>
    </row>
    <row r="10" spans="1:26" ht="25.5" customHeight="1" x14ac:dyDescent="0.25">
      <c r="A10" s="13"/>
      <c r="B10" s="82" t="str">
        <f t="shared" si="3"/>
        <v/>
      </c>
      <c r="C10" s="14"/>
      <c r="D10" s="14"/>
      <c r="E10" s="15"/>
      <c r="F10" s="14"/>
      <c r="G10" s="15"/>
      <c r="H10" s="15"/>
      <c r="I10" s="15"/>
      <c r="J10" s="50" t="str">
        <f>IF(G10&lt;&gt;"",VLOOKUP(G10,'nhân viên sale'!$A$2:$C$1632,2,0),"")</f>
        <v/>
      </c>
      <c r="K10" s="15"/>
      <c r="L10" s="27" t="str">
        <f t="shared" si="9"/>
        <v/>
      </c>
      <c r="M10" s="16"/>
      <c r="N10" s="50" t="str">
        <f t="shared" si="4"/>
        <v/>
      </c>
      <c r="O10" s="15"/>
      <c r="P10" s="15"/>
      <c r="Q10" s="28" t="str">
        <f t="shared" si="1"/>
        <v/>
      </c>
      <c r="R10" s="29"/>
      <c r="S10" s="29"/>
      <c r="T10" s="30">
        <f t="shared" si="10"/>
        <v>0</v>
      </c>
      <c r="U10" s="30">
        <f t="shared" si="11"/>
        <v>0</v>
      </c>
      <c r="V10" s="29"/>
      <c r="W10" s="29"/>
      <c r="X10" s="67" t="str">
        <f t="shared" ref="X10:X73" si="12">IF(K10&lt;&gt;"",8,"")</f>
        <v/>
      </c>
      <c r="Y10" s="31"/>
      <c r="Z10" s="30" t="str">
        <f t="shared" ref="Z10:Z73" si="13">IF(K10&lt;&gt;"",ROUND(U10*X10*1%,0),"")</f>
        <v/>
      </c>
    </row>
    <row r="11" spans="1:26" ht="25.5" customHeight="1" x14ac:dyDescent="0.25">
      <c r="A11" s="13"/>
      <c r="B11" s="82" t="str">
        <f t="shared" si="3"/>
        <v/>
      </c>
      <c r="C11" s="14"/>
      <c r="D11" s="14"/>
      <c r="E11" s="15"/>
      <c r="F11" s="14"/>
      <c r="G11" s="15"/>
      <c r="H11" s="15"/>
      <c r="I11" s="15"/>
      <c r="J11" s="50" t="str">
        <f>IF(G11&lt;&gt;"",VLOOKUP(G11,'nhân viên sale'!$A$2:$C$1632,2,0),"")</f>
        <v/>
      </c>
      <c r="K11" s="15"/>
      <c r="L11" s="27" t="str">
        <f t="shared" si="9"/>
        <v/>
      </c>
      <c r="M11" s="16"/>
      <c r="N11" s="50" t="str">
        <f t="shared" si="4"/>
        <v/>
      </c>
      <c r="O11" s="15"/>
      <c r="P11" s="15"/>
      <c r="Q11" s="28" t="str">
        <f t="shared" si="1"/>
        <v/>
      </c>
      <c r="R11" s="29"/>
      <c r="S11" s="29"/>
      <c r="T11" s="30">
        <f t="shared" si="10"/>
        <v>0</v>
      </c>
      <c r="U11" s="30">
        <f t="shared" si="11"/>
        <v>0</v>
      </c>
      <c r="V11" s="29"/>
      <c r="W11" s="29"/>
      <c r="X11" s="67" t="str">
        <f t="shared" si="12"/>
        <v/>
      </c>
      <c r="Y11" s="31"/>
      <c r="Z11" s="30" t="str">
        <f t="shared" si="13"/>
        <v/>
      </c>
    </row>
    <row r="12" spans="1:26" ht="25.5" customHeight="1" x14ac:dyDescent="0.25">
      <c r="A12" s="13"/>
      <c r="B12" s="82" t="str">
        <f t="shared" si="3"/>
        <v/>
      </c>
      <c r="C12" s="14"/>
      <c r="D12" s="14"/>
      <c r="E12" s="15"/>
      <c r="F12" s="14"/>
      <c r="G12" s="15"/>
      <c r="H12" s="15"/>
      <c r="I12" s="15"/>
      <c r="J12" s="50" t="str">
        <f>IF(G12&lt;&gt;"",VLOOKUP(G12,'nhân viên sale'!$A$2:$C$1632,2,0),"")</f>
        <v/>
      </c>
      <c r="K12" s="15"/>
      <c r="L12" s="27" t="str">
        <f t="shared" si="9"/>
        <v/>
      </c>
      <c r="M12" s="16"/>
      <c r="N12" s="50" t="str">
        <f t="shared" si="4"/>
        <v/>
      </c>
      <c r="O12" s="15"/>
      <c r="P12" s="15"/>
      <c r="Q12" s="28" t="str">
        <f t="shared" si="1"/>
        <v/>
      </c>
      <c r="R12" s="29"/>
      <c r="S12" s="29"/>
      <c r="T12" s="30">
        <f t="shared" si="10"/>
        <v>0</v>
      </c>
      <c r="U12" s="30">
        <f t="shared" si="11"/>
        <v>0</v>
      </c>
      <c r="V12" s="29"/>
      <c r="W12" s="29"/>
      <c r="X12" s="67" t="str">
        <f t="shared" si="12"/>
        <v/>
      </c>
      <c r="Y12" s="31"/>
      <c r="Z12" s="30" t="str">
        <f t="shared" si="13"/>
        <v/>
      </c>
    </row>
    <row r="13" spans="1:26" ht="25.5" customHeight="1" x14ac:dyDescent="0.25">
      <c r="A13" s="13"/>
      <c r="B13" s="82" t="str">
        <f t="shared" si="3"/>
        <v/>
      </c>
      <c r="C13" s="14"/>
      <c r="D13" s="14"/>
      <c r="E13" s="15"/>
      <c r="F13" s="14"/>
      <c r="G13" s="15"/>
      <c r="H13" s="15"/>
      <c r="I13" s="15"/>
      <c r="J13" s="50" t="str">
        <f>IF(G13&lt;&gt;"",VLOOKUP(G13,'nhân viên sale'!$A$2:$C$1632,2,0),"")</f>
        <v/>
      </c>
      <c r="K13" s="15"/>
      <c r="L13" s="27" t="str">
        <f t="shared" si="9"/>
        <v/>
      </c>
      <c r="M13" s="16"/>
      <c r="N13" s="50" t="str">
        <f t="shared" si="4"/>
        <v/>
      </c>
      <c r="O13" s="15"/>
      <c r="P13" s="15"/>
      <c r="Q13" s="28" t="str">
        <f t="shared" si="1"/>
        <v/>
      </c>
      <c r="R13" s="29"/>
      <c r="S13" s="29"/>
      <c r="T13" s="30">
        <f t="shared" si="10"/>
        <v>0</v>
      </c>
      <c r="U13" s="30">
        <f t="shared" si="11"/>
        <v>0</v>
      </c>
      <c r="V13" s="29"/>
      <c r="W13" s="29"/>
      <c r="X13" s="67" t="str">
        <f t="shared" si="12"/>
        <v/>
      </c>
      <c r="Y13" s="31"/>
      <c r="Z13" s="30" t="str">
        <f t="shared" si="13"/>
        <v/>
      </c>
    </row>
    <row r="14" spans="1:26" ht="25.5" customHeight="1" x14ac:dyDescent="0.25">
      <c r="A14" s="13"/>
      <c r="B14" s="82" t="str">
        <f t="shared" si="3"/>
        <v/>
      </c>
      <c r="C14" s="14"/>
      <c r="D14" s="14"/>
      <c r="E14" s="15"/>
      <c r="F14" s="14"/>
      <c r="G14" s="15"/>
      <c r="H14" s="15"/>
      <c r="I14" s="15"/>
      <c r="J14" s="50" t="str">
        <f>IF(G14&lt;&gt;"",VLOOKUP(G14,'nhân viên sale'!$A$2:$C$1632,2,0),"")</f>
        <v/>
      </c>
      <c r="K14" s="15"/>
      <c r="L14" s="27" t="str">
        <f t="shared" si="9"/>
        <v/>
      </c>
      <c r="M14" s="16"/>
      <c r="N14" s="50" t="str">
        <f t="shared" si="4"/>
        <v/>
      </c>
      <c r="O14" s="15"/>
      <c r="P14" s="15"/>
      <c r="Q14" s="28" t="str">
        <f t="shared" si="1"/>
        <v/>
      </c>
      <c r="R14" s="29"/>
      <c r="S14" s="29"/>
      <c r="T14" s="30">
        <f t="shared" si="10"/>
        <v>0</v>
      </c>
      <c r="U14" s="30">
        <f t="shared" si="11"/>
        <v>0</v>
      </c>
      <c r="V14" s="29"/>
      <c r="W14" s="29"/>
      <c r="X14" s="67" t="str">
        <f t="shared" si="12"/>
        <v/>
      </c>
      <c r="Y14" s="31"/>
      <c r="Z14" s="30" t="str">
        <f t="shared" si="13"/>
        <v/>
      </c>
    </row>
    <row r="15" spans="1:26" ht="25.5" customHeight="1" x14ac:dyDescent="0.25">
      <c r="A15" s="13"/>
      <c r="B15" s="82" t="str">
        <f t="shared" si="3"/>
        <v/>
      </c>
      <c r="C15" s="14"/>
      <c r="D15" s="14"/>
      <c r="E15" s="15"/>
      <c r="F15" s="14"/>
      <c r="G15" s="15"/>
      <c r="H15" s="15"/>
      <c r="I15" s="15"/>
      <c r="J15" s="50" t="str">
        <f>IF(G15&lt;&gt;"",VLOOKUP(G15,'nhân viên sale'!$A$2:$C$1632,2,0),"")</f>
        <v/>
      </c>
      <c r="K15" s="15"/>
      <c r="L15" s="27" t="str">
        <f t="shared" si="9"/>
        <v/>
      </c>
      <c r="M15" s="16"/>
      <c r="N15" s="50" t="str">
        <f t="shared" si="4"/>
        <v/>
      </c>
      <c r="O15" s="15"/>
      <c r="P15" s="15"/>
      <c r="Q15" s="28" t="str">
        <f t="shared" si="1"/>
        <v/>
      </c>
      <c r="R15" s="29"/>
      <c r="S15" s="29"/>
      <c r="T15" s="30">
        <f t="shared" si="10"/>
        <v>0</v>
      </c>
      <c r="U15" s="30">
        <f t="shared" si="11"/>
        <v>0</v>
      </c>
      <c r="V15" s="29"/>
      <c r="W15" s="29"/>
      <c r="X15" s="67" t="str">
        <f t="shared" si="12"/>
        <v/>
      </c>
      <c r="Y15" s="31"/>
      <c r="Z15" s="30" t="str">
        <f t="shared" si="13"/>
        <v/>
      </c>
    </row>
    <row r="16" spans="1:26" ht="25.5" customHeight="1" x14ac:dyDescent="0.25">
      <c r="A16" s="13"/>
      <c r="B16" s="82" t="str">
        <f t="shared" si="3"/>
        <v/>
      </c>
      <c r="C16" s="14"/>
      <c r="D16" s="14"/>
      <c r="E16" s="15"/>
      <c r="F16" s="14"/>
      <c r="G16" s="15"/>
      <c r="H16" s="15"/>
      <c r="I16" s="15"/>
      <c r="J16" s="50" t="str">
        <f>IF(G16&lt;&gt;"",VLOOKUP(G16,'nhân viên sale'!$A$2:$C$1632,2,0),"")</f>
        <v/>
      </c>
      <c r="K16" s="15"/>
      <c r="L16" s="27" t="str">
        <f t="shared" si="9"/>
        <v/>
      </c>
      <c r="M16" s="16"/>
      <c r="N16" s="50" t="str">
        <f t="shared" si="4"/>
        <v/>
      </c>
      <c r="O16" s="15"/>
      <c r="P16" s="15"/>
      <c r="Q16" s="28" t="str">
        <f t="shared" si="1"/>
        <v/>
      </c>
      <c r="R16" s="29"/>
      <c r="S16" s="29"/>
      <c r="T16" s="30">
        <f t="shared" si="10"/>
        <v>0</v>
      </c>
      <c r="U16" s="30">
        <f t="shared" si="11"/>
        <v>0</v>
      </c>
      <c r="V16" s="29"/>
      <c r="W16" s="29"/>
      <c r="X16" s="67" t="str">
        <f t="shared" si="12"/>
        <v/>
      </c>
      <c r="Y16" s="31"/>
      <c r="Z16" s="30" t="str">
        <f t="shared" si="13"/>
        <v/>
      </c>
    </row>
    <row r="17" spans="1:26" ht="25.5" customHeight="1" x14ac:dyDescent="0.25">
      <c r="A17" s="13"/>
      <c r="B17" s="82" t="str">
        <f t="shared" si="3"/>
        <v/>
      </c>
      <c r="C17" s="14"/>
      <c r="D17" s="14"/>
      <c r="E17" s="15"/>
      <c r="F17" s="14"/>
      <c r="G17" s="15"/>
      <c r="H17" s="15"/>
      <c r="I17" s="15"/>
      <c r="J17" s="50" t="str">
        <f>IF(G17&lt;&gt;"",VLOOKUP(G17,'nhân viên sale'!$A$2:$C$1632,2,0),"")</f>
        <v/>
      </c>
      <c r="K17" s="15"/>
      <c r="L17" s="27" t="str">
        <f t="shared" si="9"/>
        <v/>
      </c>
      <c r="M17" s="16"/>
      <c r="N17" s="50" t="str">
        <f t="shared" si="4"/>
        <v/>
      </c>
      <c r="O17" s="15"/>
      <c r="P17" s="15"/>
      <c r="Q17" s="28" t="str">
        <f t="shared" si="1"/>
        <v/>
      </c>
      <c r="R17" s="29"/>
      <c r="S17" s="29"/>
      <c r="T17" s="30">
        <f t="shared" si="10"/>
        <v>0</v>
      </c>
      <c r="U17" s="30">
        <f t="shared" si="11"/>
        <v>0</v>
      </c>
      <c r="V17" s="29"/>
      <c r="W17" s="29"/>
      <c r="X17" s="67" t="str">
        <f t="shared" si="12"/>
        <v/>
      </c>
      <c r="Y17" s="31"/>
      <c r="Z17" s="30" t="str">
        <f t="shared" si="13"/>
        <v/>
      </c>
    </row>
    <row r="18" spans="1:26" ht="25.5" customHeight="1" x14ac:dyDescent="0.25">
      <c r="A18" s="13"/>
      <c r="B18" s="82" t="str">
        <f t="shared" si="3"/>
        <v/>
      </c>
      <c r="C18" s="14"/>
      <c r="D18" s="14"/>
      <c r="E18" s="15"/>
      <c r="F18" s="14"/>
      <c r="G18" s="15"/>
      <c r="H18" s="15"/>
      <c r="I18" s="15"/>
      <c r="J18" s="50" t="str">
        <f>IF(G18&lt;&gt;"",VLOOKUP(G18,'nhân viên sale'!$A$2:$C$1632,2,0),"")</f>
        <v/>
      </c>
      <c r="K18" s="15"/>
      <c r="L18" s="27" t="str">
        <f t="shared" si="9"/>
        <v/>
      </c>
      <c r="M18" s="16"/>
      <c r="N18" s="50" t="str">
        <f t="shared" si="4"/>
        <v/>
      </c>
      <c r="O18" s="15"/>
      <c r="P18" s="15"/>
      <c r="Q18" s="28" t="str">
        <f t="shared" si="1"/>
        <v/>
      </c>
      <c r="R18" s="29"/>
      <c r="S18" s="29"/>
      <c r="T18" s="30">
        <f t="shared" si="10"/>
        <v>0</v>
      </c>
      <c r="U18" s="30">
        <f t="shared" si="11"/>
        <v>0</v>
      </c>
      <c r="V18" s="29"/>
      <c r="W18" s="29"/>
      <c r="X18" s="67" t="str">
        <f t="shared" si="12"/>
        <v/>
      </c>
      <c r="Y18" s="31"/>
      <c r="Z18" s="30" t="str">
        <f t="shared" si="13"/>
        <v/>
      </c>
    </row>
    <row r="19" spans="1:26" ht="25.5" customHeight="1" x14ac:dyDescent="0.25">
      <c r="A19" s="13"/>
      <c r="B19" s="82" t="str">
        <f t="shared" si="3"/>
        <v/>
      </c>
      <c r="C19" s="14"/>
      <c r="D19" s="14"/>
      <c r="E19" s="15"/>
      <c r="F19" s="14"/>
      <c r="G19" s="15"/>
      <c r="H19" s="15"/>
      <c r="I19" s="15"/>
      <c r="J19" s="50" t="str">
        <f>IF(G19&lt;&gt;"",VLOOKUP(G19,'nhân viên sale'!$A$2:$C$1632,2,0),"")</f>
        <v/>
      </c>
      <c r="K19" s="15"/>
      <c r="L19" s="27" t="str">
        <f t="shared" si="9"/>
        <v/>
      </c>
      <c r="M19" s="16"/>
      <c r="N19" s="50" t="str">
        <f t="shared" si="4"/>
        <v/>
      </c>
      <c r="O19" s="15"/>
      <c r="P19" s="15"/>
      <c r="Q19" s="28" t="str">
        <f t="shared" si="1"/>
        <v/>
      </c>
      <c r="R19" s="29"/>
      <c r="S19" s="29"/>
      <c r="T19" s="30">
        <f t="shared" si="10"/>
        <v>0</v>
      </c>
      <c r="U19" s="30">
        <f t="shared" si="11"/>
        <v>0</v>
      </c>
      <c r="V19" s="29"/>
      <c r="W19" s="29"/>
      <c r="X19" s="67" t="str">
        <f t="shared" si="12"/>
        <v/>
      </c>
      <c r="Y19" s="31"/>
      <c r="Z19" s="30" t="str">
        <f t="shared" si="13"/>
        <v/>
      </c>
    </row>
    <row r="20" spans="1:26" ht="25.5" customHeight="1" x14ac:dyDescent="0.25">
      <c r="A20" s="13"/>
      <c r="B20" s="82" t="str">
        <f t="shared" si="3"/>
        <v/>
      </c>
      <c r="C20" s="14"/>
      <c r="D20" s="14"/>
      <c r="E20" s="15"/>
      <c r="F20" s="14"/>
      <c r="G20" s="15"/>
      <c r="H20" s="15"/>
      <c r="I20" s="15"/>
      <c r="J20" s="50" t="str">
        <f>IF(G20&lt;&gt;"",VLOOKUP(G20,'nhân viên sale'!$A$2:$C$1632,2,0),"")</f>
        <v/>
      </c>
      <c r="K20" s="15"/>
      <c r="L20" s="27" t="str">
        <f t="shared" si="9"/>
        <v/>
      </c>
      <c r="M20" s="16"/>
      <c r="N20" s="50" t="str">
        <f t="shared" si="4"/>
        <v/>
      </c>
      <c r="O20" s="15"/>
      <c r="P20" s="15"/>
      <c r="Q20" s="28" t="str">
        <f t="shared" si="1"/>
        <v/>
      </c>
      <c r="R20" s="29"/>
      <c r="S20" s="29"/>
      <c r="T20" s="30">
        <f t="shared" si="10"/>
        <v>0</v>
      </c>
      <c r="U20" s="30">
        <f t="shared" si="11"/>
        <v>0</v>
      </c>
      <c r="V20" s="29"/>
      <c r="W20" s="29"/>
      <c r="X20" s="67" t="str">
        <f t="shared" si="12"/>
        <v/>
      </c>
      <c r="Y20" s="31"/>
      <c r="Z20" s="30" t="str">
        <f t="shared" si="13"/>
        <v/>
      </c>
    </row>
    <row r="21" spans="1:26" ht="25.5" customHeight="1" x14ac:dyDescent="0.25">
      <c r="A21" s="13"/>
      <c r="B21" s="82" t="str">
        <f t="shared" si="3"/>
        <v/>
      </c>
      <c r="C21" s="14"/>
      <c r="D21" s="14"/>
      <c r="E21" s="15"/>
      <c r="F21" s="14"/>
      <c r="G21" s="15"/>
      <c r="H21" s="15"/>
      <c r="I21" s="15"/>
      <c r="J21" s="50" t="str">
        <f>IF(G21&lt;&gt;"",VLOOKUP(G21,'nhân viên sale'!$A$2:$C$1632,2,0),"")</f>
        <v/>
      </c>
      <c r="K21" s="15"/>
      <c r="L21" s="27" t="str">
        <f t="shared" si="9"/>
        <v/>
      </c>
      <c r="M21" s="16"/>
      <c r="N21" s="50" t="str">
        <f t="shared" si="4"/>
        <v/>
      </c>
      <c r="O21" s="15"/>
      <c r="P21" s="15"/>
      <c r="Q21" s="28" t="str">
        <f t="shared" si="1"/>
        <v/>
      </c>
      <c r="R21" s="29"/>
      <c r="S21" s="29"/>
      <c r="T21" s="30">
        <f t="shared" si="10"/>
        <v>0</v>
      </c>
      <c r="U21" s="30">
        <f t="shared" si="11"/>
        <v>0</v>
      </c>
      <c r="V21" s="29"/>
      <c r="W21" s="29"/>
      <c r="X21" s="67" t="str">
        <f t="shared" si="12"/>
        <v/>
      </c>
      <c r="Y21" s="31"/>
      <c r="Z21" s="30" t="str">
        <f t="shared" si="13"/>
        <v/>
      </c>
    </row>
    <row r="22" spans="1:26" ht="25.5" customHeight="1" x14ac:dyDescent="0.25">
      <c r="A22" s="13"/>
      <c r="B22" s="82" t="str">
        <f t="shared" si="3"/>
        <v/>
      </c>
      <c r="C22" s="14"/>
      <c r="D22" s="14"/>
      <c r="E22" s="15"/>
      <c r="F22" s="14"/>
      <c r="G22" s="15"/>
      <c r="H22" s="15"/>
      <c r="I22" s="15"/>
      <c r="J22" s="50" t="str">
        <f>IF(G22&lt;&gt;"",VLOOKUP(G22,'nhân viên sale'!$A$2:$C$1632,2,0),"")</f>
        <v/>
      </c>
      <c r="K22" s="15"/>
      <c r="L22" s="27" t="str">
        <f t="shared" si="9"/>
        <v/>
      </c>
      <c r="M22" s="16"/>
      <c r="N22" s="50" t="str">
        <f t="shared" si="4"/>
        <v/>
      </c>
      <c r="O22" s="15"/>
      <c r="P22" s="15"/>
      <c r="Q22" s="28" t="str">
        <f t="shared" si="1"/>
        <v/>
      </c>
      <c r="R22" s="29"/>
      <c r="S22" s="29"/>
      <c r="T22" s="30">
        <f t="shared" si="10"/>
        <v>0</v>
      </c>
      <c r="U22" s="30">
        <f t="shared" si="11"/>
        <v>0</v>
      </c>
      <c r="V22" s="29"/>
      <c r="W22" s="29"/>
      <c r="X22" s="67" t="str">
        <f t="shared" si="12"/>
        <v/>
      </c>
      <c r="Y22" s="31"/>
      <c r="Z22" s="30" t="str">
        <f t="shared" si="13"/>
        <v/>
      </c>
    </row>
    <row r="23" spans="1:26" ht="25.5" customHeight="1" x14ac:dyDescent="0.25">
      <c r="A23" s="13"/>
      <c r="B23" s="82" t="str">
        <f t="shared" si="3"/>
        <v/>
      </c>
      <c r="C23" s="14"/>
      <c r="D23" s="14"/>
      <c r="E23" s="15"/>
      <c r="F23" s="14"/>
      <c r="G23" s="15"/>
      <c r="H23" s="15"/>
      <c r="I23" s="15"/>
      <c r="J23" s="50" t="str">
        <f>IF(G23&lt;&gt;"",VLOOKUP(G23,'nhân viên sale'!$A$2:$C$1632,2,0),"")</f>
        <v/>
      </c>
      <c r="K23" s="15"/>
      <c r="L23" s="27" t="str">
        <f t="shared" si="9"/>
        <v/>
      </c>
      <c r="M23" s="16"/>
      <c r="N23" s="50" t="str">
        <f t="shared" si="4"/>
        <v/>
      </c>
      <c r="O23" s="15"/>
      <c r="P23" s="15"/>
      <c r="Q23" s="28" t="str">
        <f t="shared" si="1"/>
        <v/>
      </c>
      <c r="R23" s="29"/>
      <c r="S23" s="29"/>
      <c r="T23" s="30">
        <f t="shared" si="10"/>
        <v>0</v>
      </c>
      <c r="U23" s="30">
        <f t="shared" si="11"/>
        <v>0</v>
      </c>
      <c r="V23" s="29"/>
      <c r="W23" s="29"/>
      <c r="X23" s="67" t="str">
        <f t="shared" si="12"/>
        <v/>
      </c>
      <c r="Y23" s="31"/>
      <c r="Z23" s="30" t="str">
        <f t="shared" si="13"/>
        <v/>
      </c>
    </row>
    <row r="24" spans="1:26" ht="25.5" customHeight="1" x14ac:dyDescent="0.25">
      <c r="A24" s="13"/>
      <c r="B24" s="82" t="str">
        <f t="shared" si="3"/>
        <v/>
      </c>
      <c r="C24" s="14"/>
      <c r="D24" s="14"/>
      <c r="E24" s="15"/>
      <c r="F24" s="14"/>
      <c r="G24" s="15"/>
      <c r="H24" s="15"/>
      <c r="I24" s="15"/>
      <c r="J24" s="50" t="str">
        <f>IF(G24&lt;&gt;"",VLOOKUP(G24,'nhân viên sale'!$A$2:$C$1632,2,0),"")</f>
        <v/>
      </c>
      <c r="K24" s="15"/>
      <c r="L24" s="27" t="str">
        <f t="shared" si="9"/>
        <v/>
      </c>
      <c r="M24" s="16"/>
      <c r="N24" s="50" t="str">
        <f t="shared" si="4"/>
        <v/>
      </c>
      <c r="O24" s="15"/>
      <c r="P24" s="15"/>
      <c r="Q24" s="28" t="str">
        <f t="shared" si="1"/>
        <v/>
      </c>
      <c r="R24" s="29"/>
      <c r="S24" s="29"/>
      <c r="T24" s="30">
        <f t="shared" si="10"/>
        <v>0</v>
      </c>
      <c r="U24" s="30">
        <f t="shared" si="11"/>
        <v>0</v>
      </c>
      <c r="V24" s="29"/>
      <c r="W24" s="29"/>
      <c r="X24" s="67" t="str">
        <f t="shared" si="12"/>
        <v/>
      </c>
      <c r="Y24" s="31"/>
      <c r="Z24" s="30" t="str">
        <f t="shared" si="13"/>
        <v/>
      </c>
    </row>
    <row r="25" spans="1:26" ht="25.5" customHeight="1" x14ac:dyDescent="0.25">
      <c r="A25" s="13"/>
      <c r="B25" s="82" t="str">
        <f t="shared" si="3"/>
        <v/>
      </c>
      <c r="C25" s="14"/>
      <c r="D25" s="14"/>
      <c r="E25" s="15"/>
      <c r="F25" s="14"/>
      <c r="G25" s="15"/>
      <c r="H25" s="15"/>
      <c r="I25" s="15"/>
      <c r="J25" s="50" t="str">
        <f>IF(G25&lt;&gt;"",VLOOKUP(G25,'nhân viên sale'!$A$2:$C$1632,2,0),"")</f>
        <v/>
      </c>
      <c r="K25" s="15"/>
      <c r="L25" s="27" t="str">
        <f t="shared" si="9"/>
        <v/>
      </c>
      <c r="M25" s="16"/>
      <c r="N25" s="50" t="str">
        <f t="shared" si="4"/>
        <v/>
      </c>
      <c r="O25" s="15"/>
      <c r="P25" s="15"/>
      <c r="Q25" s="28" t="str">
        <f t="shared" si="1"/>
        <v/>
      </c>
      <c r="R25" s="29"/>
      <c r="S25" s="29"/>
      <c r="T25" s="30">
        <f t="shared" si="10"/>
        <v>0</v>
      </c>
      <c r="U25" s="30">
        <f t="shared" si="11"/>
        <v>0</v>
      </c>
      <c r="V25" s="29"/>
      <c r="W25" s="29"/>
      <c r="X25" s="67" t="str">
        <f t="shared" si="12"/>
        <v/>
      </c>
      <c r="Y25" s="31"/>
      <c r="Z25" s="30" t="str">
        <f t="shared" si="13"/>
        <v/>
      </c>
    </row>
    <row r="26" spans="1:26" ht="25.5" customHeight="1" x14ac:dyDescent="0.25">
      <c r="A26" s="13"/>
      <c r="B26" s="82" t="str">
        <f t="shared" si="3"/>
        <v/>
      </c>
      <c r="C26" s="14"/>
      <c r="D26" s="14"/>
      <c r="E26" s="15"/>
      <c r="F26" s="14"/>
      <c r="G26" s="15"/>
      <c r="H26" s="15"/>
      <c r="I26" s="15"/>
      <c r="J26" s="50" t="str">
        <f>IF(G26&lt;&gt;"",VLOOKUP(G26,'nhân viên sale'!$A$2:$C$1632,2,0),"")</f>
        <v/>
      </c>
      <c r="K26" s="15"/>
      <c r="L26" s="27" t="str">
        <f t="shared" si="9"/>
        <v/>
      </c>
      <c r="M26" s="16"/>
      <c r="N26" s="50" t="str">
        <f t="shared" si="4"/>
        <v/>
      </c>
      <c r="O26" s="15"/>
      <c r="P26" s="15"/>
      <c r="Q26" s="28" t="str">
        <f t="shared" si="1"/>
        <v/>
      </c>
      <c r="R26" s="29"/>
      <c r="S26" s="29"/>
      <c r="T26" s="30">
        <f t="shared" si="10"/>
        <v>0</v>
      </c>
      <c r="U26" s="30">
        <f t="shared" si="11"/>
        <v>0</v>
      </c>
      <c r="V26" s="29"/>
      <c r="W26" s="29"/>
      <c r="X26" s="67" t="str">
        <f t="shared" si="12"/>
        <v/>
      </c>
      <c r="Y26" s="31"/>
      <c r="Z26" s="30" t="str">
        <f t="shared" si="13"/>
        <v/>
      </c>
    </row>
    <row r="27" spans="1:26" ht="25.5" customHeight="1" x14ac:dyDescent="0.25">
      <c r="A27" s="13"/>
      <c r="B27" s="82" t="str">
        <f t="shared" si="3"/>
        <v/>
      </c>
      <c r="C27" s="14"/>
      <c r="D27" s="14"/>
      <c r="E27" s="15"/>
      <c r="F27" s="14"/>
      <c r="G27" s="15"/>
      <c r="H27" s="15"/>
      <c r="I27" s="15"/>
      <c r="J27" s="50" t="str">
        <f>IF(G27&lt;&gt;"",VLOOKUP(G27,'nhân viên sale'!$A$2:$C$1632,2,0),"")</f>
        <v/>
      </c>
      <c r="K27" s="15"/>
      <c r="L27" s="27" t="str">
        <f t="shared" si="9"/>
        <v/>
      </c>
      <c r="M27" s="16"/>
      <c r="N27" s="50" t="str">
        <f t="shared" si="4"/>
        <v/>
      </c>
      <c r="O27" s="15"/>
      <c r="P27" s="15"/>
      <c r="Q27" s="28" t="str">
        <f t="shared" si="1"/>
        <v/>
      </c>
      <c r="R27" s="29"/>
      <c r="S27" s="29"/>
      <c r="T27" s="30">
        <f t="shared" si="10"/>
        <v>0</v>
      </c>
      <c r="U27" s="30">
        <f t="shared" si="11"/>
        <v>0</v>
      </c>
      <c r="V27" s="29"/>
      <c r="W27" s="29"/>
      <c r="X27" s="67" t="str">
        <f t="shared" si="12"/>
        <v/>
      </c>
      <c r="Y27" s="31"/>
      <c r="Z27" s="30" t="str">
        <f t="shared" si="13"/>
        <v/>
      </c>
    </row>
    <row r="28" spans="1:26" ht="25.5" customHeight="1" x14ac:dyDescent="0.25">
      <c r="A28" s="13"/>
      <c r="B28" s="82" t="str">
        <f t="shared" si="3"/>
        <v/>
      </c>
      <c r="C28" s="14"/>
      <c r="D28" s="14"/>
      <c r="E28" s="15"/>
      <c r="F28" s="14"/>
      <c r="G28" s="15"/>
      <c r="H28" s="15"/>
      <c r="I28" s="15"/>
      <c r="J28" s="50" t="str">
        <f>IF(G28&lt;&gt;"",VLOOKUP(G28,'nhân viên sale'!$A$2:$C$1632,2,0),"")</f>
        <v/>
      </c>
      <c r="K28" s="15"/>
      <c r="L28" s="27" t="str">
        <f t="shared" si="9"/>
        <v/>
      </c>
      <c r="M28" s="16"/>
      <c r="N28" s="50" t="str">
        <f t="shared" si="4"/>
        <v/>
      </c>
      <c r="O28" s="15"/>
      <c r="P28" s="15"/>
      <c r="Q28" s="28" t="str">
        <f t="shared" si="1"/>
        <v/>
      </c>
      <c r="R28" s="29"/>
      <c r="S28" s="29"/>
      <c r="T28" s="30">
        <f t="shared" si="10"/>
        <v>0</v>
      </c>
      <c r="U28" s="30">
        <f t="shared" si="11"/>
        <v>0</v>
      </c>
      <c r="V28" s="29"/>
      <c r="W28" s="29"/>
      <c r="X28" s="67" t="str">
        <f t="shared" si="12"/>
        <v/>
      </c>
      <c r="Y28" s="31"/>
      <c r="Z28" s="30" t="str">
        <f t="shared" si="13"/>
        <v/>
      </c>
    </row>
    <row r="29" spans="1:26" ht="25.5" customHeight="1" x14ac:dyDescent="0.25">
      <c r="A29" s="13"/>
      <c r="B29" s="82" t="str">
        <f t="shared" si="3"/>
        <v/>
      </c>
      <c r="C29" s="14"/>
      <c r="D29" s="14"/>
      <c r="E29" s="15"/>
      <c r="F29" s="14"/>
      <c r="G29" s="15"/>
      <c r="H29" s="15"/>
      <c r="I29" s="15"/>
      <c r="J29" s="50" t="str">
        <f>IF(G29&lt;&gt;"",VLOOKUP(G29,'nhân viên sale'!$A$2:$C$1632,2,0),"")</f>
        <v/>
      </c>
      <c r="K29" s="15"/>
      <c r="L29" s="27" t="str">
        <f t="shared" si="9"/>
        <v/>
      </c>
      <c r="M29" s="16"/>
      <c r="N29" s="50" t="str">
        <f t="shared" si="4"/>
        <v/>
      </c>
      <c r="O29" s="15"/>
      <c r="P29" s="15"/>
      <c r="Q29" s="28" t="str">
        <f t="shared" si="1"/>
        <v/>
      </c>
      <c r="R29" s="29"/>
      <c r="S29" s="29"/>
      <c r="T29" s="30">
        <f t="shared" si="10"/>
        <v>0</v>
      </c>
      <c r="U29" s="30">
        <f t="shared" si="11"/>
        <v>0</v>
      </c>
      <c r="V29" s="29"/>
      <c r="W29" s="29"/>
      <c r="X29" s="67" t="str">
        <f t="shared" si="12"/>
        <v/>
      </c>
      <c r="Y29" s="31"/>
      <c r="Z29" s="30" t="str">
        <f t="shared" si="13"/>
        <v/>
      </c>
    </row>
    <row r="30" spans="1:26" ht="25.5" customHeight="1" x14ac:dyDescent="0.25">
      <c r="A30" s="13"/>
      <c r="B30" s="82" t="str">
        <f t="shared" si="3"/>
        <v/>
      </c>
      <c r="C30" s="14"/>
      <c r="D30" s="14"/>
      <c r="E30" s="15"/>
      <c r="F30" s="14"/>
      <c r="G30" s="15"/>
      <c r="H30" s="15"/>
      <c r="I30" s="15"/>
      <c r="J30" s="50" t="str">
        <f>IF(G30&lt;&gt;"",VLOOKUP(G30,'nhân viên sale'!$A$2:$C$1632,2,0),"")</f>
        <v/>
      </c>
      <c r="K30" s="15"/>
      <c r="L30" s="27" t="str">
        <f t="shared" si="9"/>
        <v/>
      </c>
      <c r="M30" s="16"/>
      <c r="N30" s="50" t="str">
        <f t="shared" si="4"/>
        <v/>
      </c>
      <c r="O30" s="15"/>
      <c r="P30" s="15"/>
      <c r="Q30" s="28" t="str">
        <f t="shared" si="1"/>
        <v/>
      </c>
      <c r="R30" s="29"/>
      <c r="S30" s="29"/>
      <c r="T30" s="30">
        <f t="shared" si="10"/>
        <v>0</v>
      </c>
      <c r="U30" s="30">
        <f t="shared" si="11"/>
        <v>0</v>
      </c>
      <c r="V30" s="29"/>
      <c r="W30" s="29"/>
      <c r="X30" s="67" t="str">
        <f t="shared" si="12"/>
        <v/>
      </c>
      <c r="Y30" s="31"/>
      <c r="Z30" s="30" t="str">
        <f t="shared" si="13"/>
        <v/>
      </c>
    </row>
    <row r="31" spans="1:26" ht="25.5" customHeight="1" x14ac:dyDescent="0.25">
      <c r="A31" s="13"/>
      <c r="B31" s="82" t="str">
        <f t="shared" si="3"/>
        <v/>
      </c>
      <c r="C31" s="14"/>
      <c r="D31" s="14"/>
      <c r="E31" s="15"/>
      <c r="F31" s="14"/>
      <c r="G31" s="15"/>
      <c r="H31" s="15"/>
      <c r="I31" s="15"/>
      <c r="J31" s="50" t="str">
        <f>IF(G31&lt;&gt;"",VLOOKUP(G31,'nhân viên sale'!$A$2:$C$1632,2,0),"")</f>
        <v/>
      </c>
      <c r="K31" s="15"/>
      <c r="L31" s="27" t="str">
        <f t="shared" si="9"/>
        <v/>
      </c>
      <c r="M31" s="16"/>
      <c r="N31" s="50" t="str">
        <f t="shared" si="4"/>
        <v/>
      </c>
      <c r="O31" s="15"/>
      <c r="P31" s="15"/>
      <c r="Q31" s="28" t="str">
        <f t="shared" si="1"/>
        <v/>
      </c>
      <c r="R31" s="29"/>
      <c r="S31" s="29"/>
      <c r="T31" s="30">
        <f t="shared" si="10"/>
        <v>0</v>
      </c>
      <c r="U31" s="30">
        <f t="shared" si="11"/>
        <v>0</v>
      </c>
      <c r="V31" s="29"/>
      <c r="W31" s="29"/>
      <c r="X31" s="67" t="str">
        <f t="shared" si="12"/>
        <v/>
      </c>
      <c r="Y31" s="31"/>
      <c r="Z31" s="30" t="str">
        <f t="shared" si="13"/>
        <v/>
      </c>
    </row>
    <row r="32" spans="1:26" ht="25.5" customHeight="1" x14ac:dyDescent="0.25">
      <c r="A32" s="13"/>
      <c r="B32" s="82" t="str">
        <f t="shared" si="3"/>
        <v/>
      </c>
      <c r="C32" s="14"/>
      <c r="D32" s="14"/>
      <c r="E32" s="15"/>
      <c r="F32" s="14"/>
      <c r="G32" s="15"/>
      <c r="H32" s="15"/>
      <c r="I32" s="15"/>
      <c r="J32" s="50" t="str">
        <f>IF(G32&lt;&gt;"",VLOOKUP(G32,'nhân viên sale'!$A$2:$C$1632,2,0),"")</f>
        <v/>
      </c>
      <c r="K32" s="15"/>
      <c r="L32" s="27" t="str">
        <f t="shared" si="9"/>
        <v/>
      </c>
      <c r="M32" s="16"/>
      <c r="N32" s="50" t="str">
        <f t="shared" si="4"/>
        <v/>
      </c>
      <c r="O32" s="15"/>
      <c r="P32" s="15"/>
      <c r="Q32" s="28" t="str">
        <f t="shared" si="1"/>
        <v/>
      </c>
      <c r="R32" s="29"/>
      <c r="S32" s="29"/>
      <c r="T32" s="30">
        <f t="shared" si="10"/>
        <v>0</v>
      </c>
      <c r="U32" s="30">
        <f t="shared" si="11"/>
        <v>0</v>
      </c>
      <c r="V32" s="29"/>
      <c r="W32" s="29"/>
      <c r="X32" s="67" t="str">
        <f t="shared" si="12"/>
        <v/>
      </c>
      <c r="Y32" s="31"/>
      <c r="Z32" s="30" t="str">
        <f t="shared" si="13"/>
        <v/>
      </c>
    </row>
    <row r="33" spans="1:26" ht="25.5" customHeight="1" x14ac:dyDescent="0.25">
      <c r="A33" s="13"/>
      <c r="B33" s="82" t="str">
        <f t="shared" si="3"/>
        <v/>
      </c>
      <c r="C33" s="14"/>
      <c r="D33" s="14"/>
      <c r="E33" s="15"/>
      <c r="F33" s="14"/>
      <c r="G33" s="15"/>
      <c r="H33" s="15"/>
      <c r="I33" s="15"/>
      <c r="J33" s="50" t="str">
        <f>IF(G33&lt;&gt;"",VLOOKUP(G33,'nhân viên sale'!$A$2:$C$1632,2,0),"")</f>
        <v/>
      </c>
      <c r="K33" s="15"/>
      <c r="L33" s="27" t="str">
        <f t="shared" si="9"/>
        <v/>
      </c>
      <c r="M33" s="16"/>
      <c r="N33" s="50" t="str">
        <f t="shared" si="4"/>
        <v/>
      </c>
      <c r="O33" s="15"/>
      <c r="P33" s="15"/>
      <c r="Q33" s="28" t="str">
        <f t="shared" si="1"/>
        <v/>
      </c>
      <c r="R33" s="29"/>
      <c r="S33" s="29"/>
      <c r="T33" s="30">
        <f t="shared" si="10"/>
        <v>0</v>
      </c>
      <c r="U33" s="30">
        <f t="shared" si="11"/>
        <v>0</v>
      </c>
      <c r="V33" s="29"/>
      <c r="W33" s="29"/>
      <c r="X33" s="67" t="str">
        <f t="shared" si="12"/>
        <v/>
      </c>
      <c r="Y33" s="31"/>
      <c r="Z33" s="30" t="str">
        <f t="shared" si="13"/>
        <v/>
      </c>
    </row>
    <row r="34" spans="1:26" ht="25.5" customHeight="1" x14ac:dyDescent="0.25">
      <c r="A34" s="13"/>
      <c r="B34" s="82" t="str">
        <f t="shared" si="3"/>
        <v/>
      </c>
      <c r="C34" s="14"/>
      <c r="D34" s="14"/>
      <c r="E34" s="15"/>
      <c r="F34" s="14"/>
      <c r="G34" s="15"/>
      <c r="H34" s="15"/>
      <c r="I34" s="15"/>
      <c r="J34" s="50" t="str">
        <f>IF(G34&lt;&gt;"",VLOOKUP(G34,'nhân viên sale'!$A$2:$C$1632,2,0),"")</f>
        <v/>
      </c>
      <c r="K34" s="15"/>
      <c r="L34" s="27" t="str">
        <f t="shared" si="9"/>
        <v/>
      </c>
      <c r="M34" s="16"/>
      <c r="N34" s="50" t="str">
        <f t="shared" si="4"/>
        <v/>
      </c>
      <c r="O34" s="15"/>
      <c r="P34" s="15"/>
      <c r="Q34" s="28" t="str">
        <f t="shared" si="1"/>
        <v/>
      </c>
      <c r="R34" s="29"/>
      <c r="S34" s="29"/>
      <c r="T34" s="30">
        <f t="shared" si="10"/>
        <v>0</v>
      </c>
      <c r="U34" s="30">
        <f t="shared" si="11"/>
        <v>0</v>
      </c>
      <c r="V34" s="29"/>
      <c r="W34" s="29"/>
      <c r="X34" s="67" t="str">
        <f t="shared" si="12"/>
        <v/>
      </c>
      <c r="Y34" s="31"/>
      <c r="Z34" s="30" t="str">
        <f t="shared" si="13"/>
        <v/>
      </c>
    </row>
    <row r="35" spans="1:26" ht="25.5" customHeight="1" x14ac:dyDescent="0.25">
      <c r="A35" s="13"/>
      <c r="B35" s="82" t="str">
        <f t="shared" si="3"/>
        <v/>
      </c>
      <c r="C35" s="14"/>
      <c r="D35" s="14"/>
      <c r="E35" s="15"/>
      <c r="F35" s="14"/>
      <c r="G35" s="15"/>
      <c r="H35" s="15"/>
      <c r="I35" s="15"/>
      <c r="J35" s="50" t="str">
        <f>IF(G35&lt;&gt;"",VLOOKUP(G35,'nhân viên sale'!$A$2:$C$1632,2,0),"")</f>
        <v/>
      </c>
      <c r="K35" s="15"/>
      <c r="L35" s="27" t="str">
        <f t="shared" si="9"/>
        <v/>
      </c>
      <c r="M35" s="16"/>
      <c r="N35" s="50" t="str">
        <f t="shared" si="4"/>
        <v/>
      </c>
      <c r="O35" s="15"/>
      <c r="P35" s="15"/>
      <c r="Q35" s="28" t="str">
        <f t="shared" si="1"/>
        <v/>
      </c>
      <c r="R35" s="29"/>
      <c r="S35" s="29"/>
      <c r="T35" s="30">
        <f t="shared" si="10"/>
        <v>0</v>
      </c>
      <c r="U35" s="30">
        <f t="shared" si="11"/>
        <v>0</v>
      </c>
      <c r="V35" s="29"/>
      <c r="W35" s="29"/>
      <c r="X35" s="67" t="str">
        <f t="shared" si="12"/>
        <v/>
      </c>
      <c r="Y35" s="31"/>
      <c r="Z35" s="30" t="str">
        <f t="shared" si="13"/>
        <v/>
      </c>
    </row>
    <row r="36" spans="1:26" ht="25.5" customHeight="1" x14ac:dyDescent="0.25">
      <c r="A36" s="13"/>
      <c r="B36" s="82" t="str">
        <f t="shared" si="3"/>
        <v/>
      </c>
      <c r="C36" s="14"/>
      <c r="D36" s="14"/>
      <c r="E36" s="15"/>
      <c r="F36" s="14"/>
      <c r="G36" s="15"/>
      <c r="H36" s="15"/>
      <c r="I36" s="15"/>
      <c r="J36" s="50" t="str">
        <f>IF(G36&lt;&gt;"",VLOOKUP(G36,'nhân viên sale'!$A$2:$C$1632,2,0),"")</f>
        <v/>
      </c>
      <c r="K36" s="15"/>
      <c r="L36" s="27" t="str">
        <f t="shared" si="9"/>
        <v/>
      </c>
      <c r="M36" s="16"/>
      <c r="N36" s="50" t="str">
        <f t="shared" si="4"/>
        <v/>
      </c>
      <c r="O36" s="15"/>
      <c r="P36" s="15"/>
      <c r="Q36" s="28" t="str">
        <f t="shared" si="1"/>
        <v/>
      </c>
      <c r="R36" s="29"/>
      <c r="S36" s="29"/>
      <c r="T36" s="30">
        <f t="shared" si="10"/>
        <v>0</v>
      </c>
      <c r="U36" s="30">
        <f t="shared" si="11"/>
        <v>0</v>
      </c>
      <c r="V36" s="29"/>
      <c r="W36" s="29"/>
      <c r="X36" s="67" t="str">
        <f t="shared" si="12"/>
        <v/>
      </c>
      <c r="Y36" s="31"/>
      <c r="Z36" s="30" t="str">
        <f t="shared" si="13"/>
        <v/>
      </c>
    </row>
    <row r="37" spans="1:26" ht="25.5" customHeight="1" x14ac:dyDescent="0.25">
      <c r="A37" s="13"/>
      <c r="B37" s="82" t="str">
        <f t="shared" si="3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sale'!$A$2:$C$1632,2,0),"")</f>
        <v/>
      </c>
      <c r="K37" s="15"/>
      <c r="L37" s="27" t="str">
        <f t="shared" si="9"/>
        <v/>
      </c>
      <c r="M37" s="16"/>
      <c r="N37" s="50" t="str">
        <f t="shared" si="4"/>
        <v/>
      </c>
      <c r="O37" s="15"/>
      <c r="P37" s="15"/>
      <c r="Q37" s="28" t="str">
        <f t="shared" si="1"/>
        <v/>
      </c>
      <c r="R37" s="29"/>
      <c r="S37" s="29"/>
      <c r="T37" s="30">
        <f t="shared" si="10"/>
        <v>0</v>
      </c>
      <c r="U37" s="30">
        <f t="shared" si="11"/>
        <v>0</v>
      </c>
      <c r="V37" s="29"/>
      <c r="W37" s="29"/>
      <c r="X37" s="67" t="str">
        <f t="shared" si="12"/>
        <v/>
      </c>
      <c r="Y37" s="31"/>
      <c r="Z37" s="30" t="str">
        <f t="shared" si="13"/>
        <v/>
      </c>
    </row>
    <row r="38" spans="1:26" ht="25.5" customHeight="1" x14ac:dyDescent="0.25">
      <c r="A38" s="13"/>
      <c r="B38" s="82" t="str">
        <f t="shared" si="3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sale'!$A$2:$C$1632,2,0),"")</f>
        <v/>
      </c>
      <c r="K38" s="15"/>
      <c r="L38" s="27" t="str">
        <f t="shared" si="9"/>
        <v/>
      </c>
      <c r="M38" s="16"/>
      <c r="N38" s="50" t="str">
        <f t="shared" si="4"/>
        <v/>
      </c>
      <c r="O38" s="15"/>
      <c r="P38" s="15"/>
      <c r="Q38" s="28" t="str">
        <f t="shared" si="1"/>
        <v/>
      </c>
      <c r="R38" s="29"/>
      <c r="S38" s="29"/>
      <c r="T38" s="30">
        <f t="shared" si="10"/>
        <v>0</v>
      </c>
      <c r="U38" s="30">
        <f t="shared" si="11"/>
        <v>0</v>
      </c>
      <c r="V38" s="29"/>
      <c r="W38" s="29"/>
      <c r="X38" s="67" t="str">
        <f t="shared" si="12"/>
        <v/>
      </c>
      <c r="Y38" s="31"/>
      <c r="Z38" s="30" t="str">
        <f t="shared" si="13"/>
        <v/>
      </c>
    </row>
    <row r="39" spans="1:26" ht="25.5" customHeight="1" x14ac:dyDescent="0.25">
      <c r="A39" s="13"/>
      <c r="B39" s="82" t="str">
        <f t="shared" si="3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sale'!$A$2:$C$1632,2,0),"")</f>
        <v/>
      </c>
      <c r="K39" s="15"/>
      <c r="L39" s="27" t="str">
        <f t="shared" si="9"/>
        <v/>
      </c>
      <c r="M39" s="16"/>
      <c r="N39" s="50" t="str">
        <f t="shared" si="4"/>
        <v/>
      </c>
      <c r="O39" s="15"/>
      <c r="P39" s="15"/>
      <c r="Q39" s="28" t="str">
        <f t="shared" si="1"/>
        <v/>
      </c>
      <c r="R39" s="29"/>
      <c r="S39" s="29"/>
      <c r="T39" s="30">
        <f t="shared" si="10"/>
        <v>0</v>
      </c>
      <c r="U39" s="30">
        <f t="shared" si="11"/>
        <v>0</v>
      </c>
      <c r="V39" s="29"/>
      <c r="W39" s="29"/>
      <c r="X39" s="67" t="str">
        <f t="shared" si="12"/>
        <v/>
      </c>
      <c r="Y39" s="31"/>
      <c r="Z39" s="30" t="str">
        <f t="shared" si="13"/>
        <v/>
      </c>
    </row>
    <row r="40" spans="1:26" ht="25.5" customHeight="1" x14ac:dyDescent="0.25">
      <c r="A40" s="13"/>
      <c r="B40" s="82" t="str">
        <f t="shared" si="3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sale'!$A$2:$C$1632,2,0),"")</f>
        <v/>
      </c>
      <c r="K40" s="15"/>
      <c r="L40" s="27" t="str">
        <f t="shared" si="9"/>
        <v/>
      </c>
      <c r="M40" s="16"/>
      <c r="N40" s="50" t="str">
        <f t="shared" si="4"/>
        <v/>
      </c>
      <c r="O40" s="15"/>
      <c r="P40" s="15"/>
      <c r="Q40" s="28" t="str">
        <f t="shared" si="1"/>
        <v/>
      </c>
      <c r="R40" s="29"/>
      <c r="S40" s="29"/>
      <c r="T40" s="30">
        <f t="shared" si="10"/>
        <v>0</v>
      </c>
      <c r="U40" s="30">
        <f t="shared" si="11"/>
        <v>0</v>
      </c>
      <c r="V40" s="29"/>
      <c r="W40" s="29"/>
      <c r="X40" s="67" t="str">
        <f t="shared" si="12"/>
        <v/>
      </c>
      <c r="Y40" s="31"/>
      <c r="Z40" s="30" t="str">
        <f t="shared" si="13"/>
        <v/>
      </c>
    </row>
    <row r="41" spans="1:26" ht="25.5" customHeight="1" x14ac:dyDescent="0.25">
      <c r="A41" s="13"/>
      <c r="B41" s="82" t="str">
        <f t="shared" si="3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sale'!$A$2:$C$1632,2,0),"")</f>
        <v/>
      </c>
      <c r="K41" s="15"/>
      <c r="L41" s="27" t="str">
        <f t="shared" si="9"/>
        <v/>
      </c>
      <c r="M41" s="16"/>
      <c r="N41" s="50" t="str">
        <f t="shared" si="4"/>
        <v/>
      </c>
      <c r="O41" s="15"/>
      <c r="P41" s="15"/>
      <c r="Q41" s="28" t="str">
        <f t="shared" si="1"/>
        <v/>
      </c>
      <c r="R41" s="29"/>
      <c r="S41" s="29"/>
      <c r="T41" s="30">
        <f t="shared" si="10"/>
        <v>0</v>
      </c>
      <c r="U41" s="30">
        <f t="shared" si="11"/>
        <v>0</v>
      </c>
      <c r="V41" s="29"/>
      <c r="W41" s="29"/>
      <c r="X41" s="67" t="str">
        <f t="shared" si="12"/>
        <v/>
      </c>
      <c r="Y41" s="31"/>
      <c r="Z41" s="30" t="str">
        <f t="shared" si="13"/>
        <v/>
      </c>
    </row>
    <row r="42" spans="1:26" ht="25.5" customHeight="1" x14ac:dyDescent="0.25">
      <c r="A42" s="13"/>
      <c r="B42" s="82" t="str">
        <f t="shared" si="3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sale'!$A$2:$C$1632,2,0),"")</f>
        <v/>
      </c>
      <c r="K42" s="15"/>
      <c r="L42" s="27" t="str">
        <f t="shared" si="9"/>
        <v/>
      </c>
      <c r="M42" s="16"/>
      <c r="N42" s="50" t="str">
        <f t="shared" si="4"/>
        <v/>
      </c>
      <c r="O42" s="15"/>
      <c r="P42" s="15"/>
      <c r="Q42" s="28" t="str">
        <f t="shared" si="1"/>
        <v/>
      </c>
      <c r="R42" s="29"/>
      <c r="S42" s="29"/>
      <c r="T42" s="30">
        <f t="shared" si="10"/>
        <v>0</v>
      </c>
      <c r="U42" s="30">
        <f t="shared" si="11"/>
        <v>0</v>
      </c>
      <c r="V42" s="29"/>
      <c r="W42" s="29"/>
      <c r="X42" s="67" t="str">
        <f t="shared" si="12"/>
        <v/>
      </c>
      <c r="Y42" s="31"/>
      <c r="Z42" s="30" t="str">
        <f t="shared" si="13"/>
        <v/>
      </c>
    </row>
    <row r="43" spans="1:26" ht="25.5" customHeight="1" x14ac:dyDescent="0.25">
      <c r="A43" s="13"/>
      <c r="B43" s="82" t="str">
        <f t="shared" si="3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sale'!$A$2:$C$1632,2,0),"")</f>
        <v/>
      </c>
      <c r="K43" s="15"/>
      <c r="L43" s="27" t="str">
        <f t="shared" si="9"/>
        <v/>
      </c>
      <c r="M43" s="16"/>
      <c r="N43" s="50" t="str">
        <f t="shared" si="4"/>
        <v/>
      </c>
      <c r="O43" s="15"/>
      <c r="P43" s="15"/>
      <c r="Q43" s="28" t="str">
        <f t="shared" si="1"/>
        <v/>
      </c>
      <c r="R43" s="29"/>
      <c r="S43" s="29"/>
      <c r="T43" s="30">
        <f t="shared" si="10"/>
        <v>0</v>
      </c>
      <c r="U43" s="30">
        <f t="shared" si="11"/>
        <v>0</v>
      </c>
      <c r="V43" s="29"/>
      <c r="W43" s="29"/>
      <c r="X43" s="67" t="str">
        <f t="shared" si="12"/>
        <v/>
      </c>
      <c r="Y43" s="31"/>
      <c r="Z43" s="30" t="str">
        <f t="shared" si="13"/>
        <v/>
      </c>
    </row>
    <row r="44" spans="1:26" ht="25.5" customHeight="1" x14ac:dyDescent="0.25">
      <c r="A44" s="13"/>
      <c r="B44" s="82" t="str">
        <f t="shared" si="3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sale'!$A$2:$C$1632,2,0),"")</f>
        <v/>
      </c>
      <c r="K44" s="15"/>
      <c r="L44" s="27" t="str">
        <f t="shared" si="9"/>
        <v/>
      </c>
      <c r="M44" s="16"/>
      <c r="N44" s="50" t="str">
        <f t="shared" si="4"/>
        <v/>
      </c>
      <c r="O44" s="15"/>
      <c r="P44" s="15"/>
      <c r="Q44" s="28" t="str">
        <f t="shared" si="1"/>
        <v/>
      </c>
      <c r="R44" s="29"/>
      <c r="S44" s="29"/>
      <c r="T44" s="30">
        <f t="shared" si="10"/>
        <v>0</v>
      </c>
      <c r="U44" s="30">
        <f t="shared" si="11"/>
        <v>0</v>
      </c>
      <c r="V44" s="29"/>
      <c r="W44" s="29"/>
      <c r="X44" s="67" t="str">
        <f t="shared" si="12"/>
        <v/>
      </c>
      <c r="Y44" s="31"/>
      <c r="Z44" s="30" t="str">
        <f t="shared" si="13"/>
        <v/>
      </c>
    </row>
    <row r="45" spans="1:26" ht="25.5" customHeight="1" x14ac:dyDescent="0.25">
      <c r="A45" s="13"/>
      <c r="B45" s="82" t="str">
        <f t="shared" si="3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sale'!$A$2:$C$1632,2,0),"")</f>
        <v/>
      </c>
      <c r="K45" s="15"/>
      <c r="L45" s="27" t="str">
        <f t="shared" si="9"/>
        <v/>
      </c>
      <c r="M45" s="16"/>
      <c r="N45" s="50" t="str">
        <f t="shared" si="4"/>
        <v/>
      </c>
      <c r="O45" s="15"/>
      <c r="P45" s="15"/>
      <c r="Q45" s="28" t="str">
        <f t="shared" si="1"/>
        <v/>
      </c>
      <c r="R45" s="29"/>
      <c r="S45" s="29"/>
      <c r="T45" s="30">
        <f t="shared" si="10"/>
        <v>0</v>
      </c>
      <c r="U45" s="30">
        <f t="shared" si="11"/>
        <v>0</v>
      </c>
      <c r="V45" s="29"/>
      <c r="W45" s="29"/>
      <c r="X45" s="67" t="str">
        <f t="shared" si="12"/>
        <v/>
      </c>
      <c r="Y45" s="31"/>
      <c r="Z45" s="30" t="str">
        <f t="shared" si="13"/>
        <v/>
      </c>
    </row>
    <row r="46" spans="1:26" ht="25.5" customHeight="1" x14ac:dyDescent="0.25">
      <c r="A46" s="13"/>
      <c r="B46" s="82" t="str">
        <f t="shared" si="3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sale'!$A$2:$C$1632,2,0),"")</f>
        <v/>
      </c>
      <c r="K46" s="15"/>
      <c r="L46" s="27" t="str">
        <f t="shared" si="9"/>
        <v/>
      </c>
      <c r="M46" s="16"/>
      <c r="N46" s="50" t="str">
        <f t="shared" si="4"/>
        <v/>
      </c>
      <c r="O46" s="15"/>
      <c r="P46" s="15"/>
      <c r="Q46" s="28" t="str">
        <f t="shared" si="1"/>
        <v/>
      </c>
      <c r="R46" s="29"/>
      <c r="S46" s="29"/>
      <c r="T46" s="30">
        <f t="shared" si="10"/>
        <v>0</v>
      </c>
      <c r="U46" s="30">
        <f t="shared" si="11"/>
        <v>0</v>
      </c>
      <c r="V46" s="29"/>
      <c r="W46" s="29"/>
      <c r="X46" s="67" t="str">
        <f t="shared" si="12"/>
        <v/>
      </c>
      <c r="Y46" s="31"/>
      <c r="Z46" s="30" t="str">
        <f t="shared" si="13"/>
        <v/>
      </c>
    </row>
    <row r="47" spans="1:26" ht="25.5" customHeight="1" x14ac:dyDescent="0.25">
      <c r="A47" s="13"/>
      <c r="B47" s="82" t="str">
        <f t="shared" si="3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sale'!$A$2:$C$1632,2,0),"")</f>
        <v/>
      </c>
      <c r="K47" s="15"/>
      <c r="L47" s="27" t="str">
        <f t="shared" si="9"/>
        <v/>
      </c>
      <c r="M47" s="16"/>
      <c r="N47" s="50" t="str">
        <f t="shared" si="4"/>
        <v/>
      </c>
      <c r="O47" s="15"/>
      <c r="P47" s="15"/>
      <c r="Q47" s="28" t="str">
        <f t="shared" si="1"/>
        <v/>
      </c>
      <c r="R47" s="29"/>
      <c r="S47" s="29"/>
      <c r="T47" s="30">
        <f t="shared" si="10"/>
        <v>0</v>
      </c>
      <c r="U47" s="30">
        <f t="shared" si="11"/>
        <v>0</v>
      </c>
      <c r="V47" s="29"/>
      <c r="W47" s="29"/>
      <c r="X47" s="67" t="str">
        <f t="shared" si="12"/>
        <v/>
      </c>
      <c r="Y47" s="31"/>
      <c r="Z47" s="30" t="str">
        <f t="shared" si="13"/>
        <v/>
      </c>
    </row>
    <row r="48" spans="1:26" ht="25.5" customHeight="1" x14ac:dyDescent="0.25">
      <c r="A48" s="13"/>
      <c r="B48" s="82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sale'!$A$2:$C$1632,2,0),"")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2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sale'!$A$2:$C$1632,2,0),"")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2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sale'!$A$2:$C$1632,2,0),"")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2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sale'!$A$2:$C$1632,2,0),"")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2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sale'!$A$2:$C$1632,2,0),"")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2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sale'!$A$2:$C$1632,2,0),"")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2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sale'!$A$2:$C$1632,2,0),"")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2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sale'!$A$2:$C$1632,2,0),"")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2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sale'!$A$2:$C$1632,2,0),"")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2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sale'!$A$2:$C$1632,2,0),"")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2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sale'!$A$2:$C$1632,2,0),"")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2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sale'!$A$2:$C$1632,2,0),"")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2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sale'!$A$2:$C$1632,2,0),"")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2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sale'!$A$2:$C$1632,2,0),"")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2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sale'!$A$2:$C$1632,2,0),"")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2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sale'!$A$2:$C$1632,2,0),"")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2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sale'!$A$2:$C$1632,2,0),"")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2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sale'!$A$2:$C$1632,2,0),"")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2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sale'!$A$2:$C$1632,2,0),"")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2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sale'!$A$2:$C$1632,2,0),"")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2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sale'!$A$2:$C$1632,2,0),"")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2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sale'!$A$2:$C$1632,2,0),"")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2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sale'!$A$2:$C$1632,2,0),"")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2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sale'!$A$2:$C$1632,2,0),"")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2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sale'!$A$2:$C$1632,2,0),"")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sale'!$A$2:$C$1632,2,0),"")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sale'!$A$2:$C$1632,2,0),"")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sale'!$A$2:$C$1632,2,0),"")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sale'!$A$2:$C$1632,2,0),"")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sale'!$A$2:$C$1632,2,0),"")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sale'!$A$2:$C$1632,2,0),"")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sale'!$A$2:$C$1632,2,0),"")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sale'!$A$2:$C$1632,2,0),"")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sale'!$A$2:$C$1632,2,0),"")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sale'!$A$2:$C$1632,2,0),"")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sale'!$A$2:$C$1632,2,0),"")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sale'!$A$2:$C$1632,2,0),"")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sale'!$A$2:$C$1632,2,0),"")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sale'!$A$2:$C$1632,2,0),"")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sale'!$A$2:$C$1632,2,0),"")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sale'!$A$2:$C$1632,2,0),"")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sale'!$A$2:$C$1632,2,0),"")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sale'!$A$2:$C$1632,2,0),"")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sale'!$A$2:$C$1632,2,0),"")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sale'!$A$2:$C$1632,2,0),"")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sale'!$A$2:$C$1632,2,0),"")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sale'!$A$2:$C$1632,2,0),"")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sale'!$A$2:$C$1632,2,0),"")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sale'!$A$2:$C$1632,2,0),"")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sale'!$A$2:$C$1632,2,0),"")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sale'!$A$2:$C$1632,2,0),"")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sale'!$A$2:$C$1632,2,0),"")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sale'!$A$2:$C$1632,2,0),"")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sale'!$A$2:$C$1632,2,0),"")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sale'!$A$2:$C$1632,2,0),"")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sale'!$A$2:$C$1632,2,0),"")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sale'!$A$2:$C$1632,2,0),"")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sale'!$A$2:$C$1632,2,0),"")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sale'!$A$2:$C$1632,2,0),"")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sale'!$A$2:$C$1632,2,0),"")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sale'!$A$2:$C$1632,2,0),"")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sale'!$A$2:$C$1632,2,0),"")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sale'!$A$2:$C$1632,2,0),"")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sale'!$A$2:$C$1632,2,0),"")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sale'!$A$2:$C$1632,2,0),"")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sale'!$A$2:$C$1632,2,0),"")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sale'!$A$2:$C$1632,2,0),"")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sale'!$A$2:$C$1632,2,0),"")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sale'!$A$2:$C$1632,2,0),"")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sale'!$A$2:$C$1632,2,0),"")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sale'!$A$2:$C$1632,2,0),"")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sale'!$A$2:$C$1632,2,0),"")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sale'!$A$2:$C$1632,2,0),"")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sale'!$A$2:$C$1632,2,0),"")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sale'!$A$2:$C$1632,2,0),"")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sale'!$A$2:$C$1632,2,0),"")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sale'!$A$2:$C$1632,2,0),"")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sale'!$A$2:$C$1632,2,0),"")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sale'!$A$2:$C$1632,2,0),"")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sale'!$A$2:$C$1632,2,0),"")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sale'!$A$2:$C$1632,2,0),"")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sale'!$A$2:$C$1632,2,0),"")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sale'!$A$2:$C$1632,2,0),"")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sale'!$A$2:$C$1632,2,0),"")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sale'!$A$2:$C$1632,2,0),"")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sale'!$A$2:$C$1632,2,0),"")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sale'!$A$2:$C$1632,2,0),"")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sale'!$A$2:$C$1632,2,0),"")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sale'!$A$2:$C$1632,2,0),"")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sale'!$A$2:$C$1632,2,0),"")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sale'!$A$2:$C$1632,2,0),"")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sale'!$A$2:$C$1632,2,0),"")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sale'!$A$2:$C$1632,2,0),"")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sale'!$A$2:$C$1632,2,0),"")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sale'!$A$2:$C$1632,2,0),"")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sale'!$A$2:$C$1632,2,0),"")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sale'!$A$2:$C$1632,2,0),"")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sale'!$A$2:$C$1632,2,0),"")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sale'!$A$2:$C$1632,2,0),"")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sale'!$A$2:$C$1632,2,0),"")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sale'!$A$2:$C$1632,2,0),"")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sale'!$A$2:$C$1632,2,0),"")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sale'!$A$2:$C$1632,2,0),"")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sale'!$A$2:$C$1632,2,0),"")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sale'!$A$2:$C$1632,2,0),"")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sale'!$A$2:$C$1632,2,0),"")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sale'!$A$2:$C$1632,2,0),"")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sale'!$A$2:$C$1632,2,0),"")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sale'!$A$2:$C$1632,2,0),"")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sale'!$A$2:$C$1632,2,0),"")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sale'!$A$2:$C$1632,2,0),"")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sale'!$A$2:$C$1632,2,0),"")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sale'!$A$2:$C$1632,2,0),"")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sale'!$A$2:$C$1632,2,0),"")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sale'!$A$2:$C$1632,2,0),"")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sale'!$A$2:$C$1632,2,0),"")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sale'!$A$2:$C$1632,2,0),"")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sale'!$A$2:$C$1632,2,0),"")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sale'!$A$2:$C$1632,2,0),"")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sale'!$A$2:$C$1632,2,0),"")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sale'!$A$2:$C$1632,2,0),"")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sale'!$A$2:$C$1632,2,0),"")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sale'!$A$2:$C$1632,2,0),"")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sale'!$A$2:$C$1632,2,0),"")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sale'!$A$2:$C$1632,2,0),"")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sale'!$A$2:$C$1632,2,0),"")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sale'!$A$2:$C$1632,2,0),"")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sale'!$A$2:$C$1632,2,0),"")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sale'!$A$2:$C$1632,2,0),"")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sale'!$A$2:$C$1632,2,0),"")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sale'!$A$2:$C$1632,2,0),"")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sale'!$A$2:$C$1632,2,0),"")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sale'!$A$2:$C$1632,2,0),"")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sale'!$A$2:$C$1632,2,0),"")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sale'!$A$2:$C$1632,2,0),"")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sale'!$A$2:$C$1632,2,0),"")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sale'!$A$2:$C$1632,2,0),"")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sale'!$A$2:$C$1632,2,0),"")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sale'!$A$2:$C$1632,2,0),"")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sale'!$A$2:$C$1632,2,0),"")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sale'!$A$2:$C$1632,2,0),"")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sale'!$A$2:$C$1632,2,0),"")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sale'!$A$2:$C$1632,2,0),"")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sale'!$A$2:$C$1632,2,0),"")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sale'!$A$2:$C$1632,2,0),"")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sale'!$A$2:$C$1632,2,0),"")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sale'!$A$2:$C$1632,2,0),"")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sale'!$A$2:$C$1632,2,0),"")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sale'!$A$2:$C$1632,2,0),"")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sale'!$A$2:$C$1632,2,0),"")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sale'!$A$2:$C$1632,2,0),"")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sale'!$A$2:$C$1632,2,0),"")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sale'!$A$2:$C$1632,2,0),"")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sale'!$A$2:$C$1632,2,0),"")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sale'!$A$2:$C$1632,2,0),"")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sale'!$A$2:$C$1632,2,0),"")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sale'!$A$2:$C$1632,2,0),"")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sale'!$A$2:$C$1632,2,0),"")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sale'!$A$2:$C$1632,2,0),"")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sale'!$A$2:$C$1632,2,0),"")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sale'!$A$2:$C$1632,2,0),"")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sale'!$A$2:$C$1632,2,0),"")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sale'!$A$2:$C$1632,2,0),"")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sale'!$A$2:$C$1632,2,0),"")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sale'!$A$2:$C$1632,2,0),"")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sale'!$A$2:$C$1632,2,0),"")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sale'!$A$2:$C$1632,2,0),"")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sale'!$A$2:$C$1632,2,0),"")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sale'!$A$2:$C$1632,2,0),"")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sale'!$A$2:$C$1632,2,0),"")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sale'!$A$2:$C$1632,2,0),"")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sale'!$A$2:$C$1632,2,0),"")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sale'!$A$2:$C$1632,2,0),"")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sale'!$A$2:$C$1632,2,0),"")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sale'!$A$2:$C$1632,2,0),"")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sale'!$A$2:$C$1632,2,0),"")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sale'!$A$2:$C$1632,2,0),"")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sale'!$A$2:$C$1632,2,0),"")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sale'!$A$2:$C$1632,2,0),"")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sale'!$A$2:$C$1632,2,0),"")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sale'!$A$2:$C$1632,2,0),"")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sale'!$A$2:$C$1632,2,0),"")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sale'!$A$2:$C$1632,2,0),"")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sale'!$A$2:$C$1632,2,0),"")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sale'!$A$2:$C$1632,2,0),"")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sale'!$A$2:$C$1632,2,0),"")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sale'!$A$2:$C$1632,2,0),"")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sale'!$A$2:$C$1632,2,0),"")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sale'!$A$2:$C$1632,2,0),"")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sale'!$A$2:$C$1632,2,0),"")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sale'!$A$2:$C$1632,2,0),"")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sale'!$A$2:$C$1632,2,0),"")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sale'!$A$2:$C$1632,2,0),"")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sale'!$A$2:$C$1632,2,0),"")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sale'!$A$2:$C$1632,2,0),"")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sale'!$A$2:$C$1632,2,0),"")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sale'!$A$2:$C$1632,2,0),"")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sale'!$A$2:$C$1632,2,0),"")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sale'!$A$2:$C$1632,2,0),"")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sale'!$A$2:$C$1632,2,0),"")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sale'!$A$2:$C$1632,2,0),"")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sale'!$A$2:$C$1632,2,0),"")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sale'!$A$2:$C$1632,2,0),"")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sale'!$A$2:$C$1632,2,0),"")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sale'!$A$2:$C$1632,2,0),"")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sale'!$A$2:$C$1632,2,0),"")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sale'!$A$2:$C$1632,2,0),"")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sale'!$A$2:$C$1632,2,0),"")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sale'!$A$2:$C$1632,2,0),"")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sale'!$A$2:$C$1632,2,0),"")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sale'!$A$2:$C$1632,2,0),"")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sale'!$A$2:$C$1632,2,0),"")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sale'!$A$2:$C$1632,2,0),"")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sale'!$A$2:$C$1632,2,0),"")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sale'!$A$2:$C$1632,2,0),"")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sale'!$A$2:$C$1632,2,0),"")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sale'!$A$2:$C$1632,2,0),"")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sale'!$A$2:$C$1632,2,0),"")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sale'!$A$2:$C$1632,2,0),"")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sale'!$A$2:$C$1632,2,0),"")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sale'!$A$2:$C$1632,2,0),"")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sale'!$A$2:$C$1632,2,0),"")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sale'!$A$2:$C$1632,2,0),"")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sale'!$A$2:$C$1632,2,0),"")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sale'!$A$2:$C$1632,2,0),"")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sale'!$A$2:$C$1632,2,0),"")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sale'!$A$2:$C$1632,2,0),"")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sale'!$A$2:$C$1632,2,0),"")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sale'!$A$2:$C$1632,2,0),"")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sale'!$A$2:$C$1632,2,0),"")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sale'!$A$2:$C$1632,2,0),"")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sale'!$A$2:$C$1632,2,0),"")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sale'!$A$2:$C$1632,2,0),"")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sale'!$A$2:$C$1632,2,0),"")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sale'!$A$2:$C$1632,2,0),"")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sale'!$A$2:$C$1632,2,0),"")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sale'!$A$2:$C$1632,2,0),"")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sale'!$A$2:$C$1632,2,0),"")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sale'!$A$2:$C$1632,2,0),"")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sale'!$A$2:$C$1632,2,0),"")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sale'!$A$2:$C$1632,2,0),"")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sale'!$A$2:$C$1632,2,0),"")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sale'!$A$2:$C$1632,2,0),"")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sale'!$A$2:$C$1632,2,0),"")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sale'!$A$2:$C$1632,2,0),"")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sale'!$A$2:$C$1632,2,0),"")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sale'!$A$2:$C$1632,2,0),"")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sale'!$A$2:$C$1632,2,0),"")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sale'!$A$2:$C$1632,2,0),"")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sale'!$A$2:$C$1632,2,0),"")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sale'!$A$2:$C$1632,2,0),"")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sale'!$A$2:$C$1632,2,0),"")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sale'!$A$2:$C$1632,2,0),"")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sale'!$A$2:$C$1632,2,0),"")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sale'!$A$2:$C$1632,2,0),"")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sale'!$A$2:$C$1632,2,0),"")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sale'!$A$2:$C$1632,2,0),"")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sale'!$A$2:$C$1632,2,0),"")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sale'!$A$2:$C$1632,2,0),"")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sale'!$A$2:$C$1632,2,0),"")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sale'!$A$2:$C$1632,2,0),"")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sale'!$A$2:$C$1632,2,0),"")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sale'!$A$2:$C$1632,2,0),"")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sale'!$A$2:$C$1632,2,0),"")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sale'!$A$2:$C$1632,2,0),"")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sale'!$A$2:$C$1632,2,0),"")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sale'!$A$2:$C$1632,2,0),"")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sale'!$A$2:$C$1632,2,0),"")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sale'!$A$2:$C$1632,2,0),"")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sale'!$A$2:$C$1632,2,0),"")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sale'!$A$2:$C$1632,2,0),"")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sale'!$A$2:$C$1632,2,0),"")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sale'!$A$2:$C$1632,2,0),"")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sale'!$A$2:$C$1632,2,0),"")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sale'!$A$2:$C$1632,2,0),"")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sale'!$A$2:$C$1632,2,0),"")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sale'!$A$2:$C$1632,2,0),"")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sale'!$A$2:$C$1632,2,0),"")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sale'!$A$2:$C$1632,2,0),"")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sale'!$A$2:$C$1632,2,0),"")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sale'!$A$2:$C$1632,2,0),"")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sale'!$A$2:$C$1632,2,0),"")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sale'!$A$2:$C$1632,2,0),"")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sale'!$A$2:$C$1632,2,0),"")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sale'!$A$2:$C$1632,2,0),"")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sale'!$A$2:$C$1632,2,0),"")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sale'!$A$2:$C$1632,2,0),"")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sale'!$A$2:$C$1632,2,0),"")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sale'!$A$2:$C$1632,2,0),"")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sale'!$A$2:$C$1632,2,0),"")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sale'!$A$2:$C$1632,2,0),"")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sale'!$A$2:$C$1632,2,0),"")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sale'!$A$2:$C$1632,2,0),"")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sale'!$A$2:$C$1632,2,0),"")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sale'!$A$2:$C$1632,2,0),"")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sale'!$A$2:$C$1632,2,0),"")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sale'!$A$2:$C$1632,2,0),"")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sale'!$A$2:$C$1632,2,0),"")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sale'!$A$2:$C$1632,2,0),"")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sale'!$A$2:$C$1632,2,0),"")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sale'!$A$2:$C$1632,2,0),"")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sale'!$A$2:$C$1632,2,0),"")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sale'!$A$2:$C$1632,2,0),"")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sale'!$A$2:$C$1632,2,0),"")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sale'!$A$2:$C$1632,2,0),"")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sale'!$A$2:$C$1632,2,0),"")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sale'!$A$2:$C$1632,2,0),"")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sale'!$A$2:$C$1632,2,0),"")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sale'!$A$2:$C$1632,2,0),"")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sale'!$A$2:$C$1632,2,0),"")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sale'!$A$2:$C$1632,2,0),"")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sale'!$A$2:$C$1632,2,0),"")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sale'!$A$2:$C$1632,2,0),"")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sale'!$A$2:$C$1632,2,0),"")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sale'!$A$2:$C$1632,2,0),"")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sale'!$A$2:$C$1632,2,0),"")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sale'!$A$2:$C$1632,2,0),"")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sale'!$A$2:$C$1632,2,0),"")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sale'!$A$2:$C$1632,2,0),"")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sale'!$A$2:$C$1632,2,0),"")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sale'!$A$2:$C$1632,2,0),"")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sale'!$A$2:$C$1632,2,0),"")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sale'!$A$2:$C$1632,2,0),"")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sale'!$A$2:$C$1632,2,0),"")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sale'!$A$2:$C$1632,2,0),"")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sale'!$A$2:$C$1632,2,0),"")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sale'!$A$2:$C$1632,2,0),"")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sale'!$A$2:$C$1632,2,0),"")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sale'!$A$2:$C$1632,2,0),"")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sale'!$A$2:$C$1632,2,0),"")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sale'!$A$2:$C$1632,2,0),"")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sale'!$A$2:$C$1632,2,0),"")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sale'!$A$2:$C$1632,2,0),"")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sale'!$A$2:$C$1632,2,0),"")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sale'!$A$2:$C$1632,2,0),"")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sale'!$A$2:$C$1632,2,0),"")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sale'!$A$2:$C$1632,2,0),"")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sale'!$A$2:$C$1632,2,0),"")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sale'!$A$2:$C$1632,2,0),"")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sale'!$A$2:$C$1632,2,0),"")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sale'!$A$2:$C$1632,2,0),"")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sale'!$A$2:$C$1632,2,0),"")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sale'!$A$2:$C$1632,2,0),"")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sale'!$A$2:$C$1632,2,0),"")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sale'!$A$2:$C$1632,2,0),"")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sale'!$A$2:$C$1632,2,0),"")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sale'!$A$2:$C$1632,2,0),"")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sale'!$A$2:$C$1632,2,0),"")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sale'!$A$2:$C$1632,2,0),"")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sale'!$A$2:$C$1632,2,0),"")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sale'!$A$2:$C$1632,2,0),"")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sale'!$A$2:$C$1632,2,0),"")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sale'!$A$2:$C$1632,2,0),"")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sale'!$A$2:$C$1632,2,0),"")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sale'!$A$2:$C$1632,2,0),"")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sale'!$A$2:$C$1632,2,0),"")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sale'!$A$2:$C$1632,2,0),"")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sale'!$A$2:$C$1632,2,0),"")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sale'!$A$2:$C$1632,2,0),"")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sale'!$A$2:$C$1632,2,0),"")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sale'!$A$2:$C$1632,2,0),"")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sale'!$A$2:$C$1632,2,0),"")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sale'!$A$2:$C$1632,2,0),"")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sale'!$A$2:$C$1632,2,0),"")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sale'!$A$2:$C$1632,2,0),"")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sale'!$A$2:$C$1632,2,0),"")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sale'!$A$2:$C$1632,2,0),"")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sale'!$A$2:$C$1632,2,0),"")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sale'!$A$2:$C$1632,2,0),"")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sale'!$A$2:$C$1632,2,0),"")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sale'!$A$2:$C$1632,2,0),"")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sale'!$A$2:$C$1632,2,0),"")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sale'!$A$2:$C$1632,2,0),"")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sale'!$A$2:$C$1632,2,0),"")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sale'!$A$2:$C$1632,2,0),"")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sale'!$A$2:$C$1632,2,0),"")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sale'!$A$2:$C$1632,2,0),"")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sale'!$A$2:$C$1632,2,0),"")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sale'!$A$2:$C$1632,2,0),"")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sale'!$A$2:$C$1632,2,0),"")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sale'!$A$2:$C$1632,2,0),"")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sale'!$A$2:$C$1632,2,0),"")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sale'!$A$2:$C$1632,2,0),"")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sale'!$A$2:$C$1632,2,0),"")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sale'!$A$2:$C$1632,2,0),"")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sale'!$A$2:$C$1632,2,0),"")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sale'!$A$2:$C$1632,2,0),"")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sale'!$A$2:$C$1632,2,0),"")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sale'!$A$2:$C$1632,2,0),"")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sale'!$A$2:$C$1632,2,0),"")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sale'!$A$2:$C$1632,2,0),"")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sale'!$A$2:$C$1632,2,0),"")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sale'!$A$2:$C$1632,2,0),"")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sale'!$A$2:$C$1632,2,0),"")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sale'!$A$2:$C$1632,2,0),"")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sale'!$A$2:$C$1632,2,0),"")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sale'!$A$2:$C$1632,2,0),"")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sale'!$A$2:$C$1632,2,0),"")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sale'!$A$2:$C$1632,2,0),"")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sale'!$A$2:$C$1632,2,0),"")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sale'!$A$2:$C$1632,2,0),"")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sale'!$A$2:$C$1632,2,0),"")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sale'!$A$2:$C$1632,2,0),"")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sale'!$A$2:$C$1632,2,0),"")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sale'!$A$2:$C$1632,2,0),"")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sale'!$A$2:$C$1632,2,0),"")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sale'!$A$2:$C$1632,2,0),"")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sale'!$A$2:$C$1632,2,0),"")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sale'!$A$2:$C$1632,2,0),"")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sale'!$A$2:$C$1632,2,0),"")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sale'!$A$2:$C$1632,2,0),"")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sale'!$A$2:$C$1632,2,0),"")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sale'!$A$2:$C$1632,2,0),"")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sale'!$A$2:$C$1632,2,0),"")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sale'!$A$2:$C$1632,2,0),"")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sale'!$A$2:$C$1632,2,0),"")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sale'!$A$2:$C$1632,2,0),"")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sale'!$A$2:$C$1632,2,0),"")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sale'!$A$2:$C$1632,2,0),"")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sale'!$A$2:$C$1632,2,0),"")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sale'!$A$2:$C$1632,2,0),"")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sale'!$A$2:$C$1632,2,0),"")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sale'!$A$2:$C$1632,2,0),"")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sale'!$A$2:$C$1632,2,0),"")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sale'!$A$2:$C$1632,2,0),"")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sale'!$A$2:$C$1632,2,0),"")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sale'!$A$2:$C$1632,2,0),"")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sale'!$A$2:$C$1632,2,0),"")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sale'!$A$2:$C$1632,2,0),"")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sale'!$A$2:$C$1632,2,0),"")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sale'!$A$2:$C$1632,2,0),"")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sale'!$A$2:$C$1632,2,0),"")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sale'!$A$2:$C$1632,2,0),"")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sale'!$A$2:$C$1632,2,0),"")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sale'!$A$2:$C$1632,2,0),"")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sale'!$A$2:$C$1632,2,0),"")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sale'!$A$2:$C$1632,2,0),"")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sale'!$A$2:$C$1632,2,0),"")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sale'!$A$2:$C$1632,2,0),"")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sale'!$A$2:$C$1632,2,0),"")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sale'!$A$2:$C$1632,2,0),"")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sale'!$A$2:$C$1632,2,0),"")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sale'!$A$2:$C$1632,2,0),"")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sale'!$A$2:$C$1632,2,0),"")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sale'!$A$2:$C$1632,2,0),"")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sale'!$A$2:$C$1632,2,0),"")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sale'!$A$2:$C$1632,2,0),"")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sale'!$A$2:$C$1632,2,0),"")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sale'!$A$2:$C$1632,2,0),"")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sale'!$A$2:$C$1632,2,0),"")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sale'!$A$2:$C$1632,2,0),"")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sale'!$A$2:$C$1632,2,0),"")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sale'!$A$2:$C$1632,2,0),"")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sale'!$A$2:$C$1632,2,0),"")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sale'!$A$2:$C$1632,2,0),"")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sale'!$A$2:$C$1632,2,0),"")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sale'!$A$2:$C$1632,2,0),"")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sale'!$A$2:$C$1632,2,0),"")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sale'!$A$2:$C$1632,2,0),"")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sale'!$A$2:$C$1632,2,0),"")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sale'!$A$2:$C$1632,2,0),"")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sale'!$A$2:$C$1632,2,0),"")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sale'!$A$2:$C$1632,2,0),"")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sale'!$A$2:$C$1632,2,0),"")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sale'!$A$2:$C$1632,2,0),"")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sale'!$A$2:$C$1632,2,0),"")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sale'!$A$2:$C$1632,2,0),"")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sale'!$A$2:$C$1632,2,0),"")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sale'!$A$2:$C$1632,2,0),"")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sale'!$A$2:$C$1632,2,0),"")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sale'!$A$2:$C$1632,2,0),"")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sale'!$A$2:$C$1632,2,0),"")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sale'!$A$2:$C$1632,2,0),"")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sale'!$A$2:$C$1632,2,0),"")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sale'!$A$2:$C$1632,2,0),"")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sale'!$A$2:$C$1632,2,0),"")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sale'!$A$2:$C$1632,2,0),"")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sale'!$A$2:$C$1632,2,0),"")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sale'!$A$2:$C$1632,2,0),"")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sale'!$A$2:$C$1632,2,0),"")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sale'!$A$2:$C$1632,2,0),"")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sale'!$A$2:$C$1632,2,0),"")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sale'!$A$2:$C$1632,2,0),"")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sale'!$A$2:$C$1632,2,0),"")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sale'!$A$2:$C$1632,2,0),"")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sale'!$A$2:$C$1632,2,0),"")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sale'!$A$2:$C$1632,2,0),"")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sale'!$A$2:$C$1632,2,0),"")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sale'!$A$2:$C$1632,2,0),"")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sale'!$A$2:$C$1632,2,0),"")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sale'!$A$2:$C$1632,2,0),"")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sale'!$A$2:$C$1632,2,0),"")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sale'!$A$2:$C$1632,2,0),"")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sale'!$A$2:$C$1632,2,0),"")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sale'!$A$2:$C$1632,2,0),"")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sale'!$A$2:$C$1632,2,0),"")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sale'!$A$2:$C$1632,2,0),"")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sale'!$A$2:$C$1632,2,0),"")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sale'!$A$2:$C$1632,2,0),"")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sale'!$A$2:$C$1632,2,0),"")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sale'!$A$2:$C$1632,2,0),"")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sale'!$A$2:$C$1632,2,0),"")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sale'!$A$2:$C$1632,2,0),"")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sale'!$A$2:$C$1632,2,0),"")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sale'!$A$2:$C$1632,2,0),"")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sale'!$A$2:$C$1632,2,0),"")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sale'!$A$2:$C$1632,2,0),"")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sale'!$A$2:$C$1632,2,0),"")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sale'!$A$2:$C$1632,2,0),"")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sale'!$A$2:$C$1632,2,0),"")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sale'!$A$2:$C$1632,2,0),"")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sale'!$A$2:$C$1632,2,0),"")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sale'!$A$2:$C$1632,2,0),"")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sale'!$A$2:$C$1632,2,0),"")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sale'!$A$2:$C$1632,2,0),"")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sale'!$A$2:$C$1632,2,0),"")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sale'!$A$2:$C$1632,2,0),"")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sale'!$A$2:$C$1632,2,0),"")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sale'!$A$2:$C$1632,2,0),"")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sale'!$A$2:$C$1632,2,0),"")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sale'!$A$2:$C$1632,2,0),"")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sale'!$A$2:$C$1632,2,0),"")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sale'!$A$2:$C$1632,2,0),"")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sale'!$A$2:$C$1632,2,0),"")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sale'!$A$2:$C$1632,2,0),"")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sale'!$A$2:$C$1632,2,0),"")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sale'!$A$2:$C$1632,2,0),"")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sale'!$A$2:$C$1632,2,0),"")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sale'!$A$2:$C$1632,2,0),"")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sale'!$A$2:$C$1632,2,0),"")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sale'!$A$2:$C$1632,2,0),"")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sale'!$A$2:$C$1632,2,0),"")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sale'!$A$2:$C$1632,2,0),"")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sale'!$A$2:$C$1632,2,0),"")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sale'!$A$2:$C$1632,2,0),"")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sale'!$A$2:$C$1632,2,0),"")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sale'!$A$2:$C$1632,2,0),"")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sale'!$A$2:$C$1632,2,0),"")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sale'!$A$2:$C$1632,2,0),"")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sale'!$A$2:$C$1632,2,0),"")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sale'!$A$2:$C$1632,2,0),"")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sale'!$A$2:$C$1632,2,0),"")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sale'!$A$2:$C$1632,2,0),"")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sale'!$A$2:$C$1632,2,0),"")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sale'!$A$2:$C$1632,2,0),"")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sale'!$A$2:$C$1632,2,0),"")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sale'!$A$2:$C$1632,2,0),"")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sale'!$A$2:$C$1632,2,0),"")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sale'!$A$2:$C$1632,2,0),"")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sale'!$A$2:$C$1632,2,0),"")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sale'!$A$2:$C$1632,2,0),"")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sale'!$A$2:$C$1632,2,0),"")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sale'!$A$2:$C$1632,2,0),"")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sale'!$A$2:$C$1632,2,0),"")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sale'!$A$2:$C$1632,2,0),"")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sale'!$A$2:$C$1632,2,0),"")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sale'!$A$2:$C$1632,2,0),"")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sale'!$A$2:$C$1632,2,0),"")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sale'!$A$2:$C$1632,2,0),"")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sale'!$A$2:$C$1632,2,0),"")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sale'!$A$2:$C$1632,2,0),"")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sale'!$A$2:$C$1632,2,0),"")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sale'!$A$2:$C$1632,2,0),"")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sale'!$A$2:$C$1632,2,0),"")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sale'!$A$2:$C$1632,2,0),"")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sale'!$A$2:$C$1632,2,0),"")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sale'!$A$2:$C$1632,2,0),"")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sale'!$A$2:$C$1632,2,0),"")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sale'!$A$2:$C$1632,2,0),"")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sale'!$A$2:$C$1632,2,0),"")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sale'!$A$2:$C$1632,2,0),"")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sale'!$A$2:$C$1632,2,0),"")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sale'!$A$2:$C$1632,2,0),"")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sale'!$A$2:$C$1632,2,0),"")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sale'!$A$2:$C$1632,2,0),"")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sale'!$A$2:$C$1632,2,0),"")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sale'!$A$2:$C$1632,2,0),"")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sale'!$A$2:$C$1632,2,0),"")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sale'!$A$2:$C$1632,2,0),"")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sale'!$A$2:$C$1632,2,0),"")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sale'!$A$2:$C$1632,2,0),"")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sale'!$A$2:$C$1632,2,0),"")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sale'!$A$2:$C$1632,2,0),"")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sale'!$A$2:$C$1632,2,0),"")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sale'!$A$2:$C$1632,2,0),"")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sale'!$A$2:$C$1632,2,0),"")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sale'!$A$2:$C$1632,2,0),"")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sale'!$A$2:$C$1632,2,0),"")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sale'!$A$2:$C$1632,2,0),"")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sale'!$A$2:$C$1632,2,0),"")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sale'!$A$2:$C$1632,2,0),"")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sale'!$A$2:$C$1632,2,0),"")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sale'!$A$2:$C$1632,2,0),"")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sale'!$A$2:$C$1632,2,0),"")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sale'!$A$2:$C$1632,2,0),"")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sale'!$A$2:$C$1632,2,0),"")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sale'!$A$2:$C$1632,2,0),"")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sale'!$A$2:$C$1632,2,0),"")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sale'!$A$2:$C$1632,2,0),"")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sale'!$A$2:$C$1632,2,0),"")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sale'!$A$2:$C$1632,2,0),"")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sale'!$A$2:$C$1632,2,0),"")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sale'!$A$2:$C$1632,2,0),"")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sale'!$A$2:$C$1632,2,0),"")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sale'!$A$2:$C$1632,2,0),"")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sale'!$A$2:$C$1632,2,0),"")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sale'!$A$2:$C$1632,2,0),"")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sale'!$A$2:$C$1632,2,0),"")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sale'!$A$2:$C$1632,2,0),"")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sale'!$A$2:$C$1632,2,0),"")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sale'!$A$2:$C$1632,2,0),"")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sale'!$A$2:$C$1632,2,0),"")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sale'!$A$2:$C$1632,2,0),"")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sale'!$A$2:$C$1632,2,0),"")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sale'!$A$2:$C$1632,2,0),"")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sale'!$A$2:$C$1632,2,0),"")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sale'!$A$2:$C$1632,2,0),"")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sale'!$A$2:$C$1632,2,0),"")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sale'!$A$2:$C$1632,2,0),"")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sale'!$A$2:$C$1632,2,0),"")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sale'!$A$2:$C$1632,2,0),"")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sale'!$A$2:$C$1632,2,0),"")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sale'!$A$2:$C$1632,2,0),"")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sale'!$A$2:$C$1632,2,0),"")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sale'!$A$2:$C$1632,2,0),"")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sale'!$A$2:$C$1632,2,0),"")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sale'!$A$2:$C$1632,2,0),"")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sale'!$A$2:$C$1632,2,0),"")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sale'!$A$2:$C$1632,2,0),"")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sale'!$A$2:$C$1632,2,0),"")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sale'!$A$2:$C$1632,2,0),"")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sale'!$A$2:$C$1632,2,0),"")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sale'!$A$2:$C$1632,2,0),"")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sale'!$A$2:$C$1632,2,0),"")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sale'!$A$2:$C$1632,2,0),"")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sale'!$A$2:$C$1632,2,0),"")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sale'!$A$2:$C$1632,2,0),"")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sale'!$A$2:$C$1632,2,0),"")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sale'!$A$2:$C$1632,2,0),"")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sale'!$A$2:$C$1632,2,0),"")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sale'!$A$2:$C$1632,2,0),"")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sale'!$A$2:$C$1632,2,0),"")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sale'!$A$2:$C$1632,2,0),"")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sale'!$A$2:$C$1632,2,0),"")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sale'!$A$2:$C$1632,2,0),"")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sale'!$A$2:$C$1632,2,0),"")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sale'!$A$2:$C$1632,2,0),"")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sale'!$A$2:$C$1632,2,0),"")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sale'!$A$2:$C$1632,2,0),"")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sale'!$A$2:$C$1632,2,0),"")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sale'!$A$2:$C$1632,2,0),"")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sale'!$A$2:$C$1632,2,0),"")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sale'!$A$2:$C$1632,2,0),"")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sale'!$A$2:$C$1632,2,0),"")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sale'!$A$2:$C$1632,2,0),"")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sale'!$A$2:$C$1632,2,0),"")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sale'!$A$2:$C$1632,2,0),"")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sale'!$A$2:$C$1632,2,0),"")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sale'!$A$2:$C$1632,2,0),"")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sale'!$A$2:$C$1632,2,0),"")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sale'!$A$2:$C$1632,2,0),"")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sale'!$A$2:$C$1632,2,0),"")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sale'!$A$2:$C$1632,2,0),"")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sale'!$A$2:$C$1632,2,0),"")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sale'!$A$2:$C$1632,2,0),"")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sale'!$A$2:$C$1632,2,0),"")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sale'!$A$2:$C$1632,2,0),"")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sale'!$A$2:$C$1632,2,0),"")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sale'!$A$2:$C$1632,2,0),"")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sale'!$A$2:$C$1632,2,0),"")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sale'!$A$2:$C$1632,2,0),"")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sale'!$A$2:$C$1632,2,0),"")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sale'!$A$2:$C$1632,2,0),"")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sale'!$A$2:$C$1632,2,0),"")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sale'!$A$2:$C$1632,2,0),"")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sale'!$A$2:$C$1632,2,0),"")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sale'!$A$2:$C$1632,2,0),"")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sale'!$A$2:$C$1632,2,0),"")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sale'!$A$2:$C$1632,2,0),"")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sale'!$A$2:$C$1632,2,0),"")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sale'!$A$2:$C$1632,2,0),"")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sale'!$A$2:$C$1632,2,0),"")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sale'!$A$2:$C$1632,2,0),"")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sale'!$A$2:$C$1632,2,0),"")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sale'!$A$2:$C$1632,2,0),"")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sale'!$A$2:$C$1632,2,0),"")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sale'!$A$2:$C$1632,2,0),"")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sale'!$A$2:$C$1632,2,0),"")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sale'!$A$2:$C$1632,2,0),"")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sale'!$A$2:$C$1632,2,0),"")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sale'!$A$2:$C$1632,2,0),"")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sale'!$A$2:$C$1632,2,0),"")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sale'!$A$2:$C$1632,2,0),"")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sale'!$A$2:$C$1632,2,0),"")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sale'!$A$2:$C$1632,2,0),"")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sale'!$A$2:$C$1632,2,0),"")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sale'!$A$2:$C$1632,2,0),"")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sale'!$A$2:$C$1632,2,0),"")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sale'!$A$2:$C$1632,2,0),"")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sale'!$A$2:$C$1632,2,0),"")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sale'!$A$2:$C$1632,2,0),"")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sale'!$A$2:$C$1632,2,0),"")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sale'!$A$2:$C$1632,2,0),"")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sale'!$A$2:$C$1632,2,0),"")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sale'!$A$2:$C$1632,2,0),"")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sale'!$A$2:$C$1632,2,0),"")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sale'!$A$2:$C$1632,2,0),"")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sale'!$A$2:$C$1632,2,0),"")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sale'!$A$2:$C$1632,2,0),"")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sale'!$A$2:$C$1632,2,0),"")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sale'!$A$2:$C$1632,2,0),"")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sale'!$A$2:$C$1632,2,0),"")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sale'!$A$2:$C$1632,2,0),"")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sale'!$A$2:$C$1632,2,0),"")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sale'!$A$2:$C$1632,2,0),"")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sale'!$A$2:$C$1632,2,0),"")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sale'!$A$2:$C$1632,2,0),"")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sale'!$A$2:$C$1632,2,0),"")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sale'!$A$2:$C$1632,2,0),"")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sale'!$A$2:$C$1632,2,0),"")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sale'!$A$2:$C$1632,2,0),"")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sale'!$A$2:$C$1632,2,0),"")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sale'!$A$2:$C$1632,2,0),"")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sale'!$A$2:$C$1632,2,0),"")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sale'!$A$2:$C$1632,2,0),"")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sale'!$A$2:$C$1632,2,0),"")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sale'!$A$2:$C$1632,2,0),"")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sale'!$A$2:$C$1632,2,0),"")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sale'!$A$2:$C$1632,2,0),"")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sale'!$A$2:$C$1632,2,0),"")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sale'!$A$2:$C$1632,2,0),"")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sale'!$A$2:$C$1632,2,0),"")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sale'!$A$2:$C$1632,2,0),"")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sale'!$A$2:$C$1632,2,0),"")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sale'!$A$2:$C$1632,2,0),"")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sale'!$A$2:$C$1632,2,0),"")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sale'!$A$2:$C$1632,2,0),"")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sale'!$A$2:$C$1632,2,0),"")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sale'!$A$2:$C$1632,2,0),"")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sale'!$A$2:$C$1632,2,0),"")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sale'!$A$2:$C$1632,2,0),"")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sale'!$A$2:$C$1632,2,0),"")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sale'!$A$2:$C$1632,2,0),"")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sale'!$A$2:$C$1632,2,0),"")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sale'!$A$2:$C$1632,2,0),"")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sale'!$A$2:$C$1632,2,0),"")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sale'!$A$2:$C$1632,2,0),"")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sale'!$A$2:$C$1632,2,0),"")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sale'!$A$2:$C$1632,2,0),"")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sale'!$A$2:$C$1632,2,0),"")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sale'!$A$2:$C$1632,2,0),"")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sale'!$A$2:$C$1632,2,0),"")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sale'!$A$2:$C$1632,2,0),"")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sale'!$A$2:$C$1632,2,0),"")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sale'!$A$2:$C$1632,2,0),"")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sale'!$A$2:$C$1632,2,0),"")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sale'!$A$2:$C$1632,2,0),"")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sale'!$A$2:$C$1632,2,0),"")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sale'!$A$2:$C$1632,2,0),"")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sale'!$A$2:$C$1632,2,0),"")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sale'!$A$2:$C$1632,2,0),"")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sale'!$A$2:$C$1632,2,0),"")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sale'!$A$2:$C$1632,2,0),"")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sale'!$A$2:$C$1632,2,0),"")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sale'!$A$2:$C$1632,2,0),"")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sale'!$A$2:$C$1632,2,0),"")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sale'!$A$2:$C$1632,2,0),"")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sale'!$A$2:$C$1632,2,0),"")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sale'!$A$2:$C$1632,2,0),"")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sale'!$A$2:$C$1632,2,0),"")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sale'!$A$2:$C$1632,2,0),"")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sale'!$A$2:$C$1632,2,0),"")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sale'!$A$2:$C$1632,2,0),"")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sale'!$A$2:$C$1632,2,0),"")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sale'!$A$2:$C$1632,2,0),"")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sale'!$A$2:$C$1632,2,0),"")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sale'!$A$2:$C$1632,2,0),"")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sale'!$A$2:$C$1632,2,0),"")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sale'!$A$2:$C$1632,2,0),"")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sale'!$A$2:$C$1632,2,0),"")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sale'!$A$2:$C$1632,2,0),"")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sale'!$A$2:$C$1632,2,0),"")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sale'!$A$2:$C$1632,2,0),"")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sale'!$A$2:$C$1632,2,0),"")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sale'!$A$2:$C$1632,2,0),"")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sale'!$A$2:$C$1632,2,0),"")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sale'!$A$2:$C$1632,2,0),"")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sale'!$A$2:$C$1632,2,0),"")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sale'!$A$2:$C$1632,2,0),"")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sale'!$A$2:$C$1632,2,0),"")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sale'!$A$2:$C$1632,2,0),"")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sale'!$A$2:$C$1632,2,0),"")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sale'!$A$2:$C$1632,2,0),"")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sale'!$A$2:$C$1632,2,0),"")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sale'!$A$2:$C$1632,2,0),"")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sale'!$A$2:$C$1632,2,0),"")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sale'!$A$2:$C$1632,2,0),"")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sale'!$A$2:$C$1632,2,0),"")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sale'!$A$2:$C$1632,2,0),"")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sale'!$A$2:$C$1632,2,0),"")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sale'!$A$2:$C$1632,2,0),"")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sale'!$A$2:$C$1632,2,0),"")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sale'!$A$2:$C$1632,2,0),"")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sale'!$A$2:$C$1632,2,0),"")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sale'!$A$2:$C$1632,2,0),"")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sale'!$A$2:$C$1632,2,0),"")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sale'!$A$2:$C$1632,2,0),"")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sale'!$A$2:$C$1632,2,0),"")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sale'!$A$2:$C$1632,2,0),"")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sale'!$A$2:$C$1632,2,0),"")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sale'!$A$2:$C$1632,2,0),"")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sale'!$A$2:$C$1632,2,0),"")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sale'!$A$2:$C$1632,2,0),"")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sale'!$A$2:$C$1632,2,0),"")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sale'!$A$2:$C$1632,2,0),"")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sale'!$A$2:$C$1632,2,0),"")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sale'!$A$2:$C$1632,2,0),"")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sale'!$A$2:$C$1632,2,0),"")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sale'!$A$2:$C$1632,2,0),"")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sale'!$A$2:$C$1632,2,0),"")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sale'!$A$2:$C$1632,2,0),"")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sale'!$A$2:$C$1632,2,0),"")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sale'!$A$2:$C$1632,2,0),"")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sale'!$A$2:$C$1632,2,0),"")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sale'!$A$2:$C$1632,2,0),"")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sale'!$A$2:$C$1632,2,0),"")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sale'!$A$2:$C$1632,2,0),"")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sale'!$A$2:$C$1632,2,0),"")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sale'!$A$2:$C$1632,2,0),"")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sale'!$A$2:$C$1632,2,0),"")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sale'!$A$2:$C$1632,2,0),"")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sale'!$A$2:$C$1632,2,0),"")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sale'!$A$2:$C$1632,2,0),"")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sale'!$A$2:$C$1632,2,0),"")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sale'!$A$2:$C$1632,2,0),"")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sale'!$A$2:$C$1632,2,0),"")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sale'!$A$2:$C$1632,2,0),"")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sale'!$A$2:$C$1632,2,0),"")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sale'!$A$2:$C$1632,2,0),"")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sale'!$A$2:$C$1632,2,0),"")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sale'!$A$2:$C$1632,2,0),"")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sale'!$A$2:$C$1632,2,0),"")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sale'!$A$2:$C$1632,2,0),"")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sale'!$A$2:$C$1632,2,0),"")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sale'!$A$2:$C$1632,2,0),"")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sale'!$A$2:$C$1632,2,0),"")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sale'!$A$2:$C$1632,2,0),"")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sale'!$A$2:$C$1632,2,0),"")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sale'!$A$2:$C$1632,2,0),"")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sale'!$A$2:$C$1632,2,0),"")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sale'!$A$2:$C$1632,2,0),"")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sale'!$A$2:$C$1632,2,0),"")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sale'!$A$2:$C$1632,2,0),"")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sale'!$A$2:$C$1632,2,0),"")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sale'!$A$2:$C$1632,2,0),"")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sale'!$A$2:$C$1632,2,0),"")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sale'!$A$2:$C$1632,2,0),"")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sale'!$A$2:$C$1632,2,0),"")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sale'!$A$2:$C$1632,2,0),"")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sale'!$A$2:$C$1632,2,0),"")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sale'!$A$2:$C$1632,2,0),"")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sale'!$A$2:$C$1632,2,0),"")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sale'!$A$2:$C$1632,2,0),"")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sale'!$A$2:$C$1632,2,0),"")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sale'!$A$2:$C$1632,2,0),"")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sale'!$A$2:$C$1632,2,0),"")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sale'!$A$2:$C$1632,2,0),"")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sale'!$A$2:$C$1632,2,0),"")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sale'!$A$2:$C$1632,2,0),"")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sale'!$A$2:$C$1632,2,0),"")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sale'!$A$2:$C$1632,2,0),"")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sale'!$A$2:$C$1632,2,0),"")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sale'!$A$2:$C$1632,2,0),"")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sale'!$A$2:$C$1632,2,0),"")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sale'!$A$2:$C$1632,2,0),"")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sale'!$A$2:$C$1632,2,0),"")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sale'!$A$2:$C$1632,2,0),"")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sale'!$A$2:$C$1632,2,0),"")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sale'!$A$2:$C$1632,2,0),"")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sale'!$A$2:$C$1632,2,0),"")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sale'!$A$2:$C$1632,2,0),"")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sale'!$A$2:$C$1632,2,0),"")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sale'!$A$2:$C$1632,2,0),"")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sale'!$A$2:$C$1632,2,0),"")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sale'!$A$2:$C$1632,2,0),"")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sale'!$A$2:$C$1632,2,0),"")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sale'!$A$2:$C$1632,2,0),"")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sale'!$A$2:$C$1632,2,0),"")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sale'!$A$2:$C$1632,2,0),"")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sale'!$A$2:$C$1632,2,0),"")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sale'!$A$2:$C$1632,2,0),"")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sale'!$A$2:$C$1632,2,0),"")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sale'!$A$2:$C$1632,2,0),"")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sale'!$A$2:$C$1632,2,0),"")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sale'!$A$2:$C$1632,2,0),"")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sale'!$A$2:$C$1632,2,0),"")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sale'!$A$2:$C$1632,2,0),"")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sale'!$A$2:$C$1632,2,0),"")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sale'!$A$2:$C$1632,2,0),"")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sale'!$A$2:$C$1632,2,0),"")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sale'!$A$2:$C$1632,2,0),"")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sale'!$A$2:$C$1632,2,0),"")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sale'!$A$2:$C$1632,2,0),"")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sale'!$A$2:$C$1632,2,0),"")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sale'!$A$2:$C$1632,2,0),"")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sale'!$A$2:$C$1632,2,0),"")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sale'!$A$2:$C$1632,2,0),"")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sale'!$A$2:$C$1632,2,0),"")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sale'!$A$2:$C$1632,2,0),"")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sale'!$A$2:$C$1632,2,0),"")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sale'!$A$2:$C$1632,2,0),"")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sale'!$A$2:$C$1632,2,0),"")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sale'!$A$2:$C$1632,2,0),"")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sale'!$A$2:$C$1632,2,0),"")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sale'!$A$2:$C$1632,2,0),"")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sale'!$A$2:$C$1632,2,0),"")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sale'!$A$2:$C$1632,2,0),"")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sale'!$A$2:$C$1632,2,0),"")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sale'!$A$2:$C$1632,2,0),"")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sale'!$A$2:$C$1632,2,0),"")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sale'!$A$2:$C$1632,2,0),"")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sale'!$A$2:$C$1632,2,0),"")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sale'!$A$2:$C$1632,2,0),"")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sale'!$A$2:$C$1632,2,0),"")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sale'!$A$2:$C$1632,2,0),"")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sale'!$A$2:$C$1632,2,0),"")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sale'!$A$2:$C$1632,2,0),"")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sale'!$A$2:$C$1632,2,0),"")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sale'!$A$2:$C$1632,2,0),"")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sale'!$A$2:$C$1632,2,0),"")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sale'!$A$2:$C$1632,2,0),"")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sale'!$A$2:$C$1632,2,0),"")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sale'!$A$2:$C$1632,2,0),"")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sale'!$A$2:$C$1632,2,0),"")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sale'!$A$2:$C$1632,2,0),"")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sale'!$A$2:$C$1632,2,0),"")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sale'!$A$2:$C$1632,2,0),"")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sale'!$A$2:$C$1632,2,0),"")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sale'!$A$2:$C$1632,2,0),"")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sale'!$A$2:$C$1632,2,0),"")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sale'!$A$2:$C$1632,2,0),"")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sale'!$A$2:$C$1632,2,0),"")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sale'!$A$2:$C$1632,2,0),"")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sale'!$A$2:$C$1632,2,0),"")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sale'!$A$2:$C$1632,2,0),"")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sale'!$A$2:$C$1632,2,0),"")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sale'!$A$2:$C$1632,2,0),"")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sale'!$A$2:$C$1632,2,0),"")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sale'!$A$2:$C$1632,2,0),"")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sale'!$A$2:$C$1632,2,0),"")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sale'!$A$2:$C$1632,2,0),"")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sale'!$A$2:$C$1632,2,0),"")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sale'!$A$2:$C$1632,2,0),"")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sale'!$A$2:$C$1632,2,0),"")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sale'!$A$2:$C$1632,2,0),"")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sale'!$A$2:$C$1632,2,0),"")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sale'!$A$2:$C$1632,2,0),"")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sale'!$A$2:$C$1632,2,0),"")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sale'!$A$2:$C$1632,2,0),"")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sale'!$A$2:$C$1632,2,0),"")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sale'!$A$2:$C$1632,2,0),"")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sale'!$A$2:$C$1632,2,0),"")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sale'!$A$2:$C$1632,2,0),"")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sale'!$A$2:$C$1632,2,0),"")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sale'!$A$2:$C$1632,2,0),"")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sale'!$A$2:$C$1632,2,0),"")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sale'!$A$2:$C$1632,2,0),"")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sale'!$A$2:$C$1632,2,0),"")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sale'!$A$2:$C$1632,2,0),"")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sale'!$A$2:$C$1632,2,0),"")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sale'!$A$2:$C$1632,2,0),"")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sale'!$A$2:$C$1632,2,0),"")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sale'!$A$2:$C$1632,2,0),"")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sale'!$A$2:$C$1632,2,0),"")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sale'!$A$2:$C$1632,2,0),"")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sale'!$A$2:$C$1632,2,0),"")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sale'!$A$2:$C$1632,2,0),"")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sale'!$A$2:$C$1632,2,0),"")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sale'!$A$2:$C$1632,2,0),"")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sale'!$A$2:$C$1632,2,0),"")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sale'!$A$2:$C$1632,2,0),"")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sale'!$A$2:$C$1632,2,0),"")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sale'!$A$2:$C$1632,2,0),"")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sale'!$A$2:$C$1632,2,0),"")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sale'!$A$2:$C$1632,2,0),"")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sale'!$A$2:$C$1632,2,0),"")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sale'!$A$2:$C$1632,2,0),"")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sale'!$A$2:$C$1632,2,0),"")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sale'!$A$2:$C$1632,2,0),"")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sale'!$A$2:$C$1632,2,0),"")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sale'!$A$2:$C$1632,2,0),"")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sale'!$A$2:$C$1632,2,0),"")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sale'!$A$2:$C$1632,2,0),"")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sale'!$A$2:$C$1632,2,0),"")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sale'!$A$2:$C$1632,2,0),"")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sale'!$A$2:$C$1632,2,0),"")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sale'!$A$2:$C$1632,2,0),"")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sale'!$A$2:$C$1632,2,0),"")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sale'!$A$2:$C$1632,2,0),"")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sale'!$A$2:$C$1632,2,0),"")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sale'!$A$2:$C$1632,2,0),"")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sale'!$A$2:$C$1632,2,0),"")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sale'!$A$2:$C$1632,2,0),"")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sale'!$A$2:$C$1632,2,0),"")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sale'!$A$2:$C$1632,2,0),"")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sale'!$A$2:$C$1632,2,0),"")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sale'!$A$2:$C$1632,2,0),"")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sale'!$A$2:$C$1632,2,0),"")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sale'!$A$2:$C$1632,2,0),"")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sale'!$A$2:$C$1632,2,0),"")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sale'!$A$2:$C$1632,2,0),"")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sale'!$A$2:$C$1632,2,0),"")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sale'!$A$2:$C$1632,2,0),"")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sale'!$A$2:$C$1632,2,0),"")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sale'!$A$2:$C$1632,2,0),"")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sale'!$A$2:$C$1632,2,0),"")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sale'!$A$2:$C$1632,2,0),"")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sale'!$A$2:$C$1632,2,0),"")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sale'!$A$2:$C$1632,2,0),"")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sale'!$A$2:$C$1632,2,0),"")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sale'!$A$2:$C$1632,2,0),"")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sale'!$A$2:$C$1632,2,0),"")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sale'!$A$2:$C$1632,2,0),"")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sale'!$A$2:$C$1632,2,0),"")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sale'!$A$2:$C$1632,2,0),"")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sale'!$A$2:$C$1632,2,0),"")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sale'!$A$2:$C$1632,2,0),"")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sale'!$A$2:$C$1632,2,0),"")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sale'!$A$2:$C$1632,2,0),"")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sale'!$A$2:$C$1632,2,0),"")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sale'!$A$2:$C$1632,2,0),"")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sale'!$A$2:$C$1632,2,0),"")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sale'!$A$2:$C$1632,2,0),"")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sale'!$A$2:$C$1632,2,0),"")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sale'!$A$2:$C$1632,2,0),"")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sale'!$A$2:$C$1632,2,0),"")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sale'!$A$2:$C$1632,2,0),"")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sale'!$A$2:$C$1632,2,0),"")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sale'!$A$2:$C$1632,2,0),"")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sale'!$A$2:$C$1632,2,0),"")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sale'!$A$2:$C$1632,2,0),"")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sale'!$A$2:$C$1632,2,0),"")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sale'!$A$2:$C$1632,2,0),"")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sale'!$A$2:$C$1632,2,0),"")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sale'!$A$2:$C$1632,2,0),"")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sale'!$A$2:$C$1632,2,0),"")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sale'!$A$2:$C$1632,2,0),"")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sale'!$A$2:$C$1632,2,0),"")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sale'!$A$2:$C$1632,2,0),"")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sale'!$A$2:$C$1632,2,0),"")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sale'!$A$2:$C$1632,2,0),"")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sale'!$A$2:$C$1632,2,0),"")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sale'!$A$2:$C$1632,2,0),"")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sale'!$A$2:$C$1632,2,0),"")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sale'!$A$2:$C$1632,2,0),"")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sale'!$A$2:$C$1632,2,0),"")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sale'!$A$2:$C$1632,2,0),"")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sale'!$A$2:$C$1632,2,0),"")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sale'!$A$2:$C$1632,2,0),"")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sale'!$A$2:$C$1632,2,0),"")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sale'!$A$2:$C$1632,2,0),"")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sale'!$A$2:$C$1632,2,0),"")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sale'!$A$2:$C$1632,2,0),"")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sale'!$A$2:$C$1632,2,0),"")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sale'!$A$2:$C$1632,2,0),"")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sale'!$A$2:$C$1632,2,0),"")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sale'!$A$2:$C$1632,2,0),"")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sale'!$A$2:$C$1632,2,0),"")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sale'!$A$2:$C$1632,2,0),"")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sale'!$A$2:$C$1632,2,0),"")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sale'!$A$2:$C$1632,2,0),"")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sale'!$A$2:$C$1632,2,0),"")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sale'!$A$2:$C$1632,2,0),"")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sale'!$A$2:$C$1632,2,0),"")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sale'!$A$2:$C$1632,2,0),"")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sale'!$A$2:$C$1632,2,0),"")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sale'!$A$2:$C$1632,2,0),"")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sale'!$A$2:$C$1632,2,0),"")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sale'!$A$2:$C$1632,2,0),"")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sale'!$A$2:$C$1632,2,0),"")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sale'!$A$2:$C$1632,2,0),"")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sale'!$A$2:$C$1632,2,0),"")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sale'!$A$2:$C$1632,2,0),"")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sale'!$A$2:$C$1632,2,0),"")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sale'!$A$2:$C$1632,2,0),"")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sale'!$A$2:$C$1632,2,0),"")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sale'!$A$2:$C$1632,2,0),"")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sale'!$A$2:$C$1632,2,0),"")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sale'!$A$2:$C$1632,2,0),"")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sale'!$A$2:$C$1632,2,0),"")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sale'!$A$2:$C$1632,2,0),"")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sale'!$A$2:$C$1632,2,0),"")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sale'!$A$2:$C$1632,2,0),"")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sale'!$A$2:$C$1632,2,0),"")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sale'!$A$2:$C$1632,2,0),"")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sale'!$A$2:$C$1632,2,0),"")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sale'!$A$2:$C$1632,2,0),"")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sale'!$A$2:$C$1632,2,0),"")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sale'!$A$2:$C$1632,2,0),"")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sale'!$A$2:$C$1632,2,0),"")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sale'!$A$2:$C$1632,2,0),"")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sale'!$A$2:$C$1632,2,0),"")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sale'!$A$2:$C$1632,2,0),"")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sale'!$A$2:$C$1632,2,0),"")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sale'!$A$2:$C$1632,2,0),"")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sale'!$A$2:$C$1632,2,0),"")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sale'!$A$2:$C$1632,2,0),"")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sale'!$A$2:$C$1632,2,0),"")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sale'!$A$2:$C$1632,2,0),"")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sale'!$A$2:$C$1632,2,0),"")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sale'!$A$2:$C$1632,2,0),"")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sale'!$A$2:$C$1632,2,0),"")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sale'!$A$2:$C$1632,2,0),"")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sale'!$A$2:$C$1632,2,0),"")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sale'!$A$2:$C$1632,2,0),"")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sale'!$A$2:$C$1632,2,0),"")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sale'!$A$2:$C$1632,2,0),"")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sale'!$A$2:$C$1632,2,0),"")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sale'!$A$2:$C$1632,2,0),"")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sale'!$A$2:$C$1632,2,0),"")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sale'!$A$2:$C$1632,2,0),"")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sale'!$A$2:$C$1632,2,0),"")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sale'!$A$2:$C$1632,2,0),"")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sale'!$A$2:$C$1632,2,0),"")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sale'!$A$2:$C$1632,2,0),"")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sale'!$A$2:$C$1632,2,0),"")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sale'!$A$2:$C$1632,2,0),"")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sale'!$A$2:$C$1632,2,0),"")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sale'!$A$2:$C$1632,2,0),"")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sale'!$A$2:$C$1632,2,0),"")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sale'!$A$2:$C$1632,2,0),"")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sale'!$A$2:$C$1632,2,0),"")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sale'!$A$2:$C$1632,2,0),"")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sale'!$A$2:$C$1632,2,0),"")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sale'!$A$2:$C$1632,2,0),"")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sale'!$A$2:$C$1632,2,0),"")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sale'!$A$2:$C$1632,2,0),"")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sale'!$A$2:$C$1632,2,0),"")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sale'!$A$2:$C$1632,2,0),"")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sale'!$A$2:$C$1632,2,0),"")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sale'!$A$2:$C$1632,2,0),"")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sale'!$A$2:$C$1632,2,0),"")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sale'!$A$2:$C$1632,2,0),"")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sale'!$A$2:$C$1632,2,0),"")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sale'!$A$2:$C$1632,2,0),"")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sale'!$A$2:$C$1632,2,0),"")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sale'!$A$2:$C$1632,2,0),"")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sale'!$A$2:$C$1632,2,0),"")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sale'!$A$2:$C$1632,2,0),"")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sale'!$A$2:$C$1632,2,0),"")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sale'!$A$2:$C$1632,2,0),"")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sale'!$A$2:$C$1632,2,0),"")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sale'!$A$2:$C$1632,2,0),"")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sale'!$A$2:$C$1632,2,0),"")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sale'!$A$2:$C$1632,2,0),"")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sale'!$A$2:$C$1632,2,0),"")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sale'!$A$2:$C$1632,2,0),"")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sale'!$A$2:$C$1632,2,0),"")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sale'!$A$2:$C$1632,2,0),"")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sale'!$A$2:$C$1632,2,0),"")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sale'!$A$2:$C$1632,2,0),"")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sale'!$A$2:$C$1632,2,0),"")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sale'!$A$2:$C$1632,2,0),"")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sale'!$A$2:$C$1632,2,0),"")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sale'!$A$2:$C$1632,2,0),"")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sale'!$A$2:$C$1632,2,0),"")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sale'!$A$2:$C$1632,2,0),"")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sale'!$A$2:$C$1632,2,0),"")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sale'!$A$2:$C$1632,2,0),"")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sale'!$A$2:$C$1632,2,0),"")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sale'!$A$2:$C$1632,2,0),"")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sale'!$A$2:$C$1632,2,0),"")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sale'!$A$2:$C$1632,2,0),"")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sale'!$A$2:$C$1632,2,0),"")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sale'!$A$2:$C$1632,2,0),"")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sale'!$A$2:$C$1632,2,0),"")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sale'!$A$2:$C$1632,2,0),"")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sale'!$A$2:$C$1632,2,0),"")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sale'!$A$2:$C$1632,2,0),"")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sale'!$A$2:$C$1632,2,0),"")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sale'!$A$2:$C$1632,2,0),"")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sale'!$A$2:$C$1632,2,0),"")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sale'!$A$2:$C$1632,2,0),"")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sale'!$A$2:$C$1632,2,0),"")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sale'!$A$2:$C$1632,2,0),"")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sale'!$A$2:$C$1632,2,0),"")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sale'!$A$2:$C$1632,2,0),"")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sale'!$A$2:$C$1632,2,0),"")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sale'!$A$2:$C$1632,2,0),"")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sale'!$A$2:$C$1632,2,0),"")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sale'!$A$2:$C$1632,2,0),"")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sale'!$A$2:$C$1632,2,0),"")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sale'!$A$2:$C$1632,2,0),"")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sale'!$A$2:$C$1632,2,0),"")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sale'!$A$2:$C$1632,2,0),"")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sale'!$A$2:$C$1632,2,0),"")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sale'!$A$2:$C$1632,2,0),"")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sale'!$A$2:$C$1632,2,0),"")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sale'!$A$2:$C$1632,2,0),"")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sale'!$A$2:$C$1632,2,0),"")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sale'!$A$2:$C$1632,2,0),"")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sale'!$A$2:$C$1632,2,0),"")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sale'!$A$2:$C$1632,2,0),"")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sale'!$A$2:$C$1632,2,0),"")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sale'!$A$2:$C$1632,2,0),"")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sale'!$A$2:$C$1632,2,0),"")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sale'!$A$2:$C$1632,2,0),"")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sale'!$A$2:$C$1632,2,0),"")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sale'!$A$2:$C$1632,2,0),"")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sale'!$A$2:$C$1632,2,0),"")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sale'!$A$2:$C$1632,2,0),"")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sale'!$A$2:$C$1632,2,0),"")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sale'!$A$2:$C$1632,2,0),"")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sale'!$A$2:$C$1632,2,0),"")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sale'!$A$2:$C$1632,2,0),"")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sale'!$A$2:$C$1632,2,0),"")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sale'!$A$2:$C$1632,2,0),"")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sale'!$A$2:$C$1632,2,0),"")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sale'!$A$2:$C$1632,2,0),"")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sale'!$A$2:$C$1632,2,0),"")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sale'!$A$2:$C$1632,2,0),"")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sale'!$A$2:$C$1632,2,0),"")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sale'!$A$2:$C$1632,2,0),"")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sale'!$A$2:$C$1632,2,0),"")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sale'!$A$2:$C$1632,2,0),"")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sale'!$A$2:$C$1632,2,0),"")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sale'!$A$2:$C$1632,2,0),"")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sale'!$A$2:$C$1632,2,0),"")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sale'!$A$2:$C$1632,2,0),"")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sale'!$A$2:$C$1632,2,0),"")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sale'!$A$2:$C$1632,2,0),"")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sale'!$A$2:$C$1632,2,0),"")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sale'!$A$2:$C$1632,2,0),"")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sale'!$A$2:$C$1632,2,0),"")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sale'!$A$2:$C$1632,2,0),"")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sale'!$A$2:$C$1632,2,0),"")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sale'!$A$2:$C$1632,2,0),"")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sale'!$A$2:$C$1632,2,0),"")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sale'!$A$2:$C$1632,2,0),"")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sale'!$A$2:$C$1632,2,0),"")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sale'!$A$2:$C$1632,2,0),"")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sale'!$A$2:$C$1632,2,0),"")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sale'!$A$2:$C$1632,2,0),"")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sale'!$A$2:$C$1632,2,0),"")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sale'!$A$2:$C$1632,2,0),"")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sale'!$A$2:$C$1632,2,0),"")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sale'!$A$2:$C$1632,2,0),"")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sale'!$A$2:$C$1632,2,0),"")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sale'!$A$2:$C$1632,2,0),"")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sale'!$A$2:$C$1632,2,0),"")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sale'!$A$2:$C$1632,2,0),"")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sale'!$A$2:$C$1632,2,0),"")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sale'!$A$2:$C$1632,2,0),"")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sale'!$A$2:$C$1632,2,0),"")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sale'!$A$2:$C$1632,2,0),"")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sale'!$A$2:$C$1632,2,0),"")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sale'!$A$2:$C$1632,2,0),"")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sale'!$A$2:$C$1632,2,0),"")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sale'!$A$2:$C$1632,2,0),"")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sale'!$A$2:$C$1632,2,0),"")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sale'!$A$2:$C$1632,2,0),"")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sale'!$A$2:$C$1632,2,0),"")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sale'!$A$2:$C$1632,2,0),"")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sale'!$A$2:$C$1632,2,0),"")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sale'!$A$2:$C$1632,2,0),"")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sale'!$A$2:$C$1632,2,0),"")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sale'!$A$2:$C$1632,2,0),"")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sale'!$A$2:$C$1632,2,0),"")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sale'!$A$2:$C$1632,2,0),"")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sale'!$A$2:$C$1632,2,0),"")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sale'!$A$2:$C$1632,2,0),"")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sale'!$A$2:$C$1632,2,0),"")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sale'!$A$2:$C$1632,2,0),"")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sale'!$A$2:$C$1632,2,0),"")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sale'!$A$2:$C$1632,2,0),"")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sale'!$A$2:$C$1632,2,0),"")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sale'!$A$2:$C$1632,2,0),"")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sale'!$A$2:$C$1632,2,0),"")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sale'!$A$2:$C$1632,2,0),"")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sale'!$A$2:$C$1632,2,0),"")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sale'!$A$2:$C$1632,2,0),"")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sale'!$A$2:$C$1632,2,0),"")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sale'!$A$2:$C$1632,2,0),"")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sale'!$A$2:$C$1632,2,0),"")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sale'!$A$2:$C$1632,2,0),"")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sale'!$A$2:$C$1632,2,0),"")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sale'!$A$2:$C$1632,2,0),"")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sale'!$A$2:$C$1632,2,0),"")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sale'!$A$2:$C$1632,2,0),"")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sale'!$A$2:$C$1632,2,0),"")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sale'!$A$2:$C$1632,2,0),"")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sale'!$A$2:$C$1632,2,0),"")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sale'!$A$2:$C$1632,2,0),"")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sale'!$A$2:$C$1632,2,0),"")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sale'!$A$2:$C$1632,2,0),"")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sale'!$A$2:$C$1632,2,0),"")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sale'!$A$2:$C$1632,2,0),"")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sale'!$A$2:$C$1632,2,0),"")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sale'!$A$2:$C$1632,2,0),"")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sale'!$A$2:$C$1632,2,0),"")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sale'!$A$2:$C$1632,2,0),"")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sale'!$A$2:$C$1632,2,0),"")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sale'!$A$2:$C$1632,2,0),"")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sale'!$A$2:$C$1632,2,0),"")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sale'!$A$2:$C$1632,2,0),"")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sale'!$A$2:$C$1632,2,0),"")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sale'!$A$2:$C$1632,2,0),"")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sale'!$A$2:$C$1632,2,0),"")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sale'!$A$2:$C$1632,2,0),"")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sale'!$A$2:$C$1632,2,0),"")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sale'!$A$2:$C$1632,2,0),"")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sale'!$A$2:$C$1632,2,0),"")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sale'!$A$2:$C$1632,2,0),"")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sale'!$A$2:$C$1632,2,0),"")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sale'!$A$2:$C$1632,2,0),"")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sale'!$A$2:$C$1632,2,0),"")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sale'!$A$2:$C$1632,2,0),"")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sale'!$A$2:$C$1632,2,0),"")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sale'!$A$2:$C$1632,2,0),"")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sale'!$A$2:$C$1632,2,0),"")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sale'!$A$2:$C$1632,2,0),"")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sale'!$A$2:$C$1632,2,0),"")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sale'!$A$2:$C$1632,2,0),"")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sale'!$A$2:$C$1632,2,0),"")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sale'!$A$2:$C$1632,2,0),"")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sale'!$A$2:$C$1632,2,0),"")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sale'!$A$2:$C$1632,2,0),"")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sale'!$A$2:$C$1632,2,0),"")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sale'!$A$2:$C$1632,2,0),"")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sale'!$A$2:$C$1632,2,0),"")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sale'!$A$2:$C$1632,2,0),"")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sale'!$A$2:$C$1632,2,0),"")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sale'!$A$2:$C$1632,2,0),"")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sale'!$A$2:$C$1632,2,0),"")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sale'!$A$2:$C$1632,2,0),"")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sale'!$A$2:$C$1632,2,0),"")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sale'!$A$2:$C$1632,2,0),"")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sale'!$A$2:$C$1632,2,0),"")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sale'!$A$2:$C$1632,2,0),"")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sale'!$A$2:$C$1632,2,0),"")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sale'!$A$2:$C$1632,2,0),"")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sale'!$A$2:$C$1632,2,0),"")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sale'!$A$2:$C$1632,2,0),"")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sale'!$A$2:$C$1632,2,0),"")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sale'!$A$2:$C$1632,2,0),"")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sale'!$A$2:$C$1632,2,0),"")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sale'!$A$2:$C$1632,2,0),"")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sale'!$A$2:$C$1632,2,0),"")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sale'!$A$2:$C$1632,2,0),"")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sale'!$A$2:$C$1632,2,0),"")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sale'!$A$2:$C$1632,2,0),"")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sale'!$A$2:$C$1632,2,0),"")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sale'!$A$2:$C$1632,2,0),"")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sale'!$A$2:$C$1632,2,0),"")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sale'!$A$2:$C$1632,2,0),"")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sale'!$A$2:$C$1632,2,0),"")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sale'!$A$2:$C$1632,2,0),"")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sale'!$A$2:$C$1632,2,0),"")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sale'!$A$2:$C$1632,2,0),"")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sale'!$A$2:$C$1632,2,0),"")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sale'!$A$2:$C$1632,2,0),"")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sale'!$A$2:$C$1632,2,0),"")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sale'!$A$2:$C$1632,2,0),"")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sale'!$A$2:$C$1632,2,0),"")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sale'!$A$2:$C$1632,2,0),"")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sale'!$A$2:$C$1632,2,0),"")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sale'!$A$2:$C$1632,2,0),"")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sale'!$A$2:$C$1632,2,0),"")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sale'!$A$2:$C$1632,2,0),"")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sale'!$A$2:$C$1632,2,0),"")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sale'!$A$2:$C$1632,2,0),"")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sale'!$A$2:$C$1632,2,0),"")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sale'!$A$2:$C$1632,2,0),"")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sale'!$A$2:$C$1632,2,0),"")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sale'!$A$2:$C$1632,2,0),"")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sale'!$A$2:$C$1632,2,0),"")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sale'!$A$2:$C$1632,2,0),"")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sale'!$A$2:$C$1632,2,0),"")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sale'!$A$2:$C$1632,2,0),"")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sale'!$A$2:$C$1632,2,0),"")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sale'!$A$2:$C$1632,2,0),"")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sale'!$A$2:$C$1632,2,0),"")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sale'!$A$2:$C$1632,2,0),"")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sale'!$A$2:$C$1632,2,0),"")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sale'!$A$2:$C$1632,2,0),"")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sale'!$A$2:$C$1632,2,0),"")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sale'!$A$2:$C$1632,2,0),"")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sale'!$A$2:$C$1632,2,0),"")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sale'!$A$2:$C$1632,2,0),"")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sale'!$A$2:$C$1632,2,0),"")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sale'!$A$2:$C$1632,2,0),"")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sale'!$A$2:$C$1632,2,0),"")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sale'!$A$2:$C$1632,2,0),"")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sale'!$A$2:$C$1632,2,0),"")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sale'!$A$2:$C$1632,2,0),"")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sale'!$A$2:$C$1632,2,0),"")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sale'!$A$2:$C$1632,2,0),"")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sale'!$A$2:$C$1632,2,0),"")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sale'!$A$2:$C$1632,2,0),"")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sale'!$A$2:$C$1632,2,0),"")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sale'!$A$2:$C$1632,2,0),"")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sale'!$A$2:$C$1632,2,0),"")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sale'!$A$2:$C$1632,2,0),"")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sale'!$A$2:$C$1632,2,0),"")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sale'!$A$2:$C$1632,2,0),"")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sale'!$A$2:$C$1632,2,0),"")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sale'!$A$2:$C$1632,2,0),"")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sale'!$A$2:$C$1632,2,0),"")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sale'!$A$2:$C$1632,2,0),"")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sale'!$A$2:$C$1632,2,0),"")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sale'!$A$2:$C$1632,2,0),"")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sale'!$A$2:$C$1632,2,0),"")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sale'!$A$2:$C$1632,2,0),"")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sale'!$A$2:$C$1632,2,0),"")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sale'!$A$2:$C$1632,2,0),"")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sale'!$A$2:$C$1632,2,0),"")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sale'!$A$2:$C$1632,2,0),"")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sale'!$A$2:$C$1632,2,0),"")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sale'!$A$2:$C$1632,2,0),"")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sale'!$A$2:$C$1632,2,0),"")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sale'!$A$2:$C$1632,2,0),"")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sale'!$A$2:$C$1632,2,0),"")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sale'!$A$2:$C$1632,2,0),"")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sale'!$A$2:$C$1632,2,0),"")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sale'!$A$2:$C$1632,2,0),"")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sale'!$A$2:$C$1632,2,0),"")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sale'!$A$2:$C$1632,2,0),"")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sale'!$A$2:$C$1632,2,0),"")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sale'!$A$2:$C$1632,2,0),"")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sale'!$A$2:$C$1632,2,0),"")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sale'!$A$2:$C$1632,2,0),"")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sale'!$A$2:$C$1632,2,0),"")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sale'!$A$2:$C$1632,2,0),"")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sale'!$A$2:$C$1632,2,0),"")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sale'!$A$2:$C$1632,2,0),"")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sale'!$A$2:$C$1632,2,0),"")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sale'!$A$2:$C$1632,2,0),"")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sale'!$A$2:$C$1632,2,0),"")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sale'!$A$2:$C$1632,2,0),"")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sale'!$A$2:$C$1632,2,0),"")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sale'!$A$2:$C$1632,2,0),"")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sale'!$A$2:$C$1632,2,0),"")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sale'!$A$2:$C$1632,2,0),"")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sale'!$A$2:$C$1632,2,0),"")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sale'!$A$2:$C$1632,2,0),"")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sale'!$A$2:$C$1632,2,0),"")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sale'!$A$2:$C$1632,2,0),"")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sale'!$A$2:$C$1632,2,0),"")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sale'!$A$2:$C$1632,2,0),"")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sale'!$A$2:$C$1632,2,0),"")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sale'!$A$2:$C$1632,2,0),"")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sale'!$A$2:$C$1632,2,0),"")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sale'!$A$2:$C$1632,2,0),"")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sale'!$A$2:$C$1632,2,0),"")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sale'!$A$2:$C$1632,2,0),"")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sale'!$A$2:$C$1632,2,0),"")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sale'!$A$2:$C$1632,2,0),"")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sale'!$A$2:$C$1632,2,0),"")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sale'!$A$2:$C$1632,2,0),"")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sale'!$A$2:$C$1632,2,0),"")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sale'!$A$2:$C$1632,2,0),"")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sale'!$A$2:$C$1632,2,0),"")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sale'!$A$2:$C$1632,2,0),"")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sale'!$A$2:$C$1632,2,0),"")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sale'!$A$2:$C$1632,2,0),"")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sale'!$A$2:$C$1632,2,0),"")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sale'!$A$2:$C$1632,2,0),"")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sale'!$A$2:$C$1632,2,0),"")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sale'!$A$2:$C$1632,2,0),"")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sale'!$A$2:$C$1632,2,0),"")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sale'!$A$2:$C$1632,2,0),"")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sale'!$A$2:$C$1632,2,0),"")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sale'!$A$2:$C$1632,2,0),"")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sale'!$A$2:$C$1632,2,0),"")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sale'!$A$2:$C$1632,2,0),"")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sale'!$A$2:$C$1632,2,0),"")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sale'!$A$2:$C$1632,2,0),"")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sale'!$A$2:$C$1632,2,0),"")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sale'!$A$2:$C$1632,2,0),"")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sale'!$A$2:$C$1632,2,0),"")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sale'!$A$2:$C$1632,2,0),"")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sale'!$A$2:$C$1632,2,0),"")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sale'!$A$2:$C$1632,2,0),"")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sale'!$A$2:$C$1632,2,0),"")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sale'!$A$2:$C$1632,2,0),"")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sale'!$A$2:$C$1632,2,0),"")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sale'!$A$2:$C$1632,2,0),"")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sale'!$A$2:$C$1632,2,0),"")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sale'!$A$2:$C$1632,2,0),"")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sale'!$A$2:$C$1632,2,0),"")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sale'!$A$2:$C$1632,2,0),"")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sale'!$A$2:$C$1632,2,0),"")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sale'!$A$2:$C$1632,2,0),"")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sale'!$A$2:$C$1632,2,0),"")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sale'!$A$2:$C$1632,2,0),"")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sale'!$A$2:$C$1632,2,0),"")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sale'!$A$2:$C$1632,2,0),"")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sale'!$A$2:$C$1632,2,0),"")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sale'!$A$2:$C$1632,2,0),"")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sale'!$A$2:$C$1632,2,0),"")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sale'!$A$2:$C$1632,2,0),"")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sale'!$A$2:$C$1632,2,0),"")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sale'!$A$2:$C$1632,2,0),"")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sale'!$A$2:$C$1632,2,0),"")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sale'!$A$2:$C$1632,2,0),"")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sale'!$A$2:$C$1632,2,0),"")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sale'!$A$2:$C$1632,2,0),"")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sale'!$A$2:$C$1632,2,0),"")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sale'!$A$2:$C$1632,2,0),"")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sale'!$A$2:$C$1632,2,0),"")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sale'!$A$2:$C$1632,2,0),"")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sale'!$A$2:$C$1632,2,0),"")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sale'!$A$2:$C$1632,2,0),"")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sale'!$A$2:$C$1632,2,0),"")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sale'!$A$2:$C$1632,2,0),"")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sale'!$A$2:$C$1632,2,0),"")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sale'!$A$2:$C$1632,2,0),"")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sale'!$A$2:$C$1632,2,0),"")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sale'!$A$2:$C$1632,2,0),"")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sale'!$A$2:$C$1632,2,0),"")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sale'!$A$2:$C$1632,2,0),"")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sale'!$A$2:$C$1632,2,0),"")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sale'!$A$2:$C$1632,2,0),"")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sale'!$A$2:$C$1632,2,0),"")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sale'!$A$2:$C$1632,2,0),"")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sale'!$A$2:$C$1632,2,0),"")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sale'!$A$2:$C$1632,2,0),"")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sale'!$A$2:$C$1632,2,0),"")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sale'!$A$2:$C$1632,2,0),"")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sale'!$A$2:$C$1632,2,0),"")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sale'!$A$2:$C$1632,2,0),"")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sale'!$A$2:$C$1632,2,0),"")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sale'!$A$2:$C$1632,2,0),"")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sale'!$A$2:$C$1632,2,0),"")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sale'!$A$2:$C$1632,2,0),"")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sale'!$A$2:$C$1632,2,0),"")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sale'!$A$2:$C$1632,2,0),"")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sale'!$A$2:$C$1632,2,0),"")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sale'!$A$2:$C$1632,2,0),"")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sale'!$A$2:$C$1632,2,0),"")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sale'!$A$2:$C$1632,2,0),"")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sale'!$A$2:$C$1632,2,0),"")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sale'!$A$2:$C$1632,2,0),"")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sale'!$A$2:$C$1632,2,0),"")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sale'!$A$2:$C$1632,2,0),"")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sale'!$A$2:$C$1632,2,0),"")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sale'!$A$2:$C$1632,2,0),"")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sale'!$A$2:$C$1632,2,0),"")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sale'!$A$2:$C$1632,2,0),"")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sale'!$A$2:$C$1632,2,0),"")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sale'!$A$2:$C$1632,2,0),"")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sale'!$A$2:$C$1632,2,0),"")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sale'!$A$2:$C$1632,2,0),"")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sale'!$A$2:$C$1632,2,0),"")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sale'!$A$2:$C$1632,2,0),"")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sale'!$A$2:$C$1632,2,0),"")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sale'!$A$2:$C$1632,2,0),"")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sale'!$A$2:$C$1632,2,0),"")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sale'!$A$2:$C$1632,2,0),"")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sale'!$A$2:$C$1632,2,0),"")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sale'!$A$2:$C$1632,2,0),"")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sale'!$A$2:$C$1632,2,0),"")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sale'!$A$2:$C$1632,2,0),"")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sale'!$A$2:$C$1632,2,0),"")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sale'!$A$2:$C$1632,2,0),"")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sale'!$A$2:$C$1632,2,0),"")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sale'!$A$2:$C$1632,2,0),"")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sale'!$A$2:$C$1632,2,0),"")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sale'!$A$2:$C$1632,2,0),"")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sale'!$A$2:$C$1632,2,0),"")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sale'!$A$2:$C$1632,2,0),"")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sale'!$A$2:$C$1632,2,0),"")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sale'!$A$2:$C$1632,2,0),"")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sale'!$A$2:$C$1632,2,0),"")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sale'!$A$2:$C$1632,2,0),"")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sale'!$A$2:$C$1632,2,0),"")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sale'!$A$2:$C$1632,2,0),"")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sale'!$A$2:$C$1632,2,0),"")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sale'!$A$2:$C$1632,2,0),"")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sale'!$A$2:$C$1632,2,0),"")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sale'!$A$2:$C$1632,2,0),"")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sale'!$A$2:$C$1632,2,0),"")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sale'!$A$2:$C$1632,2,0),"")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sale'!$A$2:$C$1632,2,0),"")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sale'!$A$2:$C$1632,2,0),"")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sale'!$A$2:$C$1632,2,0),"")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sale'!$A$2:$C$1632,2,0),"")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sale'!$A$2:$C$1632,2,0),"")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sale'!$A$2:$C$1632,2,0),"")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sale'!$A$2:$C$1632,2,0),"")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sale'!$A$2:$C$1632,2,0),"")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sale'!$A$2:$C$1632,2,0),"")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sale'!$A$2:$C$1632,2,0),"")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sale'!$A$2:$C$1632,2,0),"")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sale'!$A$2:$C$1632,2,0),"")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sale'!$A$2:$C$1632,2,0),"")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sale'!$A$2:$C$1632,2,0),"")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sale'!$A$2:$C$1632,2,0),"")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sale'!$A$2:$C$1632,2,0),"")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sale'!$A$2:$C$1632,2,0),"")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sale'!$A$2:$C$1632,2,0),"")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sale'!$A$2:$C$1632,2,0),"")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sale'!$A$2:$C$1632,2,0),"")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sale'!$A$2:$C$1632,2,0),"")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sale'!$A$2:$C$1632,2,0),"")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sale'!$A$2:$C$1632,2,0),"")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sale'!$A$2:$C$1632,2,0),"")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sale'!$A$2:$C$1632,2,0),"")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sale'!$A$2:$C$1632,2,0),"")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sale'!$A$2:$C$1632,2,0),"")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sale'!$A$2:$C$1632,2,0),"")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sale'!$A$2:$C$1632,2,0),"")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sale'!$A$2:$C$1632,2,0),"")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sale'!$A$2:$C$1632,2,0),"")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sale'!$A$2:$C$1632,2,0),"")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sale'!$A$2:$C$1632,2,0),"")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sale'!$A$2:$C$1632,2,0),"")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sale'!$A$2:$C$1632,2,0),"")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sale'!$A$2:$C$1632,2,0),"")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sale'!$A$2:$C$1632,2,0),"")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sale'!$A$2:$C$1632,2,0),"")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sale'!$A$2:$C$1632,2,0),"")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sale'!$A$2:$C$1632,2,0),"")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sale'!$A$2:$C$1632,2,0),"")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sale'!$A$2:$C$1632,2,0),"")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sale'!$A$2:$C$1632,2,0),"")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sale'!$A$2:$C$1632,2,0),"")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sale'!$A$2:$C$1632,2,0),"")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sale'!$A$2:$C$1632,2,0),"")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sale'!$A$2:$C$1632,2,0),"")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sale'!$A$2:$C$1632,2,0),"")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sale'!$A$2:$C$1632,2,0),"")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sale'!$A$2:$C$1632,2,0),"")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sale'!$A$2:$C$1632,2,0),"")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sale'!$A$2:$C$1632,2,0),"")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sale'!$A$2:$C$1632,2,0),"")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sale'!$A$2:$C$1632,2,0),"")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1187" activePane="bottomRight" state="frozen"/>
      <selection pane="topRight" activeCell="G1" sqref="G1"/>
      <selection pane="bottomLeft" activeCell="A2" sqref="A2"/>
      <selection pane="bottomRight" activeCell="L1193" sqref="L1193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3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/>
      <c r="K2" s="15"/>
      <c r="L2" s="27" t="str">
        <f t="shared" ref="L2:L65" si="0">IF(K2&lt;&gt;"",VLOOKUP(K2,tenhang,2,0),"")</f>
        <v/>
      </c>
      <c r="M2" s="16"/>
      <c r="N2" s="46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 t="shared" ref="U2" si="3"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3" t="str">
        <f t="shared" ref="B3:B66" si="4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/>
      <c r="K3" s="15"/>
      <c r="L3" s="27" t="str">
        <f t="shared" si="0"/>
        <v/>
      </c>
      <c r="M3" s="16"/>
      <c r="N3" s="46" t="str">
        <f t="shared" ref="N3:N66" si="5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:T66" si="6">IF(K3&lt;&gt;"",VLOOKUP(K3,tenhang,4,0),0)</f>
        <v>0</v>
      </c>
      <c r="U3" s="30">
        <f t="shared" ref="U3:U66" si="7">R3*T3</f>
        <v>0</v>
      </c>
      <c r="V3" s="29"/>
      <c r="W3" s="29"/>
      <c r="X3" s="67" t="str">
        <f t="shared" ref="X3:X9" si="8">IF(K3&lt;&gt;"",8,"")</f>
        <v/>
      </c>
      <c r="Y3" s="31"/>
      <c r="Z3" s="30" t="str">
        <f t="shared" ref="Z3:Z9" si="9">IF(K3&lt;&gt;"",ROUND(U3*X3*1%,0),"")</f>
        <v/>
      </c>
    </row>
    <row r="4" spans="1:26" ht="25.5" customHeight="1" x14ac:dyDescent="0.25">
      <c r="A4" s="13"/>
      <c r="B4" s="83" t="str">
        <f t="shared" si="4"/>
        <v/>
      </c>
      <c r="C4" s="14"/>
      <c r="D4" s="14"/>
      <c r="E4" s="15"/>
      <c r="F4" s="14"/>
      <c r="G4" s="15"/>
      <c r="H4" s="15"/>
      <c r="I4" s="15"/>
      <c r="J4" s="50"/>
      <c r="K4" s="15"/>
      <c r="L4" s="27" t="str">
        <f t="shared" si="0"/>
        <v/>
      </c>
      <c r="M4" s="16"/>
      <c r="N4" s="46" t="str">
        <f t="shared" si="5"/>
        <v/>
      </c>
      <c r="O4" s="15"/>
      <c r="P4" s="15"/>
      <c r="Q4" s="28" t="str">
        <f t="shared" si="1"/>
        <v/>
      </c>
      <c r="R4" s="29"/>
      <c r="S4" s="29"/>
      <c r="T4" s="30">
        <f t="shared" si="6"/>
        <v>0</v>
      </c>
      <c r="U4" s="30">
        <f t="shared" si="7"/>
        <v>0</v>
      </c>
      <c r="V4" s="29"/>
      <c r="W4" s="29"/>
      <c r="X4" s="67" t="str">
        <f t="shared" si="8"/>
        <v/>
      </c>
      <c r="Y4" s="31"/>
      <c r="Z4" s="30" t="str">
        <f t="shared" si="9"/>
        <v/>
      </c>
    </row>
    <row r="5" spans="1:26" ht="25.5" customHeight="1" x14ac:dyDescent="0.25">
      <c r="A5" s="13"/>
      <c r="B5" s="83" t="str">
        <f t="shared" si="4"/>
        <v/>
      </c>
      <c r="C5" s="14"/>
      <c r="D5" s="14"/>
      <c r="E5" s="15"/>
      <c r="F5" s="14"/>
      <c r="G5" s="15"/>
      <c r="H5" s="15"/>
      <c r="I5" s="15"/>
      <c r="J5" s="50"/>
      <c r="K5" s="15"/>
      <c r="L5" s="27" t="str">
        <f t="shared" si="0"/>
        <v/>
      </c>
      <c r="M5" s="16"/>
      <c r="N5" s="46" t="str">
        <f t="shared" si="5"/>
        <v/>
      </c>
      <c r="O5" s="15"/>
      <c r="P5" s="15"/>
      <c r="Q5" s="28" t="str">
        <f t="shared" si="1"/>
        <v/>
      </c>
      <c r="R5" s="29"/>
      <c r="S5" s="29"/>
      <c r="T5" s="30">
        <f t="shared" si="6"/>
        <v>0</v>
      </c>
      <c r="U5" s="30">
        <f t="shared" si="7"/>
        <v>0</v>
      </c>
      <c r="V5" s="29"/>
      <c r="W5" s="29"/>
      <c r="X5" s="67" t="str">
        <f t="shared" si="8"/>
        <v/>
      </c>
      <c r="Y5" s="31"/>
      <c r="Z5" s="30" t="str">
        <f t="shared" si="9"/>
        <v/>
      </c>
    </row>
    <row r="6" spans="1:26" ht="25.5" customHeight="1" x14ac:dyDescent="0.25">
      <c r="A6" s="13"/>
      <c r="B6" s="83" t="str">
        <f t="shared" si="4"/>
        <v/>
      </c>
      <c r="C6" s="14"/>
      <c r="D6" s="14"/>
      <c r="E6" s="15"/>
      <c r="F6" s="14"/>
      <c r="G6" s="15"/>
      <c r="H6" s="15"/>
      <c r="I6" s="15"/>
      <c r="J6" s="50"/>
      <c r="K6" s="15"/>
      <c r="L6" s="27" t="str">
        <f t="shared" si="0"/>
        <v/>
      </c>
      <c r="M6" s="16"/>
      <c r="N6" s="46" t="str">
        <f t="shared" si="5"/>
        <v/>
      </c>
      <c r="O6" s="15"/>
      <c r="P6" s="15"/>
      <c r="Q6" s="28" t="str">
        <f t="shared" si="1"/>
        <v/>
      </c>
      <c r="R6" s="29"/>
      <c r="S6" s="29"/>
      <c r="T6" s="30">
        <f t="shared" si="6"/>
        <v>0</v>
      </c>
      <c r="U6" s="30">
        <f t="shared" si="7"/>
        <v>0</v>
      </c>
      <c r="V6" s="29"/>
      <c r="W6" s="29"/>
      <c r="X6" s="67" t="str">
        <f t="shared" si="8"/>
        <v/>
      </c>
      <c r="Y6" s="31"/>
      <c r="Z6" s="30" t="str">
        <f t="shared" si="9"/>
        <v/>
      </c>
    </row>
    <row r="7" spans="1:26" ht="25.5" customHeight="1" x14ac:dyDescent="0.25">
      <c r="A7" s="13"/>
      <c r="B7" s="83" t="str">
        <f t="shared" si="4"/>
        <v/>
      </c>
      <c r="C7" s="14"/>
      <c r="D7" s="14"/>
      <c r="E7" s="15"/>
      <c r="F7" s="14"/>
      <c r="G7" s="15"/>
      <c r="H7" s="15"/>
      <c r="I7" s="15"/>
      <c r="J7" s="50"/>
      <c r="K7" s="15"/>
      <c r="L7" s="27" t="str">
        <f t="shared" si="0"/>
        <v/>
      </c>
      <c r="M7" s="16"/>
      <c r="N7" s="46" t="str">
        <f t="shared" si="5"/>
        <v/>
      </c>
      <c r="O7" s="15"/>
      <c r="P7" s="15"/>
      <c r="Q7" s="28" t="str">
        <f t="shared" si="1"/>
        <v/>
      </c>
      <c r="R7" s="29"/>
      <c r="S7" s="29"/>
      <c r="T7" s="30">
        <f t="shared" si="6"/>
        <v>0</v>
      </c>
      <c r="U7" s="30">
        <f t="shared" si="7"/>
        <v>0</v>
      </c>
      <c r="V7" s="29"/>
      <c r="W7" s="29"/>
      <c r="X7" s="67" t="str">
        <f t="shared" si="8"/>
        <v/>
      </c>
      <c r="Y7" s="31"/>
      <c r="Z7" s="30" t="str">
        <f t="shared" si="9"/>
        <v/>
      </c>
    </row>
    <row r="8" spans="1:26" ht="25.5" customHeight="1" x14ac:dyDescent="0.25">
      <c r="A8" s="13"/>
      <c r="B8" s="83" t="str">
        <f t="shared" si="4"/>
        <v/>
      </c>
      <c r="C8" s="14"/>
      <c r="D8" s="14"/>
      <c r="E8" s="15"/>
      <c r="F8" s="14"/>
      <c r="G8" s="15"/>
      <c r="H8" s="15"/>
      <c r="I8" s="15"/>
      <c r="J8" s="50"/>
      <c r="K8" s="15"/>
      <c r="L8" s="27" t="str">
        <f t="shared" si="0"/>
        <v/>
      </c>
      <c r="M8" s="16"/>
      <c r="N8" s="46" t="str">
        <f t="shared" si="5"/>
        <v/>
      </c>
      <c r="O8" s="15"/>
      <c r="P8" s="15"/>
      <c r="Q8" s="28" t="str">
        <f t="shared" si="1"/>
        <v/>
      </c>
      <c r="R8" s="29"/>
      <c r="S8" s="29"/>
      <c r="T8" s="30">
        <f t="shared" si="6"/>
        <v>0</v>
      </c>
      <c r="U8" s="30">
        <f t="shared" si="7"/>
        <v>0</v>
      </c>
      <c r="V8" s="29"/>
      <c r="W8" s="29"/>
      <c r="X8" s="67" t="str">
        <f t="shared" si="8"/>
        <v/>
      </c>
      <c r="Y8" s="31"/>
      <c r="Z8" s="30" t="str">
        <f t="shared" si="9"/>
        <v/>
      </c>
    </row>
    <row r="9" spans="1:26" ht="25.5" customHeight="1" x14ac:dyDescent="0.25">
      <c r="A9" s="13"/>
      <c r="B9" s="83" t="str">
        <f t="shared" si="4"/>
        <v/>
      </c>
      <c r="C9" s="14"/>
      <c r="D9" s="14"/>
      <c r="E9" s="15"/>
      <c r="F9" s="14"/>
      <c r="G9" s="15"/>
      <c r="H9" s="15"/>
      <c r="I9" s="15"/>
      <c r="J9" s="50"/>
      <c r="K9" s="15"/>
      <c r="L9" s="27" t="str">
        <f t="shared" si="0"/>
        <v/>
      </c>
      <c r="M9" s="16"/>
      <c r="N9" s="46" t="str">
        <f t="shared" si="5"/>
        <v/>
      </c>
      <c r="O9" s="15"/>
      <c r="P9" s="15"/>
      <c r="Q9" s="28" t="str">
        <f t="shared" si="1"/>
        <v/>
      </c>
      <c r="R9" s="29"/>
      <c r="S9" s="29"/>
      <c r="T9" s="30">
        <f t="shared" si="6"/>
        <v>0</v>
      </c>
      <c r="U9" s="30">
        <f t="shared" si="7"/>
        <v>0</v>
      </c>
      <c r="V9" s="29"/>
      <c r="W9" s="29"/>
      <c r="X9" s="67" t="str">
        <f t="shared" si="8"/>
        <v/>
      </c>
      <c r="Y9" s="31"/>
      <c r="Z9" s="30" t="str">
        <f t="shared" si="9"/>
        <v/>
      </c>
    </row>
    <row r="10" spans="1:26" ht="25.5" customHeight="1" x14ac:dyDescent="0.25">
      <c r="A10" s="13"/>
      <c r="B10" s="83" t="str">
        <f t="shared" si="4"/>
        <v/>
      </c>
      <c r="L10" s="27" t="str">
        <f t="shared" si="0"/>
        <v/>
      </c>
      <c r="N10" s="46" t="str">
        <f t="shared" si="5"/>
        <v/>
      </c>
      <c r="Q10" s="28" t="str">
        <f t="shared" si="1"/>
        <v/>
      </c>
      <c r="R10" s="29"/>
      <c r="T10" s="30">
        <f t="shared" si="6"/>
        <v>0</v>
      </c>
      <c r="U10" s="30">
        <f t="shared" si="7"/>
        <v>0</v>
      </c>
      <c r="X10" s="67" t="str">
        <f t="shared" ref="X10:X73" si="10">IF(K10&lt;&gt;"",8,"")</f>
        <v/>
      </c>
      <c r="Y10" s="31"/>
      <c r="Z10" s="30" t="str">
        <f t="shared" ref="Z10:Z73" si="11">IF(K10&lt;&gt;"",ROUND(U10*X10*1%,0),"")</f>
        <v/>
      </c>
    </row>
    <row r="11" spans="1:26" ht="25.5" customHeight="1" x14ac:dyDescent="0.25">
      <c r="A11" s="13"/>
      <c r="B11" s="83" t="str">
        <f t="shared" si="4"/>
        <v/>
      </c>
      <c r="L11" s="27" t="str">
        <f t="shared" si="0"/>
        <v/>
      </c>
      <c r="N11" s="46" t="str">
        <f t="shared" si="5"/>
        <v/>
      </c>
      <c r="Q11" s="28" t="str">
        <f t="shared" si="1"/>
        <v/>
      </c>
      <c r="R11" s="29"/>
      <c r="T11" s="30">
        <f t="shared" si="6"/>
        <v>0</v>
      </c>
      <c r="U11" s="30">
        <f t="shared" si="7"/>
        <v>0</v>
      </c>
      <c r="X11" s="67" t="str">
        <f t="shared" si="10"/>
        <v/>
      </c>
      <c r="Y11" s="31"/>
      <c r="Z11" s="30" t="str">
        <f t="shared" si="11"/>
        <v/>
      </c>
    </row>
    <row r="12" spans="1:26" ht="25.5" customHeight="1" x14ac:dyDescent="0.25">
      <c r="A12" s="13"/>
      <c r="B12" s="83" t="str">
        <f t="shared" si="4"/>
        <v/>
      </c>
      <c r="L12" s="27" t="str">
        <f t="shared" si="0"/>
        <v/>
      </c>
      <c r="N12" s="46" t="str">
        <f t="shared" si="5"/>
        <v/>
      </c>
      <c r="Q12" s="28" t="str">
        <f t="shared" si="1"/>
        <v/>
      </c>
      <c r="R12" s="29"/>
      <c r="T12" s="30">
        <f t="shared" si="6"/>
        <v>0</v>
      </c>
      <c r="U12" s="30">
        <f t="shared" si="7"/>
        <v>0</v>
      </c>
      <c r="X12" s="67" t="str">
        <f t="shared" si="10"/>
        <v/>
      </c>
      <c r="Y12" s="31"/>
      <c r="Z12" s="30" t="str">
        <f t="shared" si="11"/>
        <v/>
      </c>
    </row>
    <row r="13" spans="1:26" ht="25.5" customHeight="1" x14ac:dyDescent="0.25">
      <c r="A13" s="13"/>
      <c r="B13" s="83" t="str">
        <f t="shared" si="4"/>
        <v/>
      </c>
      <c r="L13" s="27" t="str">
        <f t="shared" si="0"/>
        <v/>
      </c>
      <c r="N13" s="46" t="str">
        <f t="shared" si="5"/>
        <v/>
      </c>
      <c r="Q13" s="28" t="str">
        <f t="shared" si="1"/>
        <v/>
      </c>
      <c r="R13" s="29"/>
      <c r="T13" s="30">
        <f t="shared" si="6"/>
        <v>0</v>
      </c>
      <c r="U13" s="30">
        <f t="shared" si="7"/>
        <v>0</v>
      </c>
      <c r="X13" s="67" t="str">
        <f t="shared" si="10"/>
        <v/>
      </c>
      <c r="Y13" s="31"/>
      <c r="Z13" s="30" t="str">
        <f t="shared" si="11"/>
        <v/>
      </c>
    </row>
    <row r="14" spans="1:26" ht="25.5" customHeight="1" x14ac:dyDescent="0.25">
      <c r="A14" s="13"/>
      <c r="B14" s="83" t="str">
        <f t="shared" si="4"/>
        <v/>
      </c>
      <c r="L14" s="27" t="str">
        <f t="shared" si="0"/>
        <v/>
      </c>
      <c r="N14" s="46" t="str">
        <f t="shared" si="5"/>
        <v/>
      </c>
      <c r="Q14" s="28" t="str">
        <f t="shared" si="1"/>
        <v/>
      </c>
      <c r="R14" s="29"/>
      <c r="T14" s="30">
        <f t="shared" si="6"/>
        <v>0</v>
      </c>
      <c r="U14" s="30">
        <f t="shared" si="7"/>
        <v>0</v>
      </c>
      <c r="X14" s="67" t="str">
        <f t="shared" si="10"/>
        <v/>
      </c>
      <c r="Y14" s="31"/>
      <c r="Z14" s="30" t="str">
        <f t="shared" si="11"/>
        <v/>
      </c>
    </row>
    <row r="15" spans="1:26" ht="25.5" customHeight="1" x14ac:dyDescent="0.25">
      <c r="A15" s="13"/>
      <c r="B15" s="83" t="str">
        <f t="shared" si="4"/>
        <v/>
      </c>
      <c r="L15" s="27" t="str">
        <f t="shared" si="0"/>
        <v/>
      </c>
      <c r="N15" s="46" t="str">
        <f t="shared" si="5"/>
        <v/>
      </c>
      <c r="Q15" s="28" t="str">
        <f t="shared" si="1"/>
        <v/>
      </c>
      <c r="R15" s="29"/>
      <c r="T15" s="30">
        <f t="shared" si="6"/>
        <v>0</v>
      </c>
      <c r="U15" s="30">
        <f t="shared" si="7"/>
        <v>0</v>
      </c>
      <c r="X15" s="67" t="str">
        <f t="shared" si="10"/>
        <v/>
      </c>
      <c r="Y15" s="31"/>
      <c r="Z15" s="30" t="str">
        <f t="shared" si="11"/>
        <v/>
      </c>
    </row>
    <row r="16" spans="1:26" ht="25.5" customHeight="1" x14ac:dyDescent="0.25">
      <c r="A16" s="13"/>
      <c r="B16" s="83" t="str">
        <f t="shared" si="4"/>
        <v/>
      </c>
      <c r="L16" s="27" t="str">
        <f t="shared" si="0"/>
        <v/>
      </c>
      <c r="N16" s="46" t="str">
        <f t="shared" si="5"/>
        <v/>
      </c>
      <c r="Q16" s="28" t="str">
        <f t="shared" si="1"/>
        <v/>
      </c>
      <c r="R16" s="29"/>
      <c r="T16" s="30">
        <f t="shared" si="6"/>
        <v>0</v>
      </c>
      <c r="U16" s="30">
        <f t="shared" si="7"/>
        <v>0</v>
      </c>
      <c r="X16" s="67" t="str">
        <f t="shared" si="10"/>
        <v/>
      </c>
      <c r="Y16" s="31"/>
      <c r="Z16" s="30" t="str">
        <f t="shared" si="11"/>
        <v/>
      </c>
    </row>
    <row r="17" spans="1:26" ht="25.5" customHeight="1" x14ac:dyDescent="0.25">
      <c r="A17" s="13"/>
      <c r="B17" s="83" t="str">
        <f t="shared" si="4"/>
        <v/>
      </c>
      <c r="L17" s="27" t="str">
        <f t="shared" si="0"/>
        <v/>
      </c>
      <c r="N17" s="46" t="str">
        <f t="shared" si="5"/>
        <v/>
      </c>
      <c r="Q17" s="28" t="str">
        <f t="shared" si="1"/>
        <v/>
      </c>
      <c r="R17" s="29"/>
      <c r="T17" s="30">
        <f t="shared" si="6"/>
        <v>0</v>
      </c>
      <c r="U17" s="30">
        <f t="shared" si="7"/>
        <v>0</v>
      </c>
      <c r="X17" s="67" t="str">
        <f t="shared" si="10"/>
        <v/>
      </c>
      <c r="Y17" s="31"/>
      <c r="Z17" s="30" t="str">
        <f t="shared" si="11"/>
        <v/>
      </c>
    </row>
    <row r="18" spans="1:26" ht="25.5" customHeight="1" x14ac:dyDescent="0.25">
      <c r="A18" s="13"/>
      <c r="B18" s="83" t="str">
        <f t="shared" si="4"/>
        <v/>
      </c>
      <c r="L18" s="27" t="str">
        <f t="shared" si="0"/>
        <v/>
      </c>
      <c r="N18" s="46" t="str">
        <f t="shared" si="5"/>
        <v/>
      </c>
      <c r="Q18" s="28" t="str">
        <f t="shared" si="1"/>
        <v/>
      </c>
      <c r="R18" s="29"/>
      <c r="T18" s="30">
        <f t="shared" si="6"/>
        <v>0</v>
      </c>
      <c r="U18" s="30">
        <f t="shared" si="7"/>
        <v>0</v>
      </c>
      <c r="X18" s="67" t="str">
        <f t="shared" si="10"/>
        <v/>
      </c>
      <c r="Y18" s="31"/>
      <c r="Z18" s="30" t="str">
        <f t="shared" si="11"/>
        <v/>
      </c>
    </row>
    <row r="19" spans="1:26" ht="25.5" customHeight="1" x14ac:dyDescent="0.25">
      <c r="A19" s="13"/>
      <c r="B19" s="83" t="str">
        <f t="shared" si="4"/>
        <v/>
      </c>
      <c r="L19" s="27" t="str">
        <f t="shared" si="0"/>
        <v/>
      </c>
      <c r="N19" s="46" t="str">
        <f t="shared" si="5"/>
        <v/>
      </c>
      <c r="Q19" s="28" t="str">
        <f t="shared" si="1"/>
        <v/>
      </c>
      <c r="R19" s="29"/>
      <c r="T19" s="30">
        <f t="shared" si="6"/>
        <v>0</v>
      </c>
      <c r="U19" s="30">
        <f t="shared" si="7"/>
        <v>0</v>
      </c>
      <c r="X19" s="67" t="str">
        <f t="shared" si="10"/>
        <v/>
      </c>
      <c r="Y19" s="31"/>
      <c r="Z19" s="30" t="str">
        <f t="shared" si="11"/>
        <v/>
      </c>
    </row>
    <row r="20" spans="1:26" ht="25.5" customHeight="1" x14ac:dyDescent="0.25">
      <c r="A20" s="13"/>
      <c r="B20" s="83" t="str">
        <f t="shared" si="4"/>
        <v/>
      </c>
      <c r="L20" s="27" t="str">
        <f t="shared" si="0"/>
        <v/>
      </c>
      <c r="N20" s="46" t="str">
        <f t="shared" si="5"/>
        <v/>
      </c>
      <c r="Q20" s="28" t="str">
        <f t="shared" si="1"/>
        <v/>
      </c>
      <c r="R20" s="29"/>
      <c r="T20" s="30">
        <f t="shared" si="6"/>
        <v>0</v>
      </c>
      <c r="U20" s="30">
        <f t="shared" si="7"/>
        <v>0</v>
      </c>
      <c r="X20" s="67" t="str">
        <f t="shared" si="10"/>
        <v/>
      </c>
      <c r="Y20" s="31"/>
      <c r="Z20" s="30" t="str">
        <f t="shared" si="11"/>
        <v/>
      </c>
    </row>
    <row r="21" spans="1:26" ht="25.5" customHeight="1" x14ac:dyDescent="0.25">
      <c r="A21" s="13"/>
      <c r="B21" s="83" t="str">
        <f t="shared" si="4"/>
        <v/>
      </c>
      <c r="L21" s="27" t="str">
        <f t="shared" si="0"/>
        <v/>
      </c>
      <c r="N21" s="46" t="str">
        <f t="shared" si="5"/>
        <v/>
      </c>
      <c r="Q21" s="28" t="str">
        <f t="shared" si="1"/>
        <v/>
      </c>
      <c r="R21" s="29"/>
      <c r="T21" s="30">
        <f t="shared" si="6"/>
        <v>0</v>
      </c>
      <c r="U21" s="30">
        <f t="shared" si="7"/>
        <v>0</v>
      </c>
      <c r="X21" s="67" t="str">
        <f t="shared" si="10"/>
        <v/>
      </c>
      <c r="Y21" s="31"/>
      <c r="Z21" s="30" t="str">
        <f t="shared" si="11"/>
        <v/>
      </c>
    </row>
    <row r="22" spans="1:26" ht="25.5" customHeight="1" x14ac:dyDescent="0.25">
      <c r="A22" s="13"/>
      <c r="B22" s="83" t="str">
        <f t="shared" si="4"/>
        <v/>
      </c>
      <c r="L22" s="27" t="str">
        <f t="shared" si="0"/>
        <v/>
      </c>
      <c r="N22" s="46" t="str">
        <f t="shared" si="5"/>
        <v/>
      </c>
      <c r="Q22" s="28" t="str">
        <f t="shared" si="1"/>
        <v/>
      </c>
      <c r="R22" s="29"/>
      <c r="T22" s="30">
        <f t="shared" si="6"/>
        <v>0</v>
      </c>
      <c r="U22" s="30">
        <f t="shared" si="7"/>
        <v>0</v>
      </c>
      <c r="X22" s="67" t="str">
        <f t="shared" si="10"/>
        <v/>
      </c>
      <c r="Y22" s="31"/>
      <c r="Z22" s="30" t="str">
        <f t="shared" si="11"/>
        <v/>
      </c>
    </row>
    <row r="23" spans="1:26" ht="25.5" customHeight="1" x14ac:dyDescent="0.25">
      <c r="A23" s="13"/>
      <c r="B23" s="83" t="str">
        <f t="shared" si="4"/>
        <v/>
      </c>
      <c r="L23" s="27" t="str">
        <f t="shared" si="0"/>
        <v/>
      </c>
      <c r="N23" s="46" t="str">
        <f t="shared" si="5"/>
        <v/>
      </c>
      <c r="Q23" s="28" t="str">
        <f t="shared" si="1"/>
        <v/>
      </c>
      <c r="R23" s="29"/>
      <c r="T23" s="30">
        <f t="shared" si="6"/>
        <v>0</v>
      </c>
      <c r="U23" s="30">
        <f t="shared" si="7"/>
        <v>0</v>
      </c>
      <c r="X23" s="67" t="str">
        <f t="shared" si="10"/>
        <v/>
      </c>
      <c r="Y23" s="31"/>
      <c r="Z23" s="30" t="str">
        <f t="shared" si="11"/>
        <v/>
      </c>
    </row>
    <row r="24" spans="1:26" ht="25.5" customHeight="1" x14ac:dyDescent="0.25">
      <c r="A24" s="13"/>
      <c r="B24" s="83" t="str">
        <f t="shared" si="4"/>
        <v/>
      </c>
      <c r="L24" s="27" t="str">
        <f t="shared" si="0"/>
        <v/>
      </c>
      <c r="N24" s="46" t="str">
        <f t="shared" si="5"/>
        <v/>
      </c>
      <c r="Q24" s="28" t="str">
        <f t="shared" si="1"/>
        <v/>
      </c>
      <c r="R24" s="29"/>
      <c r="T24" s="30">
        <f t="shared" si="6"/>
        <v>0</v>
      </c>
      <c r="U24" s="30">
        <f t="shared" si="7"/>
        <v>0</v>
      </c>
      <c r="X24" s="67" t="str">
        <f t="shared" si="10"/>
        <v/>
      </c>
      <c r="Y24" s="31"/>
      <c r="Z24" s="30" t="str">
        <f t="shared" si="11"/>
        <v/>
      </c>
    </row>
    <row r="25" spans="1:26" ht="25.5" customHeight="1" x14ac:dyDescent="0.25">
      <c r="A25" s="13"/>
      <c r="B25" s="83" t="str">
        <f t="shared" si="4"/>
        <v/>
      </c>
      <c r="L25" s="27" t="str">
        <f t="shared" si="0"/>
        <v/>
      </c>
      <c r="N25" s="46" t="str">
        <f t="shared" si="5"/>
        <v/>
      </c>
      <c r="Q25" s="28" t="str">
        <f t="shared" si="1"/>
        <v/>
      </c>
      <c r="R25" s="29"/>
      <c r="T25" s="30">
        <f t="shared" si="6"/>
        <v>0</v>
      </c>
      <c r="U25" s="30">
        <f t="shared" si="7"/>
        <v>0</v>
      </c>
      <c r="X25" s="67" t="str">
        <f t="shared" si="10"/>
        <v/>
      </c>
      <c r="Y25" s="31"/>
      <c r="Z25" s="30" t="str">
        <f t="shared" si="11"/>
        <v/>
      </c>
    </row>
    <row r="26" spans="1:26" ht="25.5" customHeight="1" x14ac:dyDescent="0.25">
      <c r="A26" s="13"/>
      <c r="B26" s="83" t="str">
        <f t="shared" si="4"/>
        <v/>
      </c>
      <c r="L26" s="27" t="str">
        <f t="shared" si="0"/>
        <v/>
      </c>
      <c r="N26" s="46" t="str">
        <f t="shared" si="5"/>
        <v/>
      </c>
      <c r="Q26" s="28" t="str">
        <f t="shared" si="1"/>
        <v/>
      </c>
      <c r="R26" s="29"/>
      <c r="T26" s="30">
        <f t="shared" si="6"/>
        <v>0</v>
      </c>
      <c r="U26" s="30">
        <f t="shared" si="7"/>
        <v>0</v>
      </c>
      <c r="X26" s="67" t="str">
        <f t="shared" si="10"/>
        <v/>
      </c>
      <c r="Y26" s="31"/>
      <c r="Z26" s="30" t="str">
        <f t="shared" si="11"/>
        <v/>
      </c>
    </row>
    <row r="27" spans="1:26" ht="25.5" customHeight="1" x14ac:dyDescent="0.25">
      <c r="A27" s="13"/>
      <c r="B27" s="83" t="str">
        <f t="shared" si="4"/>
        <v/>
      </c>
      <c r="L27" s="27" t="str">
        <f t="shared" si="0"/>
        <v/>
      </c>
      <c r="N27" s="46" t="str">
        <f t="shared" si="5"/>
        <v/>
      </c>
      <c r="Q27" s="28" t="str">
        <f t="shared" si="1"/>
        <v/>
      </c>
      <c r="R27" s="29"/>
      <c r="T27" s="30">
        <f t="shared" si="6"/>
        <v>0</v>
      </c>
      <c r="U27" s="30">
        <f t="shared" si="7"/>
        <v>0</v>
      </c>
      <c r="X27" s="67" t="str">
        <f t="shared" si="10"/>
        <v/>
      </c>
      <c r="Y27" s="31"/>
      <c r="Z27" s="30" t="str">
        <f t="shared" si="11"/>
        <v/>
      </c>
    </row>
    <row r="28" spans="1:26" ht="25.5" customHeight="1" x14ac:dyDescent="0.25">
      <c r="A28" s="13"/>
      <c r="B28" s="83" t="str">
        <f t="shared" si="4"/>
        <v/>
      </c>
      <c r="L28" s="27" t="str">
        <f t="shared" si="0"/>
        <v/>
      </c>
      <c r="N28" s="46" t="str">
        <f t="shared" si="5"/>
        <v/>
      </c>
      <c r="Q28" s="28" t="str">
        <f t="shared" si="1"/>
        <v/>
      </c>
      <c r="R28" s="29"/>
      <c r="T28" s="30">
        <f t="shared" si="6"/>
        <v>0</v>
      </c>
      <c r="U28" s="30">
        <f t="shared" si="7"/>
        <v>0</v>
      </c>
      <c r="X28" s="67" t="str">
        <f t="shared" si="10"/>
        <v/>
      </c>
      <c r="Y28" s="31"/>
      <c r="Z28" s="30" t="str">
        <f t="shared" si="11"/>
        <v/>
      </c>
    </row>
    <row r="29" spans="1:26" ht="25.5" customHeight="1" x14ac:dyDescent="0.25">
      <c r="A29" s="13"/>
      <c r="B29" s="83" t="str">
        <f t="shared" si="4"/>
        <v/>
      </c>
      <c r="L29" s="27" t="str">
        <f t="shared" si="0"/>
        <v/>
      </c>
      <c r="N29" s="46" t="str">
        <f t="shared" si="5"/>
        <v/>
      </c>
      <c r="Q29" s="28" t="str">
        <f t="shared" si="1"/>
        <v/>
      </c>
      <c r="R29" s="29"/>
      <c r="T29" s="30">
        <f t="shared" si="6"/>
        <v>0</v>
      </c>
      <c r="U29" s="30">
        <f t="shared" si="7"/>
        <v>0</v>
      </c>
      <c r="X29" s="67" t="str">
        <f t="shared" si="10"/>
        <v/>
      </c>
      <c r="Y29" s="31"/>
      <c r="Z29" s="30" t="str">
        <f t="shared" si="11"/>
        <v/>
      </c>
    </row>
    <row r="30" spans="1:26" ht="25.5" customHeight="1" x14ac:dyDescent="0.25">
      <c r="A30" s="13"/>
      <c r="B30" s="83" t="str">
        <f t="shared" si="4"/>
        <v/>
      </c>
      <c r="L30" s="27" t="str">
        <f t="shared" si="0"/>
        <v/>
      </c>
      <c r="N30" s="46" t="str">
        <f t="shared" si="5"/>
        <v/>
      </c>
      <c r="Q30" s="28" t="str">
        <f t="shared" si="1"/>
        <v/>
      </c>
      <c r="R30" s="29"/>
      <c r="T30" s="30">
        <f t="shared" si="6"/>
        <v>0</v>
      </c>
      <c r="U30" s="30">
        <f t="shared" si="7"/>
        <v>0</v>
      </c>
      <c r="X30" s="67" t="str">
        <f t="shared" si="10"/>
        <v/>
      </c>
      <c r="Y30" s="31"/>
      <c r="Z30" s="30" t="str">
        <f t="shared" si="11"/>
        <v/>
      </c>
    </row>
    <row r="31" spans="1:26" ht="25.5" customHeight="1" x14ac:dyDescent="0.25">
      <c r="A31" s="13"/>
      <c r="B31" s="83" t="str">
        <f t="shared" si="4"/>
        <v/>
      </c>
      <c r="L31" s="27" t="str">
        <f t="shared" si="0"/>
        <v/>
      </c>
      <c r="N31" s="46" t="str">
        <f t="shared" si="5"/>
        <v/>
      </c>
      <c r="Q31" s="28" t="str">
        <f t="shared" si="1"/>
        <v/>
      </c>
      <c r="R31" s="29"/>
      <c r="T31" s="30">
        <f t="shared" si="6"/>
        <v>0</v>
      </c>
      <c r="U31" s="30">
        <f t="shared" si="7"/>
        <v>0</v>
      </c>
      <c r="X31" s="67" t="str">
        <f t="shared" si="10"/>
        <v/>
      </c>
      <c r="Y31" s="31"/>
      <c r="Z31" s="30" t="str">
        <f t="shared" si="11"/>
        <v/>
      </c>
    </row>
    <row r="32" spans="1:26" ht="25.5" customHeight="1" x14ac:dyDescent="0.25">
      <c r="A32" s="13"/>
      <c r="B32" s="83" t="str">
        <f t="shared" si="4"/>
        <v/>
      </c>
      <c r="L32" s="27" t="str">
        <f t="shared" si="0"/>
        <v/>
      </c>
      <c r="N32" s="46" t="str">
        <f t="shared" si="5"/>
        <v/>
      </c>
      <c r="Q32" s="28" t="str">
        <f t="shared" si="1"/>
        <v/>
      </c>
      <c r="R32" s="29"/>
      <c r="T32" s="30">
        <f t="shared" si="6"/>
        <v>0</v>
      </c>
      <c r="U32" s="30">
        <f t="shared" si="7"/>
        <v>0</v>
      </c>
      <c r="X32" s="67" t="str">
        <f t="shared" si="10"/>
        <v/>
      </c>
      <c r="Y32" s="31"/>
      <c r="Z32" s="30" t="str">
        <f t="shared" si="11"/>
        <v/>
      </c>
    </row>
    <row r="33" spans="1:26" ht="25.5" customHeight="1" x14ac:dyDescent="0.25">
      <c r="A33" s="13"/>
      <c r="B33" s="83" t="str">
        <f t="shared" si="4"/>
        <v/>
      </c>
      <c r="L33" s="27" t="str">
        <f t="shared" si="0"/>
        <v/>
      </c>
      <c r="N33" s="46" t="str">
        <f t="shared" si="5"/>
        <v/>
      </c>
      <c r="Q33" s="28" t="str">
        <f t="shared" si="1"/>
        <v/>
      </c>
      <c r="R33" s="29"/>
      <c r="T33" s="30">
        <f t="shared" si="6"/>
        <v>0</v>
      </c>
      <c r="U33" s="30">
        <f t="shared" si="7"/>
        <v>0</v>
      </c>
      <c r="X33" s="67" t="str">
        <f t="shared" si="10"/>
        <v/>
      </c>
      <c r="Y33" s="31"/>
      <c r="Z33" s="30" t="str">
        <f t="shared" si="11"/>
        <v/>
      </c>
    </row>
    <row r="34" spans="1:26" ht="25.5" customHeight="1" x14ac:dyDescent="0.25">
      <c r="A34" s="13"/>
      <c r="B34" s="83" t="str">
        <f t="shared" si="4"/>
        <v/>
      </c>
      <c r="L34" s="27" t="str">
        <f t="shared" si="0"/>
        <v/>
      </c>
      <c r="N34" s="46" t="str">
        <f t="shared" si="5"/>
        <v/>
      </c>
      <c r="Q34" s="28" t="str">
        <f t="shared" si="1"/>
        <v/>
      </c>
      <c r="R34" s="29"/>
      <c r="T34" s="30">
        <f t="shared" si="6"/>
        <v>0</v>
      </c>
      <c r="U34" s="30">
        <f t="shared" si="7"/>
        <v>0</v>
      </c>
      <c r="X34" s="67" t="str">
        <f t="shared" si="10"/>
        <v/>
      </c>
      <c r="Y34" s="31"/>
      <c r="Z34" s="30" t="str">
        <f t="shared" si="11"/>
        <v/>
      </c>
    </row>
    <row r="35" spans="1:26" ht="25.5" customHeight="1" x14ac:dyDescent="0.25">
      <c r="A35" s="13"/>
      <c r="B35" s="83" t="str">
        <f t="shared" si="4"/>
        <v/>
      </c>
      <c r="L35" s="27" t="str">
        <f t="shared" si="0"/>
        <v/>
      </c>
      <c r="N35" s="46" t="str">
        <f t="shared" si="5"/>
        <v/>
      </c>
      <c r="Q35" s="28" t="str">
        <f t="shared" si="1"/>
        <v/>
      </c>
      <c r="R35" s="29"/>
      <c r="T35" s="30">
        <f t="shared" si="6"/>
        <v>0</v>
      </c>
      <c r="U35" s="30">
        <f t="shared" si="7"/>
        <v>0</v>
      </c>
      <c r="X35" s="67" t="str">
        <f t="shared" si="10"/>
        <v/>
      </c>
      <c r="Y35" s="31"/>
      <c r="Z35" s="30" t="str">
        <f t="shared" si="11"/>
        <v/>
      </c>
    </row>
    <row r="36" spans="1:26" ht="25.5" customHeight="1" x14ac:dyDescent="0.25">
      <c r="A36" s="13"/>
      <c r="B36" s="83" t="str">
        <f t="shared" si="4"/>
        <v/>
      </c>
      <c r="L36" s="27" t="str">
        <f t="shared" si="0"/>
        <v/>
      </c>
      <c r="N36" s="46" t="str">
        <f t="shared" si="5"/>
        <v/>
      </c>
      <c r="Q36" s="28" t="str">
        <f t="shared" si="1"/>
        <v/>
      </c>
      <c r="R36" s="29"/>
      <c r="T36" s="30">
        <f t="shared" si="6"/>
        <v>0</v>
      </c>
      <c r="U36" s="30">
        <f t="shared" si="7"/>
        <v>0</v>
      </c>
      <c r="X36" s="67" t="str">
        <f t="shared" si="10"/>
        <v/>
      </c>
      <c r="Y36" s="31"/>
      <c r="Z36" s="30" t="str">
        <f t="shared" si="11"/>
        <v/>
      </c>
    </row>
    <row r="37" spans="1:26" ht="25.5" customHeight="1" x14ac:dyDescent="0.25">
      <c r="A37" s="13"/>
      <c r="B37" s="83" t="str">
        <f t="shared" si="4"/>
        <v/>
      </c>
      <c r="L37" s="27" t="str">
        <f t="shared" si="0"/>
        <v/>
      </c>
      <c r="N37" s="46" t="str">
        <f t="shared" si="5"/>
        <v/>
      </c>
      <c r="Q37" s="28" t="str">
        <f t="shared" si="1"/>
        <v/>
      </c>
      <c r="R37" s="29"/>
      <c r="T37" s="30">
        <f t="shared" si="6"/>
        <v>0</v>
      </c>
      <c r="U37" s="30">
        <f t="shared" si="7"/>
        <v>0</v>
      </c>
      <c r="X37" s="67" t="str">
        <f t="shared" si="10"/>
        <v/>
      </c>
      <c r="Y37" s="31"/>
      <c r="Z37" s="30" t="str">
        <f t="shared" si="11"/>
        <v/>
      </c>
    </row>
    <row r="38" spans="1:26" ht="25.5" customHeight="1" x14ac:dyDescent="0.25">
      <c r="A38" s="13"/>
      <c r="B38" s="83" t="str">
        <f t="shared" si="4"/>
        <v/>
      </c>
      <c r="L38" s="27" t="str">
        <f t="shared" si="0"/>
        <v/>
      </c>
      <c r="N38" s="46" t="str">
        <f t="shared" si="5"/>
        <v/>
      </c>
      <c r="Q38" s="28" t="str">
        <f t="shared" si="1"/>
        <v/>
      </c>
      <c r="R38" s="29"/>
      <c r="T38" s="30">
        <f t="shared" si="6"/>
        <v>0</v>
      </c>
      <c r="U38" s="30">
        <f t="shared" si="7"/>
        <v>0</v>
      </c>
      <c r="X38" s="67" t="str">
        <f t="shared" si="10"/>
        <v/>
      </c>
      <c r="Y38" s="31"/>
      <c r="Z38" s="30" t="str">
        <f t="shared" si="11"/>
        <v/>
      </c>
    </row>
    <row r="39" spans="1:26" ht="25.5" customHeight="1" x14ac:dyDescent="0.25">
      <c r="A39" s="13"/>
      <c r="B39" s="83" t="str">
        <f t="shared" si="4"/>
        <v/>
      </c>
      <c r="L39" s="27" t="str">
        <f t="shared" si="0"/>
        <v/>
      </c>
      <c r="N39" s="46" t="str">
        <f t="shared" si="5"/>
        <v/>
      </c>
      <c r="Q39" s="28" t="str">
        <f t="shared" si="1"/>
        <v/>
      </c>
      <c r="R39" s="29"/>
      <c r="T39" s="30">
        <f t="shared" si="6"/>
        <v>0</v>
      </c>
      <c r="U39" s="30">
        <f t="shared" si="7"/>
        <v>0</v>
      </c>
      <c r="X39" s="67" t="str">
        <f t="shared" si="10"/>
        <v/>
      </c>
      <c r="Y39" s="31"/>
      <c r="Z39" s="30" t="str">
        <f t="shared" si="11"/>
        <v/>
      </c>
    </row>
    <row r="40" spans="1:26" ht="25.5" customHeight="1" x14ac:dyDescent="0.25">
      <c r="A40" s="13"/>
      <c r="B40" s="83" t="str">
        <f t="shared" si="4"/>
        <v/>
      </c>
      <c r="L40" s="27" t="str">
        <f t="shared" si="0"/>
        <v/>
      </c>
      <c r="N40" s="46" t="str">
        <f t="shared" si="5"/>
        <v/>
      </c>
      <c r="Q40" s="28" t="str">
        <f t="shared" si="1"/>
        <v/>
      </c>
      <c r="R40" s="29"/>
      <c r="T40" s="30">
        <f t="shared" si="6"/>
        <v>0</v>
      </c>
      <c r="U40" s="30">
        <f t="shared" si="7"/>
        <v>0</v>
      </c>
      <c r="X40" s="67" t="str">
        <f t="shared" si="10"/>
        <v/>
      </c>
      <c r="Y40" s="31"/>
      <c r="Z40" s="30" t="str">
        <f t="shared" si="11"/>
        <v/>
      </c>
    </row>
    <row r="41" spans="1:26" ht="25.5" customHeight="1" x14ac:dyDescent="0.25">
      <c r="A41" s="13"/>
      <c r="B41" s="83" t="str">
        <f t="shared" si="4"/>
        <v/>
      </c>
      <c r="L41" s="27" t="str">
        <f t="shared" si="0"/>
        <v/>
      </c>
      <c r="N41" s="46" t="str">
        <f t="shared" si="5"/>
        <v/>
      </c>
      <c r="Q41" s="28" t="str">
        <f t="shared" si="1"/>
        <v/>
      </c>
      <c r="R41" s="29"/>
      <c r="T41" s="30">
        <f t="shared" si="6"/>
        <v>0</v>
      </c>
      <c r="U41" s="30">
        <f t="shared" si="7"/>
        <v>0</v>
      </c>
      <c r="X41" s="67" t="str">
        <f t="shared" si="10"/>
        <v/>
      </c>
      <c r="Y41" s="31"/>
      <c r="Z41" s="30" t="str">
        <f t="shared" si="11"/>
        <v/>
      </c>
    </row>
    <row r="42" spans="1:26" ht="25.5" customHeight="1" x14ac:dyDescent="0.25">
      <c r="A42" s="13"/>
      <c r="B42" s="83" t="str">
        <f t="shared" si="4"/>
        <v/>
      </c>
      <c r="L42" s="27" t="str">
        <f t="shared" si="0"/>
        <v/>
      </c>
      <c r="N42" s="46" t="str">
        <f t="shared" si="5"/>
        <v/>
      </c>
      <c r="Q42" s="28" t="str">
        <f t="shared" si="1"/>
        <v/>
      </c>
      <c r="R42" s="29"/>
      <c r="T42" s="30">
        <f t="shared" si="6"/>
        <v>0</v>
      </c>
      <c r="U42" s="30">
        <f t="shared" si="7"/>
        <v>0</v>
      </c>
      <c r="X42" s="67" t="str">
        <f t="shared" si="10"/>
        <v/>
      </c>
      <c r="Y42" s="31"/>
      <c r="Z42" s="30" t="str">
        <f t="shared" si="11"/>
        <v/>
      </c>
    </row>
    <row r="43" spans="1:26" ht="25.5" customHeight="1" x14ac:dyDescent="0.25">
      <c r="A43" s="13"/>
      <c r="B43" s="83" t="str">
        <f t="shared" si="4"/>
        <v/>
      </c>
      <c r="L43" s="27" t="str">
        <f t="shared" si="0"/>
        <v/>
      </c>
      <c r="N43" s="46" t="str">
        <f t="shared" si="5"/>
        <v/>
      </c>
      <c r="Q43" s="28" t="str">
        <f t="shared" si="1"/>
        <v/>
      </c>
      <c r="R43" s="29"/>
      <c r="T43" s="30">
        <f t="shared" si="6"/>
        <v>0</v>
      </c>
      <c r="U43" s="30">
        <f t="shared" si="7"/>
        <v>0</v>
      </c>
      <c r="X43" s="67" t="str">
        <f t="shared" si="10"/>
        <v/>
      </c>
      <c r="Y43" s="31"/>
      <c r="Z43" s="30" t="str">
        <f t="shared" si="11"/>
        <v/>
      </c>
    </row>
    <row r="44" spans="1:26" ht="25.5" customHeight="1" x14ac:dyDescent="0.25">
      <c r="A44" s="13"/>
      <c r="B44" s="83" t="str">
        <f t="shared" si="4"/>
        <v/>
      </c>
      <c r="L44" s="27" t="str">
        <f t="shared" si="0"/>
        <v/>
      </c>
      <c r="N44" s="46" t="str">
        <f t="shared" si="5"/>
        <v/>
      </c>
      <c r="Q44" s="28" t="str">
        <f t="shared" si="1"/>
        <v/>
      </c>
      <c r="R44" s="29"/>
      <c r="T44" s="30">
        <f t="shared" si="6"/>
        <v>0</v>
      </c>
      <c r="U44" s="30">
        <f t="shared" si="7"/>
        <v>0</v>
      </c>
      <c r="X44" s="67" t="str">
        <f t="shared" si="10"/>
        <v/>
      </c>
      <c r="Y44" s="31"/>
      <c r="Z44" s="30" t="str">
        <f t="shared" si="11"/>
        <v/>
      </c>
    </row>
    <row r="45" spans="1:26" ht="25.5" customHeight="1" x14ac:dyDescent="0.25">
      <c r="A45" s="13"/>
      <c r="B45" s="83" t="str">
        <f t="shared" si="4"/>
        <v/>
      </c>
      <c r="L45" s="27" t="str">
        <f t="shared" si="0"/>
        <v/>
      </c>
      <c r="N45" s="46" t="str">
        <f t="shared" si="5"/>
        <v/>
      </c>
      <c r="Q45" s="28" t="str">
        <f t="shared" si="1"/>
        <v/>
      </c>
      <c r="R45" s="29"/>
      <c r="T45" s="30">
        <f t="shared" si="6"/>
        <v>0</v>
      </c>
      <c r="U45" s="30">
        <f t="shared" si="7"/>
        <v>0</v>
      </c>
      <c r="X45" s="67" t="str">
        <f t="shared" si="10"/>
        <v/>
      </c>
      <c r="Y45" s="31"/>
      <c r="Z45" s="30" t="str">
        <f t="shared" si="11"/>
        <v/>
      </c>
    </row>
    <row r="46" spans="1:26" ht="25.5" customHeight="1" x14ac:dyDescent="0.25">
      <c r="A46" s="13"/>
      <c r="B46" s="83" t="str">
        <f t="shared" si="4"/>
        <v/>
      </c>
      <c r="L46" s="27" t="str">
        <f t="shared" si="0"/>
        <v/>
      </c>
      <c r="N46" s="46" t="str">
        <f t="shared" si="5"/>
        <v/>
      </c>
      <c r="Q46" s="28" t="str">
        <f t="shared" si="1"/>
        <v/>
      </c>
      <c r="R46" s="29"/>
      <c r="T46" s="30">
        <f t="shared" si="6"/>
        <v>0</v>
      </c>
      <c r="U46" s="30">
        <f t="shared" si="7"/>
        <v>0</v>
      </c>
      <c r="X46" s="67" t="str">
        <f t="shared" si="10"/>
        <v/>
      </c>
      <c r="Y46" s="31"/>
      <c r="Z46" s="30" t="str">
        <f t="shared" si="11"/>
        <v/>
      </c>
    </row>
    <row r="47" spans="1:26" ht="25.5" customHeight="1" x14ac:dyDescent="0.25">
      <c r="A47" s="13"/>
      <c r="B47" s="83" t="str">
        <f t="shared" si="4"/>
        <v/>
      </c>
      <c r="L47" s="27" t="str">
        <f t="shared" si="0"/>
        <v/>
      </c>
      <c r="N47" s="46" t="str">
        <f t="shared" si="5"/>
        <v/>
      </c>
      <c r="Q47" s="28" t="str">
        <f t="shared" si="1"/>
        <v/>
      </c>
      <c r="R47" s="29"/>
      <c r="T47" s="30">
        <f t="shared" si="6"/>
        <v>0</v>
      </c>
      <c r="U47" s="30">
        <f t="shared" si="7"/>
        <v>0</v>
      </c>
      <c r="X47" s="67" t="str">
        <f t="shared" si="10"/>
        <v/>
      </c>
      <c r="Y47" s="31"/>
      <c r="Z47" s="30" t="str">
        <f t="shared" si="11"/>
        <v/>
      </c>
    </row>
    <row r="48" spans="1:26" ht="25.5" customHeight="1" x14ac:dyDescent="0.25">
      <c r="A48" s="13"/>
      <c r="B48" s="83" t="str">
        <f t="shared" si="4"/>
        <v/>
      </c>
      <c r="L48" s="27" t="str">
        <f t="shared" si="0"/>
        <v/>
      </c>
      <c r="N48" s="46" t="str">
        <f t="shared" si="5"/>
        <v/>
      </c>
      <c r="Q48" s="28" t="str">
        <f t="shared" si="1"/>
        <v/>
      </c>
      <c r="R48" s="29"/>
      <c r="T48" s="30">
        <f t="shared" si="6"/>
        <v>0</v>
      </c>
      <c r="U48" s="30">
        <f t="shared" si="7"/>
        <v>0</v>
      </c>
      <c r="X48" s="67" t="str">
        <f t="shared" si="10"/>
        <v/>
      </c>
      <c r="Y48" s="31"/>
      <c r="Z48" s="30" t="str">
        <f t="shared" si="11"/>
        <v/>
      </c>
    </row>
    <row r="49" spans="1:26" ht="25.5" customHeight="1" x14ac:dyDescent="0.25">
      <c r="A49" s="13"/>
      <c r="B49" s="83" t="str">
        <f t="shared" si="4"/>
        <v/>
      </c>
      <c r="L49" s="27" t="str">
        <f t="shared" si="0"/>
        <v/>
      </c>
      <c r="N49" s="46" t="str">
        <f t="shared" si="5"/>
        <v/>
      </c>
      <c r="Q49" s="28" t="str">
        <f t="shared" si="1"/>
        <v/>
      </c>
      <c r="R49" s="29"/>
      <c r="T49" s="30">
        <f t="shared" si="6"/>
        <v>0</v>
      </c>
      <c r="U49" s="30">
        <f t="shared" si="7"/>
        <v>0</v>
      </c>
      <c r="X49" s="67" t="str">
        <f t="shared" si="10"/>
        <v/>
      </c>
      <c r="Y49" s="31"/>
      <c r="Z49" s="30" t="str">
        <f t="shared" si="11"/>
        <v/>
      </c>
    </row>
    <row r="50" spans="1:26" ht="25.5" customHeight="1" x14ac:dyDescent="0.25">
      <c r="A50" s="13"/>
      <c r="B50" s="83" t="str">
        <f t="shared" si="4"/>
        <v/>
      </c>
      <c r="L50" s="27" t="str">
        <f t="shared" si="0"/>
        <v/>
      </c>
      <c r="N50" s="46" t="str">
        <f t="shared" si="5"/>
        <v/>
      </c>
      <c r="Q50" s="28" t="str">
        <f t="shared" si="1"/>
        <v/>
      </c>
      <c r="R50" s="29"/>
      <c r="T50" s="30">
        <f t="shared" si="6"/>
        <v>0</v>
      </c>
      <c r="U50" s="30">
        <f t="shared" si="7"/>
        <v>0</v>
      </c>
      <c r="X50" s="67" t="str">
        <f t="shared" si="10"/>
        <v/>
      </c>
      <c r="Y50" s="31"/>
      <c r="Z50" s="30" t="str">
        <f t="shared" si="11"/>
        <v/>
      </c>
    </row>
    <row r="51" spans="1:26" ht="25.5" customHeight="1" x14ac:dyDescent="0.25">
      <c r="A51" s="13"/>
      <c r="B51" s="83" t="str">
        <f t="shared" si="4"/>
        <v/>
      </c>
      <c r="L51" s="27" t="str">
        <f t="shared" si="0"/>
        <v/>
      </c>
      <c r="N51" s="46" t="str">
        <f t="shared" si="5"/>
        <v/>
      </c>
      <c r="Q51" s="28" t="str">
        <f t="shared" si="1"/>
        <v/>
      </c>
      <c r="R51" s="29"/>
      <c r="T51" s="30">
        <f t="shared" si="6"/>
        <v>0</v>
      </c>
      <c r="U51" s="30">
        <f t="shared" si="7"/>
        <v>0</v>
      </c>
      <c r="X51" s="67" t="str">
        <f t="shared" si="10"/>
        <v/>
      </c>
      <c r="Y51" s="31"/>
      <c r="Z51" s="30" t="str">
        <f t="shared" si="11"/>
        <v/>
      </c>
    </row>
    <row r="52" spans="1:26" ht="25.5" customHeight="1" x14ac:dyDescent="0.25">
      <c r="A52" s="13"/>
      <c r="B52" s="83" t="str">
        <f t="shared" si="4"/>
        <v/>
      </c>
      <c r="L52" s="27" t="str">
        <f t="shared" si="0"/>
        <v/>
      </c>
      <c r="N52" s="46" t="str">
        <f t="shared" si="5"/>
        <v/>
      </c>
      <c r="Q52" s="28" t="str">
        <f t="shared" si="1"/>
        <v/>
      </c>
      <c r="R52" s="29"/>
      <c r="T52" s="30">
        <f t="shared" si="6"/>
        <v>0</v>
      </c>
      <c r="U52" s="30">
        <f t="shared" si="7"/>
        <v>0</v>
      </c>
      <c r="X52" s="67" t="str">
        <f t="shared" si="10"/>
        <v/>
      </c>
      <c r="Y52" s="31"/>
      <c r="Z52" s="30" t="str">
        <f t="shared" si="11"/>
        <v/>
      </c>
    </row>
    <row r="53" spans="1:26" ht="25.5" customHeight="1" x14ac:dyDescent="0.25">
      <c r="A53" s="13"/>
      <c r="B53" s="83" t="str">
        <f t="shared" si="4"/>
        <v/>
      </c>
      <c r="L53" s="27" t="str">
        <f t="shared" si="0"/>
        <v/>
      </c>
      <c r="N53" s="46" t="str">
        <f t="shared" si="5"/>
        <v/>
      </c>
      <c r="Q53" s="28" t="str">
        <f t="shared" si="1"/>
        <v/>
      </c>
      <c r="R53" s="29"/>
      <c r="T53" s="30">
        <f t="shared" si="6"/>
        <v>0</v>
      </c>
      <c r="U53" s="30">
        <f t="shared" si="7"/>
        <v>0</v>
      </c>
      <c r="X53" s="67" t="str">
        <f t="shared" si="10"/>
        <v/>
      </c>
      <c r="Y53" s="31"/>
      <c r="Z53" s="30" t="str">
        <f t="shared" si="11"/>
        <v/>
      </c>
    </row>
    <row r="54" spans="1:26" ht="25.5" customHeight="1" x14ac:dyDescent="0.25">
      <c r="A54" s="13"/>
      <c r="B54" s="83" t="str">
        <f t="shared" si="4"/>
        <v/>
      </c>
      <c r="L54" s="27" t="str">
        <f t="shared" si="0"/>
        <v/>
      </c>
      <c r="N54" s="46" t="str">
        <f t="shared" si="5"/>
        <v/>
      </c>
      <c r="Q54" s="28" t="str">
        <f t="shared" si="1"/>
        <v/>
      </c>
      <c r="R54" s="29"/>
      <c r="T54" s="30">
        <f t="shared" si="6"/>
        <v>0</v>
      </c>
      <c r="U54" s="30">
        <f t="shared" si="7"/>
        <v>0</v>
      </c>
      <c r="X54" s="67" t="str">
        <f t="shared" si="10"/>
        <v/>
      </c>
      <c r="Y54" s="31"/>
      <c r="Z54" s="30" t="str">
        <f t="shared" si="11"/>
        <v/>
      </c>
    </row>
    <row r="55" spans="1:26" ht="25.5" customHeight="1" x14ac:dyDescent="0.25">
      <c r="A55" s="13"/>
      <c r="B55" s="83" t="str">
        <f t="shared" si="4"/>
        <v/>
      </c>
      <c r="L55" s="27" t="str">
        <f t="shared" si="0"/>
        <v/>
      </c>
      <c r="N55" s="46" t="str">
        <f t="shared" si="5"/>
        <v/>
      </c>
      <c r="Q55" s="28" t="str">
        <f t="shared" si="1"/>
        <v/>
      </c>
      <c r="R55" s="29"/>
      <c r="T55" s="30">
        <f t="shared" si="6"/>
        <v>0</v>
      </c>
      <c r="U55" s="30">
        <f t="shared" si="7"/>
        <v>0</v>
      </c>
      <c r="X55" s="67" t="str">
        <f t="shared" si="10"/>
        <v/>
      </c>
      <c r="Y55" s="31"/>
      <c r="Z55" s="30" t="str">
        <f t="shared" si="11"/>
        <v/>
      </c>
    </row>
    <row r="56" spans="1:26" ht="25.5" customHeight="1" x14ac:dyDescent="0.25">
      <c r="A56" s="13"/>
      <c r="B56" s="83" t="str">
        <f t="shared" si="4"/>
        <v/>
      </c>
      <c r="L56" s="27" t="str">
        <f t="shared" si="0"/>
        <v/>
      </c>
      <c r="N56" s="46" t="str">
        <f t="shared" si="5"/>
        <v/>
      </c>
      <c r="Q56" s="28" t="str">
        <f t="shared" si="1"/>
        <v/>
      </c>
      <c r="R56" s="29"/>
      <c r="T56" s="30">
        <f t="shared" si="6"/>
        <v>0</v>
      </c>
      <c r="U56" s="30">
        <f t="shared" si="7"/>
        <v>0</v>
      </c>
      <c r="X56" s="67" t="str">
        <f t="shared" si="10"/>
        <v/>
      </c>
      <c r="Y56" s="31"/>
      <c r="Z56" s="30" t="str">
        <f t="shared" si="11"/>
        <v/>
      </c>
    </row>
    <row r="57" spans="1:26" ht="25.5" customHeight="1" x14ac:dyDescent="0.25">
      <c r="A57" s="13"/>
      <c r="B57" s="83" t="str">
        <f t="shared" si="4"/>
        <v/>
      </c>
      <c r="L57" s="27" t="str">
        <f t="shared" si="0"/>
        <v/>
      </c>
      <c r="N57" s="46" t="str">
        <f t="shared" si="5"/>
        <v/>
      </c>
      <c r="Q57" s="28" t="str">
        <f t="shared" si="1"/>
        <v/>
      </c>
      <c r="R57" s="29"/>
      <c r="T57" s="30">
        <f t="shared" si="6"/>
        <v>0</v>
      </c>
      <c r="U57" s="30">
        <f t="shared" si="7"/>
        <v>0</v>
      </c>
      <c r="X57" s="67" t="str">
        <f t="shared" si="10"/>
        <v/>
      </c>
      <c r="Y57" s="31"/>
      <c r="Z57" s="30" t="str">
        <f t="shared" si="11"/>
        <v/>
      </c>
    </row>
    <row r="58" spans="1:26" ht="25.5" customHeight="1" x14ac:dyDescent="0.25">
      <c r="A58" s="13"/>
      <c r="B58" s="83" t="str">
        <f t="shared" si="4"/>
        <v/>
      </c>
      <c r="L58" s="27" t="str">
        <f t="shared" si="0"/>
        <v/>
      </c>
      <c r="N58" s="46" t="str">
        <f t="shared" si="5"/>
        <v/>
      </c>
      <c r="Q58" s="28" t="str">
        <f t="shared" si="1"/>
        <v/>
      </c>
      <c r="R58" s="29"/>
      <c r="T58" s="30">
        <f t="shared" si="6"/>
        <v>0</v>
      </c>
      <c r="U58" s="30">
        <f t="shared" si="7"/>
        <v>0</v>
      </c>
      <c r="X58" s="67" t="str">
        <f t="shared" si="10"/>
        <v/>
      </c>
      <c r="Y58" s="31"/>
      <c r="Z58" s="30" t="str">
        <f t="shared" si="11"/>
        <v/>
      </c>
    </row>
    <row r="59" spans="1:26" ht="25.5" customHeight="1" x14ac:dyDescent="0.25">
      <c r="A59" s="13"/>
      <c r="B59" s="83" t="str">
        <f t="shared" si="4"/>
        <v/>
      </c>
      <c r="L59" s="27" t="str">
        <f t="shared" si="0"/>
        <v/>
      </c>
      <c r="N59" s="46" t="str">
        <f t="shared" si="5"/>
        <v/>
      </c>
      <c r="Q59" s="28" t="str">
        <f t="shared" si="1"/>
        <v/>
      </c>
      <c r="R59" s="29"/>
      <c r="T59" s="30">
        <f t="shared" si="6"/>
        <v>0</v>
      </c>
      <c r="U59" s="30">
        <f t="shared" si="7"/>
        <v>0</v>
      </c>
      <c r="X59" s="67" t="str">
        <f t="shared" si="10"/>
        <v/>
      </c>
      <c r="Y59" s="31"/>
      <c r="Z59" s="30" t="str">
        <f t="shared" si="11"/>
        <v/>
      </c>
    </row>
    <row r="60" spans="1:26" ht="25.5" customHeight="1" x14ac:dyDescent="0.25">
      <c r="A60" s="13"/>
      <c r="B60" s="83" t="str">
        <f t="shared" si="4"/>
        <v/>
      </c>
      <c r="L60" s="27" t="str">
        <f t="shared" si="0"/>
        <v/>
      </c>
      <c r="N60" s="46" t="str">
        <f t="shared" si="5"/>
        <v/>
      </c>
      <c r="Q60" s="28" t="str">
        <f t="shared" si="1"/>
        <v/>
      </c>
      <c r="R60" s="29"/>
      <c r="T60" s="30">
        <f t="shared" si="6"/>
        <v>0</v>
      </c>
      <c r="U60" s="30">
        <f t="shared" si="7"/>
        <v>0</v>
      </c>
      <c r="X60" s="67" t="str">
        <f t="shared" si="10"/>
        <v/>
      </c>
      <c r="Y60" s="31"/>
      <c r="Z60" s="30" t="str">
        <f t="shared" si="11"/>
        <v/>
      </c>
    </row>
    <row r="61" spans="1:26" ht="25.5" customHeight="1" x14ac:dyDescent="0.25">
      <c r="A61" s="13"/>
      <c r="B61" s="83" t="str">
        <f t="shared" si="4"/>
        <v/>
      </c>
      <c r="L61" s="27" t="str">
        <f t="shared" si="0"/>
        <v/>
      </c>
      <c r="N61" s="46" t="str">
        <f t="shared" si="5"/>
        <v/>
      </c>
      <c r="Q61" s="28" t="str">
        <f t="shared" si="1"/>
        <v/>
      </c>
      <c r="R61" s="29"/>
      <c r="T61" s="30">
        <f t="shared" si="6"/>
        <v>0</v>
      </c>
      <c r="U61" s="30">
        <f t="shared" si="7"/>
        <v>0</v>
      </c>
      <c r="X61" s="67" t="str">
        <f t="shared" si="10"/>
        <v/>
      </c>
      <c r="Y61" s="31"/>
      <c r="Z61" s="30" t="str">
        <f t="shared" si="11"/>
        <v/>
      </c>
    </row>
    <row r="62" spans="1:26" ht="25.5" customHeight="1" x14ac:dyDescent="0.25">
      <c r="A62" s="13"/>
      <c r="B62" s="83" t="str">
        <f t="shared" si="4"/>
        <v/>
      </c>
      <c r="L62" s="27" t="str">
        <f t="shared" si="0"/>
        <v/>
      </c>
      <c r="N62" s="46" t="str">
        <f t="shared" si="5"/>
        <v/>
      </c>
      <c r="Q62" s="28" t="str">
        <f t="shared" si="1"/>
        <v/>
      </c>
      <c r="R62" s="29"/>
      <c r="T62" s="30">
        <f t="shared" si="6"/>
        <v>0</v>
      </c>
      <c r="U62" s="30">
        <f t="shared" si="7"/>
        <v>0</v>
      </c>
      <c r="X62" s="67" t="str">
        <f t="shared" si="10"/>
        <v/>
      </c>
      <c r="Y62" s="31"/>
      <c r="Z62" s="30" t="str">
        <f t="shared" si="11"/>
        <v/>
      </c>
    </row>
    <row r="63" spans="1:26" ht="25.5" customHeight="1" x14ac:dyDescent="0.25">
      <c r="A63" s="13"/>
      <c r="B63" s="83" t="str">
        <f t="shared" si="4"/>
        <v/>
      </c>
      <c r="L63" s="27" t="str">
        <f t="shared" si="0"/>
        <v/>
      </c>
      <c r="N63" s="46" t="str">
        <f t="shared" si="5"/>
        <v/>
      </c>
      <c r="Q63" s="28" t="str">
        <f t="shared" si="1"/>
        <v/>
      </c>
      <c r="R63" s="29"/>
      <c r="T63" s="30">
        <f t="shared" si="6"/>
        <v>0</v>
      </c>
      <c r="U63" s="30">
        <f t="shared" si="7"/>
        <v>0</v>
      </c>
      <c r="X63" s="67" t="str">
        <f t="shared" si="10"/>
        <v/>
      </c>
      <c r="Y63" s="31"/>
      <c r="Z63" s="30" t="str">
        <f t="shared" si="11"/>
        <v/>
      </c>
    </row>
    <row r="64" spans="1:26" ht="25.5" customHeight="1" x14ac:dyDescent="0.25">
      <c r="A64" s="13"/>
      <c r="B64" s="83" t="str">
        <f t="shared" si="4"/>
        <v/>
      </c>
      <c r="L64" s="27" t="str">
        <f t="shared" si="0"/>
        <v/>
      </c>
      <c r="N64" s="46" t="str">
        <f t="shared" si="5"/>
        <v/>
      </c>
      <c r="Q64" s="28" t="str">
        <f t="shared" si="1"/>
        <v/>
      </c>
      <c r="R64" s="29"/>
      <c r="T64" s="30">
        <f t="shared" si="6"/>
        <v>0</v>
      </c>
      <c r="U64" s="30">
        <f t="shared" si="7"/>
        <v>0</v>
      </c>
      <c r="X64" s="67" t="str">
        <f t="shared" si="10"/>
        <v/>
      </c>
      <c r="Y64" s="31"/>
      <c r="Z64" s="30" t="str">
        <f t="shared" si="11"/>
        <v/>
      </c>
    </row>
    <row r="65" spans="2:26" ht="25.5" customHeight="1" x14ac:dyDescent="0.25">
      <c r="B65" s="83" t="str">
        <f t="shared" si="4"/>
        <v/>
      </c>
      <c r="L65" s="27" t="str">
        <f t="shared" si="0"/>
        <v/>
      </c>
      <c r="N65" s="46" t="str">
        <f t="shared" si="5"/>
        <v/>
      </c>
      <c r="Q65" s="28" t="str">
        <f t="shared" si="1"/>
        <v/>
      </c>
      <c r="R65" s="29"/>
      <c r="T65" s="30">
        <f t="shared" si="6"/>
        <v>0</v>
      </c>
      <c r="U65" s="30">
        <f t="shared" si="7"/>
        <v>0</v>
      </c>
      <c r="X65" s="67" t="str">
        <f t="shared" si="10"/>
        <v/>
      </c>
      <c r="Y65" s="31"/>
      <c r="Z65" s="30" t="str">
        <f t="shared" si="11"/>
        <v/>
      </c>
    </row>
    <row r="66" spans="2:26" ht="25.5" customHeight="1" x14ac:dyDescent="0.25">
      <c r="B66" s="83" t="str">
        <f t="shared" si="4"/>
        <v/>
      </c>
      <c r="L66" s="27" t="str">
        <f t="shared" ref="L66:L129" si="12">IF(K66&lt;&gt;"",VLOOKUP(K66,tenhang,2,0),"")</f>
        <v/>
      </c>
      <c r="N66" s="46" t="str">
        <f t="shared" si="5"/>
        <v/>
      </c>
      <c r="Q66" s="28" t="str">
        <f t="shared" ref="Q66:Q129" si="13">IF(K66&lt;&gt;"",VLOOKUP(K66,tenhang,3,0),"")</f>
        <v/>
      </c>
      <c r="R66" s="29"/>
      <c r="T66" s="30">
        <f t="shared" si="6"/>
        <v>0</v>
      </c>
      <c r="U66" s="30">
        <f t="shared" si="7"/>
        <v>0</v>
      </c>
      <c r="X66" s="67" t="str">
        <f t="shared" si="10"/>
        <v/>
      </c>
      <c r="Y66" s="31"/>
      <c r="Z66" s="30" t="str">
        <f t="shared" si="11"/>
        <v/>
      </c>
    </row>
    <row r="67" spans="2:26" ht="25.5" customHeight="1" x14ac:dyDescent="0.25">
      <c r="B67" s="83" t="str">
        <f t="shared" ref="B67:B130" si="14">IF(I67&lt;&gt;"",IF(LEN(I67)&gt;9,LEFT(I67,10),"sai PO"),"")</f>
        <v/>
      </c>
      <c r="L67" s="27" t="str">
        <f t="shared" si="12"/>
        <v/>
      </c>
      <c r="N67" s="46" t="str">
        <f t="shared" ref="N67:N130" si="15">IF(K67&lt;&gt;"","K-HCM","")</f>
        <v/>
      </c>
      <c r="Q67" s="28" t="str">
        <f t="shared" si="13"/>
        <v/>
      </c>
      <c r="R67" s="29"/>
      <c r="T67" s="30">
        <f t="shared" ref="T67:T130" si="16">IF(K67&lt;&gt;"",VLOOKUP(K67,tenhang,4,0),0)</f>
        <v>0</v>
      </c>
      <c r="U67" s="30">
        <f t="shared" ref="U67:U130" si="17">R67*T67</f>
        <v>0</v>
      </c>
      <c r="X67" s="67" t="str">
        <f t="shared" si="10"/>
        <v/>
      </c>
      <c r="Y67" s="31"/>
      <c r="Z67" s="30" t="str">
        <f t="shared" si="11"/>
        <v/>
      </c>
    </row>
    <row r="68" spans="2:26" ht="25.5" customHeight="1" x14ac:dyDescent="0.25">
      <c r="B68" s="83" t="str">
        <f t="shared" si="14"/>
        <v/>
      </c>
      <c r="L68" s="27" t="str">
        <f t="shared" si="12"/>
        <v/>
      </c>
      <c r="N68" s="46" t="str">
        <f t="shared" si="15"/>
        <v/>
      </c>
      <c r="Q68" s="28" t="str">
        <f t="shared" si="13"/>
        <v/>
      </c>
      <c r="R68" s="29"/>
      <c r="T68" s="30">
        <f t="shared" si="16"/>
        <v>0</v>
      </c>
      <c r="U68" s="30">
        <f t="shared" si="17"/>
        <v>0</v>
      </c>
      <c r="X68" s="67" t="str">
        <f t="shared" si="10"/>
        <v/>
      </c>
      <c r="Y68" s="31"/>
      <c r="Z68" s="30" t="str">
        <f t="shared" si="11"/>
        <v/>
      </c>
    </row>
    <row r="69" spans="2:26" ht="25.5" customHeight="1" x14ac:dyDescent="0.25">
      <c r="B69" s="83" t="str">
        <f t="shared" si="14"/>
        <v/>
      </c>
      <c r="L69" s="27" t="str">
        <f t="shared" si="12"/>
        <v/>
      </c>
      <c r="N69" s="46" t="str">
        <f t="shared" si="15"/>
        <v/>
      </c>
      <c r="Q69" s="28" t="str">
        <f t="shared" si="13"/>
        <v/>
      </c>
      <c r="R69" s="29"/>
      <c r="T69" s="30">
        <f t="shared" si="16"/>
        <v>0</v>
      </c>
      <c r="U69" s="30">
        <f t="shared" si="17"/>
        <v>0</v>
      </c>
      <c r="X69" s="67" t="str">
        <f t="shared" si="10"/>
        <v/>
      </c>
      <c r="Y69" s="31"/>
      <c r="Z69" s="30" t="str">
        <f t="shared" si="11"/>
        <v/>
      </c>
    </row>
    <row r="70" spans="2:26" ht="25.5" customHeight="1" x14ac:dyDescent="0.25">
      <c r="B70" s="83" t="str">
        <f t="shared" si="14"/>
        <v/>
      </c>
      <c r="L70" s="27" t="str">
        <f t="shared" si="12"/>
        <v/>
      </c>
      <c r="N70" s="46" t="str">
        <f t="shared" si="15"/>
        <v/>
      </c>
      <c r="Q70" s="28" t="str">
        <f t="shared" si="13"/>
        <v/>
      </c>
      <c r="R70" s="29"/>
      <c r="T70" s="30">
        <f t="shared" si="16"/>
        <v>0</v>
      </c>
      <c r="U70" s="30">
        <f t="shared" si="17"/>
        <v>0</v>
      </c>
      <c r="X70" s="67" t="str">
        <f t="shared" si="10"/>
        <v/>
      </c>
      <c r="Y70" s="31"/>
      <c r="Z70" s="30" t="str">
        <f t="shared" si="11"/>
        <v/>
      </c>
    </row>
    <row r="71" spans="2:26" ht="25.5" customHeight="1" x14ac:dyDescent="0.25">
      <c r="B71" s="83" t="str">
        <f t="shared" si="14"/>
        <v/>
      </c>
      <c r="L71" s="27" t="str">
        <f t="shared" si="12"/>
        <v/>
      </c>
      <c r="N71" s="46" t="str">
        <f t="shared" si="15"/>
        <v/>
      </c>
      <c r="Q71" s="28" t="str">
        <f t="shared" si="13"/>
        <v/>
      </c>
      <c r="R71" s="29"/>
      <c r="T71" s="30">
        <f t="shared" si="16"/>
        <v>0</v>
      </c>
      <c r="U71" s="30">
        <f t="shared" si="17"/>
        <v>0</v>
      </c>
      <c r="X71" s="67" t="str">
        <f t="shared" si="10"/>
        <v/>
      </c>
      <c r="Y71" s="31"/>
      <c r="Z71" s="30" t="str">
        <f t="shared" si="11"/>
        <v/>
      </c>
    </row>
    <row r="72" spans="2:26" ht="25.5" customHeight="1" x14ac:dyDescent="0.25">
      <c r="B72" s="83" t="str">
        <f t="shared" si="14"/>
        <v/>
      </c>
      <c r="L72" s="27" t="str">
        <f t="shared" si="12"/>
        <v/>
      </c>
      <c r="N72" s="46" t="str">
        <f t="shared" si="15"/>
        <v/>
      </c>
      <c r="Q72" s="28" t="str">
        <f t="shared" si="13"/>
        <v/>
      </c>
      <c r="R72" s="29"/>
      <c r="T72" s="30">
        <f t="shared" si="16"/>
        <v>0</v>
      </c>
      <c r="U72" s="30">
        <f t="shared" si="17"/>
        <v>0</v>
      </c>
      <c r="X72" s="67" t="str">
        <f t="shared" si="10"/>
        <v/>
      </c>
      <c r="Y72" s="31"/>
      <c r="Z72" s="30" t="str">
        <f t="shared" si="11"/>
        <v/>
      </c>
    </row>
    <row r="73" spans="2:26" ht="25.5" customHeight="1" x14ac:dyDescent="0.25">
      <c r="B73" s="83" t="str">
        <f t="shared" si="14"/>
        <v/>
      </c>
      <c r="L73" s="27" t="str">
        <f t="shared" si="12"/>
        <v/>
      </c>
      <c r="N73" s="46" t="str">
        <f t="shared" si="15"/>
        <v/>
      </c>
      <c r="Q73" s="28" t="str">
        <f t="shared" si="13"/>
        <v/>
      </c>
      <c r="R73" s="29"/>
      <c r="T73" s="30">
        <f t="shared" si="16"/>
        <v>0</v>
      </c>
      <c r="U73" s="30">
        <f t="shared" si="17"/>
        <v>0</v>
      </c>
      <c r="X73" s="67" t="str">
        <f t="shared" si="10"/>
        <v/>
      </c>
      <c r="Y73" s="31"/>
      <c r="Z73" s="30" t="str">
        <f t="shared" si="11"/>
        <v/>
      </c>
    </row>
    <row r="74" spans="2:26" ht="25.5" customHeight="1" x14ac:dyDescent="0.25">
      <c r="B74" s="83" t="str">
        <f t="shared" si="14"/>
        <v/>
      </c>
      <c r="L74" s="27" t="str">
        <f t="shared" si="12"/>
        <v/>
      </c>
      <c r="N74" s="46" t="str">
        <f t="shared" si="15"/>
        <v/>
      </c>
      <c r="Q74" s="28" t="str">
        <f t="shared" si="13"/>
        <v/>
      </c>
      <c r="R74" s="29"/>
      <c r="T74" s="30">
        <f t="shared" si="16"/>
        <v>0</v>
      </c>
      <c r="U74" s="30">
        <f t="shared" si="17"/>
        <v>0</v>
      </c>
      <c r="X74" s="67" t="str">
        <f t="shared" ref="X74:X137" si="18">IF(K74&lt;&gt;"",8,"")</f>
        <v/>
      </c>
      <c r="Y74" s="31"/>
      <c r="Z74" s="30" t="str">
        <f t="shared" ref="Z74:Z137" si="19">IF(K74&lt;&gt;"",ROUND(U74*X74*1%,0),"")</f>
        <v/>
      </c>
    </row>
    <row r="75" spans="2:26" ht="25.5" customHeight="1" x14ac:dyDescent="0.25">
      <c r="B75" s="83" t="str">
        <f t="shared" si="14"/>
        <v/>
      </c>
      <c r="L75" s="27" t="str">
        <f t="shared" si="12"/>
        <v/>
      </c>
      <c r="N75" s="46" t="str">
        <f t="shared" si="15"/>
        <v/>
      </c>
      <c r="Q75" s="28" t="str">
        <f t="shared" si="13"/>
        <v/>
      </c>
      <c r="R75" s="29"/>
      <c r="T75" s="30">
        <f t="shared" si="16"/>
        <v>0</v>
      </c>
      <c r="U75" s="30">
        <f t="shared" si="17"/>
        <v>0</v>
      </c>
      <c r="X75" s="67" t="str">
        <f t="shared" si="18"/>
        <v/>
      </c>
      <c r="Y75" s="31"/>
      <c r="Z75" s="30" t="str">
        <f t="shared" si="19"/>
        <v/>
      </c>
    </row>
    <row r="76" spans="2:26" ht="25.5" customHeight="1" x14ac:dyDescent="0.25">
      <c r="B76" s="83" t="str">
        <f t="shared" si="14"/>
        <v/>
      </c>
      <c r="L76" s="27" t="str">
        <f t="shared" si="12"/>
        <v/>
      </c>
      <c r="N76" s="46" t="str">
        <f t="shared" si="15"/>
        <v/>
      </c>
      <c r="Q76" s="28" t="str">
        <f t="shared" si="13"/>
        <v/>
      </c>
      <c r="R76" s="29"/>
      <c r="T76" s="30">
        <f t="shared" si="16"/>
        <v>0</v>
      </c>
      <c r="U76" s="30">
        <f t="shared" si="17"/>
        <v>0</v>
      </c>
      <c r="X76" s="67" t="str">
        <f t="shared" si="18"/>
        <v/>
      </c>
      <c r="Y76" s="31"/>
      <c r="Z76" s="30" t="str">
        <f t="shared" si="19"/>
        <v/>
      </c>
    </row>
    <row r="77" spans="2:26" ht="25.5" customHeight="1" x14ac:dyDescent="0.25">
      <c r="B77" s="83" t="str">
        <f t="shared" si="14"/>
        <v/>
      </c>
      <c r="L77" s="27" t="str">
        <f t="shared" si="12"/>
        <v/>
      </c>
      <c r="N77" s="46" t="str">
        <f t="shared" si="15"/>
        <v/>
      </c>
      <c r="Q77" s="28" t="str">
        <f t="shared" si="13"/>
        <v/>
      </c>
      <c r="R77" s="29"/>
      <c r="T77" s="30">
        <f t="shared" si="16"/>
        <v>0</v>
      </c>
      <c r="U77" s="30">
        <f t="shared" si="17"/>
        <v>0</v>
      </c>
      <c r="X77" s="67" t="str">
        <f t="shared" si="18"/>
        <v/>
      </c>
      <c r="Y77" s="31"/>
      <c r="Z77" s="30" t="str">
        <f t="shared" si="19"/>
        <v/>
      </c>
    </row>
    <row r="78" spans="2:26" ht="25.5" customHeight="1" x14ac:dyDescent="0.25">
      <c r="B78" s="83" t="str">
        <f t="shared" si="14"/>
        <v/>
      </c>
      <c r="L78" s="27" t="str">
        <f t="shared" si="12"/>
        <v/>
      </c>
      <c r="N78" s="46" t="str">
        <f t="shared" si="15"/>
        <v/>
      </c>
      <c r="Q78" s="28" t="str">
        <f t="shared" si="13"/>
        <v/>
      </c>
      <c r="R78" s="29"/>
      <c r="T78" s="30">
        <f t="shared" si="16"/>
        <v>0</v>
      </c>
      <c r="U78" s="30">
        <f t="shared" si="17"/>
        <v>0</v>
      </c>
      <c r="X78" s="67" t="str">
        <f t="shared" si="18"/>
        <v/>
      </c>
      <c r="Y78" s="31"/>
      <c r="Z78" s="30" t="str">
        <f t="shared" si="19"/>
        <v/>
      </c>
    </row>
    <row r="79" spans="2:26" ht="25.5" customHeight="1" x14ac:dyDescent="0.25">
      <c r="B79" s="83" t="str">
        <f t="shared" si="14"/>
        <v/>
      </c>
      <c r="L79" s="27" t="str">
        <f t="shared" si="12"/>
        <v/>
      </c>
      <c r="N79" s="46" t="str">
        <f t="shared" si="15"/>
        <v/>
      </c>
      <c r="Q79" s="28" t="str">
        <f t="shared" si="13"/>
        <v/>
      </c>
      <c r="R79" s="29"/>
      <c r="T79" s="30">
        <f t="shared" si="16"/>
        <v>0</v>
      </c>
      <c r="U79" s="30">
        <f t="shared" si="17"/>
        <v>0</v>
      </c>
      <c r="X79" s="67" t="str">
        <f t="shared" si="18"/>
        <v/>
      </c>
      <c r="Y79" s="31"/>
      <c r="Z79" s="30" t="str">
        <f t="shared" si="19"/>
        <v/>
      </c>
    </row>
    <row r="80" spans="2:26" ht="25.5" customHeight="1" x14ac:dyDescent="0.25">
      <c r="B80" s="83" t="str">
        <f t="shared" si="14"/>
        <v/>
      </c>
      <c r="L80" s="27" t="str">
        <f t="shared" si="12"/>
        <v/>
      </c>
      <c r="N80" s="46" t="str">
        <f t="shared" si="15"/>
        <v/>
      </c>
      <c r="Q80" s="28" t="str">
        <f t="shared" si="13"/>
        <v/>
      </c>
      <c r="R80" s="29"/>
      <c r="T80" s="30">
        <f t="shared" si="16"/>
        <v>0</v>
      </c>
      <c r="U80" s="30">
        <f t="shared" si="17"/>
        <v>0</v>
      </c>
      <c r="X80" s="67" t="str">
        <f t="shared" si="18"/>
        <v/>
      </c>
      <c r="Y80" s="31"/>
      <c r="Z80" s="30" t="str">
        <f t="shared" si="19"/>
        <v/>
      </c>
    </row>
    <row r="81" spans="2:26" ht="25.5" customHeight="1" x14ac:dyDescent="0.25">
      <c r="B81" s="83" t="str">
        <f t="shared" si="14"/>
        <v/>
      </c>
      <c r="L81" s="27" t="str">
        <f t="shared" si="12"/>
        <v/>
      </c>
      <c r="N81" s="46" t="str">
        <f t="shared" si="15"/>
        <v/>
      </c>
      <c r="Q81" s="28" t="str">
        <f t="shared" si="13"/>
        <v/>
      </c>
      <c r="R81" s="29"/>
      <c r="T81" s="30">
        <f t="shared" si="16"/>
        <v>0</v>
      </c>
      <c r="U81" s="30">
        <f t="shared" si="17"/>
        <v>0</v>
      </c>
      <c r="X81" s="67" t="str">
        <f t="shared" si="18"/>
        <v/>
      </c>
      <c r="Y81" s="31"/>
      <c r="Z81" s="30" t="str">
        <f t="shared" si="19"/>
        <v/>
      </c>
    </row>
    <row r="82" spans="2:26" ht="25.5" customHeight="1" x14ac:dyDescent="0.25">
      <c r="B82" s="83" t="str">
        <f t="shared" si="14"/>
        <v/>
      </c>
      <c r="L82" s="27" t="str">
        <f t="shared" si="12"/>
        <v/>
      </c>
      <c r="N82" s="46" t="str">
        <f t="shared" si="15"/>
        <v/>
      </c>
      <c r="Q82" s="28" t="str">
        <f t="shared" si="13"/>
        <v/>
      </c>
      <c r="R82" s="29"/>
      <c r="T82" s="30">
        <f t="shared" si="16"/>
        <v>0</v>
      </c>
      <c r="U82" s="30">
        <f t="shared" si="17"/>
        <v>0</v>
      </c>
      <c r="X82" s="67" t="str">
        <f t="shared" si="18"/>
        <v/>
      </c>
      <c r="Y82" s="31"/>
      <c r="Z82" s="30" t="str">
        <f t="shared" si="19"/>
        <v/>
      </c>
    </row>
    <row r="83" spans="2:26" ht="25.5" customHeight="1" x14ac:dyDescent="0.25">
      <c r="B83" s="83" t="str">
        <f t="shared" si="14"/>
        <v/>
      </c>
      <c r="L83" s="27" t="str">
        <f t="shared" si="12"/>
        <v/>
      </c>
      <c r="N83" s="46" t="str">
        <f t="shared" si="15"/>
        <v/>
      </c>
      <c r="Q83" s="28" t="str">
        <f t="shared" si="13"/>
        <v/>
      </c>
      <c r="R83" s="29"/>
      <c r="T83" s="30">
        <f t="shared" si="16"/>
        <v>0</v>
      </c>
      <c r="U83" s="30">
        <f t="shared" si="17"/>
        <v>0</v>
      </c>
      <c r="X83" s="67" t="str">
        <f t="shared" si="18"/>
        <v/>
      </c>
      <c r="Y83" s="31"/>
      <c r="Z83" s="30" t="str">
        <f t="shared" si="19"/>
        <v/>
      </c>
    </row>
    <row r="84" spans="2:26" ht="25.5" customHeight="1" x14ac:dyDescent="0.25">
      <c r="B84" s="83" t="str">
        <f t="shared" si="14"/>
        <v/>
      </c>
      <c r="L84" s="27" t="str">
        <f t="shared" si="12"/>
        <v/>
      </c>
      <c r="N84" s="46" t="str">
        <f t="shared" si="15"/>
        <v/>
      </c>
      <c r="Q84" s="28" t="str">
        <f t="shared" si="13"/>
        <v/>
      </c>
      <c r="R84" s="29"/>
      <c r="T84" s="30">
        <f t="shared" si="16"/>
        <v>0</v>
      </c>
      <c r="U84" s="30">
        <f t="shared" si="17"/>
        <v>0</v>
      </c>
      <c r="X84" s="67" t="str">
        <f t="shared" si="18"/>
        <v/>
      </c>
      <c r="Y84" s="31"/>
      <c r="Z84" s="30" t="str">
        <f t="shared" si="19"/>
        <v/>
      </c>
    </row>
    <row r="85" spans="2:26" ht="25.5" customHeight="1" x14ac:dyDescent="0.25">
      <c r="B85" s="83" t="str">
        <f t="shared" si="14"/>
        <v/>
      </c>
      <c r="L85" s="27" t="str">
        <f t="shared" si="12"/>
        <v/>
      </c>
      <c r="N85" s="46" t="str">
        <f t="shared" si="15"/>
        <v/>
      </c>
      <c r="Q85" s="28" t="str">
        <f t="shared" si="13"/>
        <v/>
      </c>
      <c r="R85" s="29"/>
      <c r="T85" s="30">
        <f t="shared" si="16"/>
        <v>0</v>
      </c>
      <c r="U85" s="30">
        <f t="shared" si="17"/>
        <v>0</v>
      </c>
      <c r="X85" s="67" t="str">
        <f t="shared" si="18"/>
        <v/>
      </c>
      <c r="Y85" s="31"/>
      <c r="Z85" s="30" t="str">
        <f t="shared" si="19"/>
        <v/>
      </c>
    </row>
    <row r="86" spans="2:26" ht="25.5" customHeight="1" x14ac:dyDescent="0.25">
      <c r="B86" s="83" t="str">
        <f t="shared" si="14"/>
        <v/>
      </c>
      <c r="L86" s="27" t="str">
        <f t="shared" si="12"/>
        <v/>
      </c>
      <c r="N86" s="46" t="str">
        <f t="shared" si="15"/>
        <v/>
      </c>
      <c r="Q86" s="28" t="str">
        <f t="shared" si="13"/>
        <v/>
      </c>
      <c r="R86" s="29"/>
      <c r="T86" s="30">
        <f t="shared" si="16"/>
        <v>0</v>
      </c>
      <c r="U86" s="30">
        <f t="shared" si="17"/>
        <v>0</v>
      </c>
      <c r="X86" s="67" t="str">
        <f t="shared" si="18"/>
        <v/>
      </c>
      <c r="Y86" s="31"/>
      <c r="Z86" s="30" t="str">
        <f t="shared" si="19"/>
        <v/>
      </c>
    </row>
    <row r="87" spans="2:26" ht="25.5" customHeight="1" x14ac:dyDescent="0.25">
      <c r="B87" s="83" t="str">
        <f t="shared" si="14"/>
        <v/>
      </c>
      <c r="L87" s="27" t="str">
        <f t="shared" si="12"/>
        <v/>
      </c>
      <c r="N87" s="46" t="str">
        <f t="shared" si="15"/>
        <v/>
      </c>
      <c r="Q87" s="28" t="str">
        <f t="shared" si="13"/>
        <v/>
      </c>
      <c r="R87" s="29"/>
      <c r="T87" s="30">
        <f t="shared" si="16"/>
        <v>0</v>
      </c>
      <c r="U87" s="30">
        <f t="shared" si="17"/>
        <v>0</v>
      </c>
      <c r="X87" s="67" t="str">
        <f t="shared" si="18"/>
        <v/>
      </c>
      <c r="Y87" s="31"/>
      <c r="Z87" s="30" t="str">
        <f t="shared" si="19"/>
        <v/>
      </c>
    </row>
    <row r="88" spans="2:26" ht="25.5" customHeight="1" x14ac:dyDescent="0.25">
      <c r="B88" s="83" t="str">
        <f t="shared" si="14"/>
        <v/>
      </c>
      <c r="L88" s="27" t="str">
        <f t="shared" si="12"/>
        <v/>
      </c>
      <c r="N88" s="46" t="str">
        <f t="shared" si="15"/>
        <v/>
      </c>
      <c r="Q88" s="28" t="str">
        <f t="shared" si="13"/>
        <v/>
      </c>
      <c r="R88" s="29"/>
      <c r="T88" s="30">
        <f t="shared" si="16"/>
        <v>0</v>
      </c>
      <c r="U88" s="30">
        <f t="shared" si="17"/>
        <v>0</v>
      </c>
      <c r="X88" s="67" t="str">
        <f t="shared" si="18"/>
        <v/>
      </c>
      <c r="Y88" s="31"/>
      <c r="Z88" s="30" t="str">
        <f t="shared" si="19"/>
        <v/>
      </c>
    </row>
    <row r="89" spans="2:26" ht="25.5" customHeight="1" x14ac:dyDescent="0.25">
      <c r="B89" s="83" t="str">
        <f t="shared" si="14"/>
        <v/>
      </c>
      <c r="L89" s="27" t="str">
        <f t="shared" si="12"/>
        <v/>
      </c>
      <c r="N89" s="46" t="str">
        <f t="shared" si="15"/>
        <v/>
      </c>
      <c r="Q89" s="28" t="str">
        <f t="shared" si="13"/>
        <v/>
      </c>
      <c r="R89" s="29"/>
      <c r="T89" s="30">
        <f t="shared" si="16"/>
        <v>0</v>
      </c>
      <c r="U89" s="30">
        <f t="shared" si="17"/>
        <v>0</v>
      </c>
      <c r="X89" s="67" t="str">
        <f t="shared" si="18"/>
        <v/>
      </c>
      <c r="Y89" s="31"/>
      <c r="Z89" s="30" t="str">
        <f t="shared" si="19"/>
        <v/>
      </c>
    </row>
    <row r="90" spans="2:26" ht="25.5" customHeight="1" x14ac:dyDescent="0.25">
      <c r="B90" s="83" t="str">
        <f t="shared" si="14"/>
        <v/>
      </c>
      <c r="L90" s="27" t="str">
        <f t="shared" si="12"/>
        <v/>
      </c>
      <c r="N90" s="46" t="str">
        <f t="shared" si="15"/>
        <v/>
      </c>
      <c r="Q90" s="28" t="str">
        <f t="shared" si="13"/>
        <v/>
      </c>
      <c r="R90" s="29"/>
      <c r="T90" s="30">
        <f t="shared" si="16"/>
        <v>0</v>
      </c>
      <c r="U90" s="30">
        <f t="shared" si="17"/>
        <v>0</v>
      </c>
      <c r="X90" s="67" t="str">
        <f t="shared" si="18"/>
        <v/>
      </c>
      <c r="Y90" s="31"/>
      <c r="Z90" s="30" t="str">
        <f t="shared" si="19"/>
        <v/>
      </c>
    </row>
    <row r="91" spans="2:26" ht="25.5" customHeight="1" x14ac:dyDescent="0.25">
      <c r="B91" s="83" t="str">
        <f t="shared" si="14"/>
        <v/>
      </c>
      <c r="L91" s="27" t="str">
        <f t="shared" si="12"/>
        <v/>
      </c>
      <c r="N91" s="46" t="str">
        <f t="shared" si="15"/>
        <v/>
      </c>
      <c r="Q91" s="28" t="str">
        <f t="shared" si="13"/>
        <v/>
      </c>
      <c r="R91" s="29"/>
      <c r="T91" s="30">
        <f t="shared" si="16"/>
        <v>0</v>
      </c>
      <c r="U91" s="30">
        <f t="shared" si="17"/>
        <v>0</v>
      </c>
      <c r="X91" s="67" t="str">
        <f t="shared" si="18"/>
        <v/>
      </c>
      <c r="Y91" s="31"/>
      <c r="Z91" s="30" t="str">
        <f t="shared" si="19"/>
        <v/>
      </c>
    </row>
    <row r="92" spans="2:26" ht="25.5" customHeight="1" x14ac:dyDescent="0.25">
      <c r="B92" s="83" t="str">
        <f t="shared" si="14"/>
        <v/>
      </c>
      <c r="L92" s="27" t="str">
        <f t="shared" si="12"/>
        <v/>
      </c>
      <c r="N92" s="46" t="str">
        <f t="shared" si="15"/>
        <v/>
      </c>
      <c r="Q92" s="28" t="str">
        <f t="shared" si="13"/>
        <v/>
      </c>
      <c r="R92" s="29"/>
      <c r="T92" s="30">
        <f t="shared" si="16"/>
        <v>0</v>
      </c>
      <c r="U92" s="30">
        <f t="shared" si="17"/>
        <v>0</v>
      </c>
      <c r="X92" s="67" t="str">
        <f t="shared" si="18"/>
        <v/>
      </c>
      <c r="Y92" s="31"/>
      <c r="Z92" s="30" t="str">
        <f t="shared" si="19"/>
        <v/>
      </c>
    </row>
    <row r="93" spans="2:26" ht="25.5" customHeight="1" x14ac:dyDescent="0.25">
      <c r="B93" s="83" t="str">
        <f t="shared" si="14"/>
        <v/>
      </c>
      <c r="L93" s="27" t="str">
        <f t="shared" si="12"/>
        <v/>
      </c>
      <c r="N93" s="46" t="str">
        <f t="shared" si="15"/>
        <v/>
      </c>
      <c r="Q93" s="28" t="str">
        <f t="shared" si="13"/>
        <v/>
      </c>
      <c r="R93" s="29"/>
      <c r="T93" s="30">
        <f t="shared" si="16"/>
        <v>0</v>
      </c>
      <c r="U93" s="30">
        <f t="shared" si="17"/>
        <v>0</v>
      </c>
      <c r="X93" s="67" t="str">
        <f t="shared" si="18"/>
        <v/>
      </c>
      <c r="Y93" s="31"/>
      <c r="Z93" s="30" t="str">
        <f t="shared" si="19"/>
        <v/>
      </c>
    </row>
    <row r="94" spans="2:26" ht="25.5" customHeight="1" x14ac:dyDescent="0.25">
      <c r="B94" s="83" t="str">
        <f t="shared" si="14"/>
        <v/>
      </c>
      <c r="L94" s="27" t="str">
        <f t="shared" si="12"/>
        <v/>
      </c>
      <c r="N94" s="46" t="str">
        <f t="shared" si="15"/>
        <v/>
      </c>
      <c r="Q94" s="28" t="str">
        <f t="shared" si="13"/>
        <v/>
      </c>
      <c r="R94" s="29"/>
      <c r="T94" s="30">
        <f t="shared" si="16"/>
        <v>0</v>
      </c>
      <c r="U94" s="30">
        <f t="shared" si="17"/>
        <v>0</v>
      </c>
      <c r="X94" s="67" t="str">
        <f t="shared" si="18"/>
        <v/>
      </c>
      <c r="Y94" s="31"/>
      <c r="Z94" s="30" t="str">
        <f t="shared" si="19"/>
        <v/>
      </c>
    </row>
    <row r="95" spans="2:26" ht="25.5" customHeight="1" x14ac:dyDescent="0.25">
      <c r="B95" s="83" t="str">
        <f t="shared" si="14"/>
        <v/>
      </c>
      <c r="L95" s="27" t="str">
        <f t="shared" si="12"/>
        <v/>
      </c>
      <c r="N95" s="46" t="str">
        <f t="shared" si="15"/>
        <v/>
      </c>
      <c r="Q95" s="28" t="str">
        <f t="shared" si="13"/>
        <v/>
      </c>
      <c r="R95" s="29"/>
      <c r="T95" s="30">
        <f t="shared" si="16"/>
        <v>0</v>
      </c>
      <c r="U95" s="30">
        <f t="shared" si="17"/>
        <v>0</v>
      </c>
      <c r="X95" s="67" t="str">
        <f t="shared" si="18"/>
        <v/>
      </c>
      <c r="Y95" s="31"/>
      <c r="Z95" s="30" t="str">
        <f t="shared" si="19"/>
        <v/>
      </c>
    </row>
    <row r="96" spans="2:26" ht="25.5" customHeight="1" x14ac:dyDescent="0.25">
      <c r="B96" s="83" t="str">
        <f t="shared" si="14"/>
        <v/>
      </c>
      <c r="L96" s="27" t="str">
        <f t="shared" si="12"/>
        <v/>
      </c>
      <c r="N96" s="46" t="str">
        <f t="shared" si="15"/>
        <v/>
      </c>
      <c r="Q96" s="28" t="str">
        <f t="shared" si="13"/>
        <v/>
      </c>
      <c r="R96" s="29"/>
      <c r="T96" s="30">
        <f t="shared" si="16"/>
        <v>0</v>
      </c>
      <c r="U96" s="30">
        <f t="shared" si="17"/>
        <v>0</v>
      </c>
      <c r="X96" s="67" t="str">
        <f t="shared" si="18"/>
        <v/>
      </c>
      <c r="Y96" s="31"/>
      <c r="Z96" s="30" t="str">
        <f t="shared" si="19"/>
        <v/>
      </c>
    </row>
    <row r="97" spans="2:26" ht="25.5" customHeight="1" x14ac:dyDescent="0.25">
      <c r="B97" s="83" t="str">
        <f t="shared" si="14"/>
        <v/>
      </c>
      <c r="L97" s="27" t="str">
        <f t="shared" si="12"/>
        <v/>
      </c>
      <c r="N97" s="46" t="str">
        <f t="shared" si="15"/>
        <v/>
      </c>
      <c r="Q97" s="28" t="str">
        <f t="shared" si="13"/>
        <v/>
      </c>
      <c r="R97" s="29"/>
      <c r="T97" s="30">
        <f t="shared" si="16"/>
        <v>0</v>
      </c>
      <c r="U97" s="30">
        <f t="shared" si="17"/>
        <v>0</v>
      </c>
      <c r="X97" s="67" t="str">
        <f t="shared" si="18"/>
        <v/>
      </c>
      <c r="Y97" s="31"/>
      <c r="Z97" s="30" t="str">
        <f t="shared" si="19"/>
        <v/>
      </c>
    </row>
    <row r="98" spans="2:26" ht="25.5" customHeight="1" x14ac:dyDescent="0.25">
      <c r="B98" s="83" t="str">
        <f t="shared" si="14"/>
        <v/>
      </c>
      <c r="L98" s="27" t="str">
        <f t="shared" si="12"/>
        <v/>
      </c>
      <c r="N98" s="46" t="str">
        <f t="shared" si="15"/>
        <v/>
      </c>
      <c r="Q98" s="28" t="str">
        <f t="shared" si="13"/>
        <v/>
      </c>
      <c r="R98" s="29"/>
      <c r="T98" s="30">
        <f t="shared" si="16"/>
        <v>0</v>
      </c>
      <c r="U98" s="30">
        <f t="shared" si="17"/>
        <v>0</v>
      </c>
      <c r="X98" s="67" t="str">
        <f t="shared" si="18"/>
        <v/>
      </c>
      <c r="Y98" s="31"/>
      <c r="Z98" s="30" t="str">
        <f t="shared" si="19"/>
        <v/>
      </c>
    </row>
    <row r="99" spans="2:26" ht="25.5" customHeight="1" x14ac:dyDescent="0.25">
      <c r="B99" s="83" t="str">
        <f t="shared" si="14"/>
        <v/>
      </c>
      <c r="L99" s="27" t="str">
        <f t="shared" si="12"/>
        <v/>
      </c>
      <c r="N99" s="46" t="str">
        <f t="shared" si="15"/>
        <v/>
      </c>
      <c r="Q99" s="28" t="str">
        <f t="shared" si="13"/>
        <v/>
      </c>
      <c r="R99" s="29"/>
      <c r="T99" s="30">
        <f t="shared" si="16"/>
        <v>0</v>
      </c>
      <c r="U99" s="30">
        <f t="shared" si="17"/>
        <v>0</v>
      </c>
      <c r="X99" s="67" t="str">
        <f t="shared" si="18"/>
        <v/>
      </c>
      <c r="Y99" s="31"/>
      <c r="Z99" s="30" t="str">
        <f t="shared" si="19"/>
        <v/>
      </c>
    </row>
    <row r="100" spans="2:26" ht="25.5" customHeight="1" x14ac:dyDescent="0.25">
      <c r="B100" s="83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2:26" ht="25.5" customHeight="1" x14ac:dyDescent="0.25">
      <c r="B101" s="83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2:26" ht="25.5" customHeight="1" x14ac:dyDescent="0.25">
      <c r="B102" s="83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2:26" ht="25.5" customHeight="1" x14ac:dyDescent="0.25">
      <c r="B103" s="83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2:26" ht="25.5" customHeight="1" x14ac:dyDescent="0.25">
      <c r="B104" s="83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2:26" ht="25.5" customHeight="1" x14ac:dyDescent="0.25">
      <c r="B105" s="83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2:26" ht="25.5" customHeight="1" x14ac:dyDescent="0.25">
      <c r="B106" s="83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2:26" ht="25.5" customHeight="1" x14ac:dyDescent="0.25">
      <c r="B107" s="83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2:26" ht="25.5" customHeight="1" x14ac:dyDescent="0.25">
      <c r="B108" s="83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2:26" ht="25.5" customHeight="1" x14ac:dyDescent="0.25">
      <c r="B109" s="83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2:26" ht="25.5" customHeight="1" x14ac:dyDescent="0.25">
      <c r="B110" s="83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2:26" ht="25.5" customHeight="1" x14ac:dyDescent="0.25">
      <c r="B111" s="83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2:26" ht="25.5" customHeight="1" x14ac:dyDescent="0.25">
      <c r="B112" s="83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3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3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3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3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3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3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3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3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3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3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3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3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3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3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3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3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3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3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3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3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3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3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3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3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3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3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3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3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3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3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3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3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3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3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3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3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3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3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I9" sqref="I9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/>
      <c r="B2" s="70" t="str">
        <f>IF(I2&lt;&gt;"",IF(LEN(I2)&gt;9,LEFT(I2,10),"sai PO"),"")</f>
        <v/>
      </c>
      <c r="C2" s="74"/>
      <c r="D2" s="74"/>
      <c r="E2" s="75"/>
      <c r="F2" s="74"/>
      <c r="G2" s="75"/>
      <c r="H2" s="75"/>
      <c r="I2" s="75"/>
      <c r="J2" s="56" t="str">
        <f>IF(G2&lt;&gt;"",VLOOKUP(G2,'nhân viên sale'!$A$2:$B$1632,2,0),"")</f>
        <v/>
      </c>
      <c r="K2" s="75"/>
      <c r="L2" s="27" t="str">
        <f t="shared" ref="L2:L33" si="0">IF(K2&lt;&gt;"",VLOOKUP(K2,tenhang,2,0),"")</f>
        <v/>
      </c>
      <c r="M2" s="75"/>
      <c r="N2" s="46" t="str">
        <f t="shared" ref="N2:N33" si="1">IF(K2&lt;&gt;"","K-C6","")</f>
        <v/>
      </c>
      <c r="O2" s="75"/>
      <c r="P2" s="75"/>
      <c r="Q2" s="28" t="str">
        <f t="shared" ref="Q2:Q33" si="2">IF(K2&lt;&gt;"",VLOOKUP(K2,tenhang,3,0),"")</f>
        <v/>
      </c>
      <c r="R2" s="77"/>
      <c r="S2" s="77"/>
      <c r="T2" s="30">
        <f t="shared" ref="T2:T33" si="3">IF(K2&lt;&gt;"",VLOOKUP(K2,tenhang,4,0),0)</f>
        <v>0</v>
      </c>
      <c r="U2" s="30">
        <f t="shared" ref="U2:U33" si="4">R2*T2</f>
        <v>0</v>
      </c>
      <c r="V2" s="77"/>
      <c r="W2" s="77"/>
      <c r="X2" s="67" t="str">
        <f t="shared" ref="X2:X33" si="5">IF(K2&lt;&gt;"",8,"")</f>
        <v/>
      </c>
      <c r="Y2" s="31"/>
      <c r="Z2" s="30" t="str">
        <f t="shared" ref="Z2:Z33" si="6">IF(K2&lt;&gt;"",ROUND(U2*X2*1%,0),"")</f>
        <v/>
      </c>
    </row>
    <row r="3" spans="1:26" ht="25.5" customHeight="1" x14ac:dyDescent="0.25">
      <c r="A3" s="81"/>
      <c r="B3" s="70" t="str">
        <f t="shared" ref="B3:B66" si="7">IF(I3&lt;&gt;"",IF(LEN(I3)&gt;9,LEFT(I3,10),"sai PO"),"")</f>
        <v/>
      </c>
      <c r="C3" s="74"/>
      <c r="D3" s="74"/>
      <c r="E3" s="75"/>
      <c r="F3" s="74"/>
      <c r="G3" s="75"/>
      <c r="H3" s="75"/>
      <c r="I3" s="75"/>
      <c r="J3" s="56" t="str">
        <f>IF(G3&lt;&gt;"",VLOOKUP(G3,'nhân viên sale'!$A$2:$B$1632,2,0),"")</f>
        <v/>
      </c>
      <c r="K3" s="75"/>
      <c r="L3" s="27" t="str">
        <f t="shared" si="0"/>
        <v/>
      </c>
      <c r="M3" s="75"/>
      <c r="N3" s="46" t="str">
        <f t="shared" si="1"/>
        <v/>
      </c>
      <c r="O3" s="75"/>
      <c r="P3" s="75"/>
      <c r="Q3" s="28" t="str">
        <f t="shared" si="2"/>
        <v/>
      </c>
      <c r="R3" s="77"/>
      <c r="S3" s="77"/>
      <c r="T3" s="30">
        <f t="shared" si="3"/>
        <v>0</v>
      </c>
      <c r="U3" s="30">
        <f t="shared" si="4"/>
        <v>0</v>
      </c>
      <c r="V3" s="77"/>
      <c r="W3" s="77"/>
      <c r="X3" s="67" t="str">
        <f t="shared" si="5"/>
        <v/>
      </c>
      <c r="Y3" s="31"/>
      <c r="Z3" s="30" t="str">
        <f t="shared" si="6"/>
        <v/>
      </c>
    </row>
    <row r="4" spans="1:26" ht="25.5" customHeight="1" x14ac:dyDescent="0.25">
      <c r="A4" s="81"/>
      <c r="B4" s="70" t="str">
        <f t="shared" si="7"/>
        <v/>
      </c>
      <c r="C4" s="74"/>
      <c r="D4" s="74"/>
      <c r="E4" s="75"/>
      <c r="F4" s="74"/>
      <c r="G4" s="75"/>
      <c r="H4" s="75"/>
      <c r="I4" s="75"/>
      <c r="J4" s="56" t="str">
        <f>IF(G4&lt;&gt;"",VLOOKUP(G4,'nhân viên sale'!$A$2:$B$1632,2,0),"")</f>
        <v/>
      </c>
      <c r="K4" s="75"/>
      <c r="L4" s="27" t="str">
        <f t="shared" si="0"/>
        <v/>
      </c>
      <c r="M4" s="75"/>
      <c r="N4" s="46" t="str">
        <f t="shared" si="1"/>
        <v/>
      </c>
      <c r="O4" s="75"/>
      <c r="P4" s="75"/>
      <c r="Q4" s="28" t="str">
        <f t="shared" si="2"/>
        <v/>
      </c>
      <c r="R4" s="77"/>
      <c r="S4" s="77"/>
      <c r="T4" s="30">
        <f t="shared" si="3"/>
        <v>0</v>
      </c>
      <c r="U4" s="30">
        <f t="shared" si="4"/>
        <v>0</v>
      </c>
      <c r="V4" s="77"/>
      <c r="W4" s="77"/>
      <c r="X4" s="67" t="str">
        <f t="shared" si="5"/>
        <v/>
      </c>
      <c r="Y4" s="31"/>
      <c r="Z4" s="30" t="str">
        <f t="shared" si="6"/>
        <v/>
      </c>
    </row>
    <row r="5" spans="1:26" ht="25.5" customHeight="1" x14ac:dyDescent="0.25">
      <c r="A5" s="81"/>
      <c r="B5" s="70" t="str">
        <f t="shared" si="7"/>
        <v/>
      </c>
      <c r="C5" s="14"/>
      <c r="D5" s="14"/>
      <c r="E5" s="15"/>
      <c r="F5" s="14"/>
      <c r="G5" s="15"/>
      <c r="H5" s="15"/>
      <c r="I5" s="15"/>
      <c r="J5" s="56" t="str">
        <f>IF(G5&lt;&gt;"",VLOOKUP(G5,'nhân viên sale'!$A$2:$B$1632,2,0),"")</f>
        <v/>
      </c>
      <c r="K5" s="15"/>
      <c r="L5" s="27" t="str">
        <f t="shared" si="0"/>
        <v/>
      </c>
      <c r="M5" s="16"/>
      <c r="N5" s="46" t="str">
        <f t="shared" si="1"/>
        <v/>
      </c>
      <c r="O5" s="15"/>
      <c r="P5" s="15"/>
      <c r="Q5" s="28" t="str">
        <f t="shared" si="2"/>
        <v/>
      </c>
      <c r="R5" s="29"/>
      <c r="S5" s="29"/>
      <c r="T5" s="30">
        <f t="shared" si="3"/>
        <v>0</v>
      </c>
      <c r="U5" s="30">
        <f t="shared" si="4"/>
        <v>0</v>
      </c>
      <c r="V5" s="29"/>
      <c r="W5" s="29"/>
      <c r="X5" s="67" t="str">
        <f t="shared" si="5"/>
        <v/>
      </c>
      <c r="Y5" s="31"/>
      <c r="Z5" s="30" t="str">
        <f t="shared" si="6"/>
        <v/>
      </c>
    </row>
    <row r="6" spans="1:26" ht="25.5" customHeight="1" x14ac:dyDescent="0.25">
      <c r="A6" s="81"/>
      <c r="B6" s="70" t="str">
        <f t="shared" si="7"/>
        <v/>
      </c>
      <c r="C6" s="14"/>
      <c r="D6" s="14"/>
      <c r="E6" s="15"/>
      <c r="F6" s="14"/>
      <c r="G6" s="15"/>
      <c r="H6" s="15"/>
      <c r="I6" s="15"/>
      <c r="J6" s="56" t="str">
        <f>IF(G6&lt;&gt;"",VLOOKUP(G6,'nhân viên sale'!$A$2:$B$1632,2,0),"")</f>
        <v/>
      </c>
      <c r="K6" s="15"/>
      <c r="L6" s="27" t="str">
        <f t="shared" si="0"/>
        <v/>
      </c>
      <c r="M6" s="16"/>
      <c r="N6" s="46" t="str">
        <f t="shared" si="1"/>
        <v/>
      </c>
      <c r="O6" s="15"/>
      <c r="P6" s="15"/>
      <c r="Q6" s="28" t="str">
        <f t="shared" si="2"/>
        <v/>
      </c>
      <c r="R6" s="29"/>
      <c r="S6" s="29"/>
      <c r="T6" s="30">
        <f t="shared" si="3"/>
        <v>0</v>
      </c>
      <c r="U6" s="30">
        <f t="shared" si="4"/>
        <v>0</v>
      </c>
      <c r="V6" s="29"/>
      <c r="W6" s="29"/>
      <c r="X6" s="67" t="str">
        <f t="shared" si="5"/>
        <v/>
      </c>
      <c r="Y6" s="31"/>
      <c r="Z6" s="30" t="str">
        <f t="shared" si="6"/>
        <v/>
      </c>
    </row>
    <row r="7" spans="1:26" ht="25.5" customHeight="1" x14ac:dyDescent="0.25">
      <c r="A7" s="81"/>
      <c r="B7" s="70" t="str">
        <f t="shared" si="7"/>
        <v/>
      </c>
      <c r="C7" s="14"/>
      <c r="D7" s="14"/>
      <c r="E7" s="15"/>
      <c r="F7" s="14"/>
      <c r="G7" s="15"/>
      <c r="H7" s="15"/>
      <c r="I7" s="15"/>
      <c r="J7" s="56" t="str">
        <f>IF(G7&lt;&gt;"",VLOOKUP(G7,'nhân viên sale'!$A$2:$B$1632,2,0),"")</f>
        <v/>
      </c>
      <c r="K7" s="15"/>
      <c r="L7" s="27" t="str">
        <f t="shared" si="0"/>
        <v/>
      </c>
      <c r="M7" s="16"/>
      <c r="N7" s="46" t="str">
        <f t="shared" si="1"/>
        <v/>
      </c>
      <c r="O7" s="15"/>
      <c r="P7" s="15"/>
      <c r="Q7" s="28" t="str">
        <f t="shared" si="2"/>
        <v/>
      </c>
      <c r="R7" s="29"/>
      <c r="S7" s="29"/>
      <c r="T7" s="30">
        <f t="shared" si="3"/>
        <v>0</v>
      </c>
      <c r="U7" s="30">
        <f t="shared" si="4"/>
        <v>0</v>
      </c>
      <c r="V7" s="29"/>
      <c r="W7" s="29"/>
      <c r="X7" s="67" t="str">
        <f t="shared" si="5"/>
        <v/>
      </c>
      <c r="Y7" s="31"/>
      <c r="Z7" s="30" t="str">
        <f t="shared" si="6"/>
        <v/>
      </c>
    </row>
    <row r="8" spans="1:26" ht="25.5" customHeight="1" x14ac:dyDescent="0.25">
      <c r="A8" s="81"/>
      <c r="B8" s="70" t="str">
        <f t="shared" si="7"/>
        <v/>
      </c>
      <c r="C8" s="74"/>
      <c r="D8" s="74"/>
      <c r="E8" s="75"/>
      <c r="F8" s="74"/>
      <c r="G8" s="75"/>
      <c r="H8" s="75"/>
      <c r="I8" s="75"/>
      <c r="J8" s="56" t="str">
        <f>IF(G8&lt;&gt;"",VLOOKUP(G8,'nhân viên sale'!$A$2:$B$1632,2,0),"")</f>
        <v/>
      </c>
      <c r="K8" s="75"/>
      <c r="L8" s="27" t="str">
        <f t="shared" si="0"/>
        <v/>
      </c>
      <c r="M8" s="75"/>
      <c r="N8" s="46" t="str">
        <f t="shared" si="1"/>
        <v/>
      </c>
      <c r="O8" s="75"/>
      <c r="P8" s="75"/>
      <c r="Q8" s="28" t="str">
        <f t="shared" si="2"/>
        <v/>
      </c>
      <c r="R8" s="77"/>
      <c r="S8" s="77"/>
      <c r="T8" s="30">
        <f t="shared" si="3"/>
        <v>0</v>
      </c>
      <c r="U8" s="30">
        <f t="shared" si="4"/>
        <v>0</v>
      </c>
      <c r="V8" s="77"/>
      <c r="W8" s="77"/>
      <c r="X8" s="67" t="str">
        <f t="shared" si="5"/>
        <v/>
      </c>
      <c r="Y8" s="31"/>
      <c r="Z8" s="30" t="str">
        <f t="shared" si="6"/>
        <v/>
      </c>
    </row>
    <row r="9" spans="1:26" ht="25.5" customHeight="1" x14ac:dyDescent="0.25">
      <c r="A9" s="81"/>
      <c r="B9" s="70" t="str">
        <f t="shared" si="7"/>
        <v/>
      </c>
      <c r="C9" s="14"/>
      <c r="D9" s="14"/>
      <c r="E9" s="15"/>
      <c r="F9" s="14"/>
      <c r="G9" s="15"/>
      <c r="H9" s="15"/>
      <c r="I9" s="15"/>
      <c r="J9" s="56" t="str">
        <f>IF(G9&lt;&gt;"",VLOOKUP(G9,'nhân viên sale'!$A$2:$B$1632,2,0),"")</f>
        <v/>
      </c>
      <c r="K9" s="15"/>
      <c r="L9" s="27" t="str">
        <f t="shared" si="0"/>
        <v/>
      </c>
      <c r="M9" s="16"/>
      <c r="N9" s="46" t="str">
        <f t="shared" si="1"/>
        <v/>
      </c>
      <c r="O9" s="15"/>
      <c r="P9" s="15"/>
      <c r="Q9" s="28" t="str">
        <f t="shared" si="2"/>
        <v/>
      </c>
      <c r="R9" s="29"/>
      <c r="S9" s="29"/>
      <c r="T9" s="30">
        <f t="shared" si="3"/>
        <v>0</v>
      </c>
      <c r="U9" s="30">
        <f t="shared" si="4"/>
        <v>0</v>
      </c>
      <c r="V9" s="29"/>
      <c r="W9" s="29"/>
      <c r="X9" s="67" t="str">
        <f t="shared" si="5"/>
        <v/>
      </c>
      <c r="Y9" s="31"/>
      <c r="Z9" s="30" t="str">
        <f t="shared" si="6"/>
        <v/>
      </c>
    </row>
    <row r="10" spans="1:26" ht="25.5" customHeight="1" x14ac:dyDescent="0.25">
      <c r="A10" s="81"/>
      <c r="B10" s="70" t="str">
        <f t="shared" si="7"/>
        <v/>
      </c>
      <c r="C10" s="14"/>
      <c r="D10" s="14"/>
      <c r="E10" s="15"/>
      <c r="F10" s="14"/>
      <c r="G10" s="15"/>
      <c r="H10" s="15"/>
      <c r="I10" s="15"/>
      <c r="J10" s="56" t="str">
        <f>IF(G10&lt;&gt;"",VLOOKUP(G10,'nhân viên sale'!$A$2:$B$1632,2,0),"")</f>
        <v/>
      </c>
      <c r="K10" s="15"/>
      <c r="L10" s="27" t="str">
        <f t="shared" si="0"/>
        <v/>
      </c>
      <c r="M10" s="16"/>
      <c r="N10" s="46" t="str">
        <f t="shared" si="1"/>
        <v/>
      </c>
      <c r="O10" s="15"/>
      <c r="P10" s="15"/>
      <c r="Q10" s="28" t="str">
        <f t="shared" si="2"/>
        <v/>
      </c>
      <c r="R10" s="29"/>
      <c r="S10" s="29"/>
      <c r="T10" s="30">
        <f t="shared" si="3"/>
        <v>0</v>
      </c>
      <c r="U10" s="30">
        <f t="shared" si="4"/>
        <v>0</v>
      </c>
      <c r="V10" s="29"/>
      <c r="W10" s="29"/>
      <c r="X10" s="67" t="str">
        <f t="shared" si="5"/>
        <v/>
      </c>
      <c r="Y10" s="31"/>
      <c r="Z10" s="30" t="str">
        <f t="shared" si="6"/>
        <v/>
      </c>
    </row>
    <row r="11" spans="1:26" ht="25.5" customHeight="1" x14ac:dyDescent="0.25">
      <c r="A11" s="81"/>
      <c r="B11" s="70" t="str">
        <f t="shared" si="7"/>
        <v/>
      </c>
      <c r="C11" s="14"/>
      <c r="D11" s="14"/>
      <c r="E11" s="15"/>
      <c r="F11" s="14"/>
      <c r="G11" s="15"/>
      <c r="H11" s="15"/>
      <c r="I11" s="15"/>
      <c r="J11" s="56" t="str">
        <f>IF(G11&lt;&gt;"",VLOOKUP(G11,'nhân viên sale'!$A$2:$B$1632,2,0),"")</f>
        <v/>
      </c>
      <c r="K11" s="15"/>
      <c r="L11" s="27" t="str">
        <f t="shared" si="0"/>
        <v/>
      </c>
      <c r="M11" s="16"/>
      <c r="N11" s="46" t="str">
        <f t="shared" si="1"/>
        <v/>
      </c>
      <c r="O11" s="15"/>
      <c r="P11" s="15"/>
      <c r="Q11" s="28" t="str">
        <f t="shared" si="2"/>
        <v/>
      </c>
      <c r="R11" s="29"/>
      <c r="S11" s="29"/>
      <c r="T11" s="30">
        <f t="shared" si="3"/>
        <v>0</v>
      </c>
      <c r="U11" s="30">
        <f t="shared" si="4"/>
        <v>0</v>
      </c>
      <c r="V11" s="29"/>
      <c r="W11" s="29"/>
      <c r="X11" s="67" t="str">
        <f t="shared" si="5"/>
        <v/>
      </c>
      <c r="Y11" s="31"/>
      <c r="Z11" s="30" t="str">
        <f t="shared" si="6"/>
        <v/>
      </c>
    </row>
    <row r="12" spans="1:26" ht="25.5" customHeight="1" x14ac:dyDescent="0.25">
      <c r="A12" s="81"/>
      <c r="B12" s="70" t="str">
        <f t="shared" si="7"/>
        <v/>
      </c>
      <c r="C12" s="74"/>
      <c r="D12" s="74"/>
      <c r="E12" s="75"/>
      <c r="F12" s="74"/>
      <c r="G12" s="75"/>
      <c r="H12" s="75"/>
      <c r="I12" s="75"/>
      <c r="J12" s="56" t="str">
        <f>IF(G12&lt;&gt;"",VLOOKUP(G12,'nhân viên sale'!$A$2:$B$1632,2,0),"")</f>
        <v/>
      </c>
      <c r="K12" s="75"/>
      <c r="L12" s="27" t="str">
        <f t="shared" si="0"/>
        <v/>
      </c>
      <c r="M12" s="16"/>
      <c r="N12" s="46" t="str">
        <f t="shared" si="1"/>
        <v/>
      </c>
      <c r="O12" s="75"/>
      <c r="P12" s="75"/>
      <c r="Q12" s="28" t="str">
        <f t="shared" si="2"/>
        <v/>
      </c>
      <c r="R12" s="77"/>
      <c r="S12" s="77"/>
      <c r="T12" s="30">
        <f t="shared" si="3"/>
        <v>0</v>
      </c>
      <c r="U12" s="30">
        <f t="shared" si="4"/>
        <v>0</v>
      </c>
      <c r="V12" s="77"/>
      <c r="W12" s="77"/>
      <c r="X12" s="67" t="str">
        <f t="shared" si="5"/>
        <v/>
      </c>
      <c r="Y12" s="31"/>
      <c r="Z12" s="30" t="str">
        <f t="shared" si="6"/>
        <v/>
      </c>
    </row>
    <row r="13" spans="1:26" ht="25.5" customHeight="1" x14ac:dyDescent="0.25">
      <c r="A13" s="81"/>
      <c r="B13" s="70" t="str">
        <f t="shared" si="7"/>
        <v/>
      </c>
      <c r="C13" s="74"/>
      <c r="D13" s="74"/>
      <c r="E13" s="75"/>
      <c r="F13" s="74"/>
      <c r="G13" s="75"/>
      <c r="H13" s="75"/>
      <c r="I13" s="75"/>
      <c r="J13" s="56" t="str">
        <f>IF(G13&lt;&gt;"",VLOOKUP(G13,'nhân viên sale'!$A$2:$B$1632,2,0),"")</f>
        <v/>
      </c>
      <c r="K13" s="75"/>
      <c r="L13" s="27" t="str">
        <f t="shared" si="0"/>
        <v/>
      </c>
      <c r="M13" s="16"/>
      <c r="N13" s="46" t="str">
        <f t="shared" si="1"/>
        <v/>
      </c>
      <c r="O13" s="75"/>
      <c r="P13" s="75"/>
      <c r="Q13" s="28" t="str">
        <f t="shared" si="2"/>
        <v/>
      </c>
      <c r="R13" s="77"/>
      <c r="S13" s="77"/>
      <c r="T13" s="30">
        <f t="shared" si="3"/>
        <v>0</v>
      </c>
      <c r="U13" s="30">
        <f t="shared" si="4"/>
        <v>0</v>
      </c>
      <c r="V13" s="77"/>
      <c r="W13" s="77"/>
      <c r="X13" s="67" t="str">
        <f t="shared" si="5"/>
        <v/>
      </c>
      <c r="Y13" s="31"/>
      <c r="Z13" s="30" t="str">
        <f t="shared" si="6"/>
        <v/>
      </c>
    </row>
    <row r="14" spans="1:26" ht="25.5" customHeight="1" x14ac:dyDescent="0.25">
      <c r="A14" s="81"/>
      <c r="B14" s="70" t="str">
        <f t="shared" si="7"/>
        <v/>
      </c>
      <c r="C14" s="74"/>
      <c r="D14" s="74"/>
      <c r="E14" s="75"/>
      <c r="F14" s="74"/>
      <c r="G14" s="75"/>
      <c r="H14" s="75"/>
      <c r="I14" s="75"/>
      <c r="J14" s="56" t="str">
        <f>IF(G14&lt;&gt;"",VLOOKUP(G14,'nhân viên sale'!$A$2:$B$1632,2,0),"")</f>
        <v/>
      </c>
      <c r="K14" s="75"/>
      <c r="L14" s="27" t="str">
        <f t="shared" si="0"/>
        <v/>
      </c>
      <c r="M14" s="16"/>
      <c r="N14" s="46" t="str">
        <f t="shared" si="1"/>
        <v/>
      </c>
      <c r="O14" s="75"/>
      <c r="P14" s="75"/>
      <c r="Q14" s="28" t="str">
        <f t="shared" si="2"/>
        <v/>
      </c>
      <c r="R14" s="77"/>
      <c r="S14" s="77"/>
      <c r="T14" s="30">
        <f t="shared" si="3"/>
        <v>0</v>
      </c>
      <c r="U14" s="30">
        <f t="shared" si="4"/>
        <v>0</v>
      </c>
      <c r="V14" s="77"/>
      <c r="W14" s="77"/>
      <c r="X14" s="67" t="str">
        <f t="shared" si="5"/>
        <v/>
      </c>
      <c r="Y14" s="31"/>
      <c r="Z14" s="30" t="str">
        <f t="shared" si="6"/>
        <v/>
      </c>
    </row>
    <row r="15" spans="1:26" ht="25.5" customHeight="1" x14ac:dyDescent="0.25">
      <c r="A15" s="81"/>
      <c r="B15" s="70" t="str">
        <f t="shared" si="7"/>
        <v/>
      </c>
      <c r="C15" s="74"/>
      <c r="D15" s="74"/>
      <c r="E15" s="75"/>
      <c r="F15" s="74"/>
      <c r="G15" s="75"/>
      <c r="H15" s="75"/>
      <c r="I15" s="75"/>
      <c r="J15" s="56" t="str">
        <f>IF(G15&lt;&gt;"",VLOOKUP(G15,'nhân viên sale'!$A$2:$B$1632,2,0),"")</f>
        <v/>
      </c>
      <c r="K15" s="75"/>
      <c r="L15" s="27" t="str">
        <f t="shared" si="0"/>
        <v/>
      </c>
      <c r="M15" s="75"/>
      <c r="N15" s="46" t="str">
        <f t="shared" si="1"/>
        <v/>
      </c>
      <c r="O15" s="75"/>
      <c r="P15" s="75"/>
      <c r="Q15" s="28" t="str">
        <f t="shared" si="2"/>
        <v/>
      </c>
      <c r="R15" s="77"/>
      <c r="S15" s="77"/>
      <c r="T15" s="30">
        <f t="shared" si="3"/>
        <v>0</v>
      </c>
      <c r="U15" s="30">
        <f t="shared" si="4"/>
        <v>0</v>
      </c>
      <c r="V15" s="77"/>
      <c r="W15" s="77"/>
      <c r="X15" s="67" t="str">
        <f t="shared" si="5"/>
        <v/>
      </c>
      <c r="Y15" s="31"/>
      <c r="Z15" s="30" t="str">
        <f t="shared" si="6"/>
        <v/>
      </c>
    </row>
    <row r="16" spans="1:26" ht="25.5" customHeight="1" x14ac:dyDescent="0.25">
      <c r="A16" s="81"/>
      <c r="B16" s="70" t="str">
        <f t="shared" si="7"/>
        <v/>
      </c>
      <c r="C16" s="74"/>
      <c r="D16" s="74"/>
      <c r="E16" s="75"/>
      <c r="F16" s="74"/>
      <c r="G16" s="75"/>
      <c r="H16" s="75"/>
      <c r="I16" s="75"/>
      <c r="J16" s="56" t="str">
        <f>IF(G16&lt;&gt;"",VLOOKUP(G16,'nhân viên sale'!$A$2:$B$1632,2,0),"")</f>
        <v/>
      </c>
      <c r="K16" s="75"/>
      <c r="L16" s="27" t="str">
        <f t="shared" si="0"/>
        <v/>
      </c>
      <c r="M16" s="75"/>
      <c r="N16" s="46" t="str">
        <f t="shared" si="1"/>
        <v/>
      </c>
      <c r="O16" s="75"/>
      <c r="P16" s="75"/>
      <c r="Q16" s="28" t="str">
        <f t="shared" si="2"/>
        <v/>
      </c>
      <c r="R16" s="77"/>
      <c r="S16" s="77"/>
      <c r="T16" s="30">
        <f t="shared" si="3"/>
        <v>0</v>
      </c>
      <c r="U16" s="30">
        <f t="shared" si="4"/>
        <v>0</v>
      </c>
      <c r="V16" s="77"/>
      <c r="W16" s="77"/>
      <c r="X16" s="67" t="str">
        <f t="shared" si="5"/>
        <v/>
      </c>
      <c r="Y16" s="31"/>
      <c r="Z16" s="30" t="str">
        <f t="shared" si="6"/>
        <v/>
      </c>
    </row>
    <row r="17" spans="1:26" ht="25.5" customHeight="1" x14ac:dyDescent="0.25">
      <c r="A17" s="81"/>
      <c r="B17" s="70" t="str">
        <f t="shared" si="7"/>
        <v/>
      </c>
      <c r="C17" s="74"/>
      <c r="D17" s="74"/>
      <c r="E17" s="75"/>
      <c r="F17" s="74"/>
      <c r="G17" s="75"/>
      <c r="H17" s="75"/>
      <c r="I17" s="75"/>
      <c r="J17" s="56" t="str">
        <f>IF(G17&lt;&gt;"",VLOOKUP(G17,'nhân viên sale'!$A$2:$B$1632,2,0),"")</f>
        <v/>
      </c>
      <c r="K17" s="75"/>
      <c r="L17" s="27" t="str">
        <f t="shared" si="0"/>
        <v/>
      </c>
      <c r="M17" s="75"/>
      <c r="N17" s="46" t="str">
        <f t="shared" si="1"/>
        <v/>
      </c>
      <c r="O17" s="75"/>
      <c r="P17" s="75"/>
      <c r="Q17" s="28" t="str">
        <f t="shared" si="2"/>
        <v/>
      </c>
      <c r="R17" s="77"/>
      <c r="S17" s="77"/>
      <c r="T17" s="30">
        <f t="shared" si="3"/>
        <v>0</v>
      </c>
      <c r="U17" s="30">
        <f t="shared" si="4"/>
        <v>0</v>
      </c>
      <c r="V17" s="77"/>
      <c r="W17" s="77"/>
      <c r="X17" s="67" t="str">
        <f t="shared" si="5"/>
        <v/>
      </c>
      <c r="Y17" s="31"/>
      <c r="Z17" s="30" t="str">
        <f t="shared" si="6"/>
        <v/>
      </c>
    </row>
    <row r="18" spans="1:26" ht="25.5" customHeight="1" x14ac:dyDescent="0.25">
      <c r="A18" s="81"/>
      <c r="B18" s="70" t="str">
        <f t="shared" si="7"/>
        <v/>
      </c>
      <c r="C18" s="74"/>
      <c r="D18" s="74"/>
      <c r="E18" s="75"/>
      <c r="F18" s="74"/>
      <c r="G18" s="75"/>
      <c r="H18" s="75"/>
      <c r="I18" s="75"/>
      <c r="J18" s="56" t="str">
        <f>IF(G18&lt;&gt;"",VLOOKUP(G18,'nhân viên sale'!$A$2:$B$1632,2,0),"")</f>
        <v/>
      </c>
      <c r="K18" s="75"/>
      <c r="L18" s="27" t="str">
        <f t="shared" si="0"/>
        <v/>
      </c>
      <c r="M18" s="75"/>
      <c r="N18" s="46" t="str">
        <f t="shared" si="1"/>
        <v/>
      </c>
      <c r="O18" s="75"/>
      <c r="P18" s="75"/>
      <c r="Q18" s="28" t="str">
        <f t="shared" si="2"/>
        <v/>
      </c>
      <c r="R18" s="77"/>
      <c r="S18" s="77"/>
      <c r="T18" s="30">
        <f t="shared" si="3"/>
        <v>0</v>
      </c>
      <c r="U18" s="30">
        <f t="shared" si="4"/>
        <v>0</v>
      </c>
      <c r="V18" s="77"/>
      <c r="W18" s="77"/>
      <c r="X18" s="67" t="str">
        <f t="shared" si="5"/>
        <v/>
      </c>
      <c r="Y18" s="31"/>
      <c r="Z18" s="30" t="str">
        <f t="shared" si="6"/>
        <v/>
      </c>
    </row>
    <row r="19" spans="1:26" ht="25.5" customHeight="1" x14ac:dyDescent="0.25">
      <c r="A19" s="81"/>
      <c r="B19" s="70" t="str">
        <f t="shared" si="7"/>
        <v/>
      </c>
      <c r="C19" s="74"/>
      <c r="D19" s="74"/>
      <c r="E19" s="75"/>
      <c r="F19" s="74"/>
      <c r="G19" s="75"/>
      <c r="H19" s="75"/>
      <c r="I19" s="75"/>
      <c r="J19" s="56" t="str">
        <f>IF(G19&lt;&gt;"",VLOOKUP(G19,'nhân viên sale'!$A$2:$B$1632,2,0),"")</f>
        <v/>
      </c>
      <c r="K19" s="75"/>
      <c r="L19" s="27" t="str">
        <f t="shared" si="0"/>
        <v/>
      </c>
      <c r="M19" s="75"/>
      <c r="N19" s="46" t="str">
        <f t="shared" si="1"/>
        <v/>
      </c>
      <c r="O19" s="75"/>
      <c r="P19" s="75"/>
      <c r="Q19" s="28" t="str">
        <f t="shared" si="2"/>
        <v/>
      </c>
      <c r="R19" s="77"/>
      <c r="S19" s="77"/>
      <c r="T19" s="30">
        <f t="shared" si="3"/>
        <v>0</v>
      </c>
      <c r="U19" s="30">
        <f t="shared" si="4"/>
        <v>0</v>
      </c>
      <c r="V19" s="77"/>
      <c r="W19" s="77"/>
      <c r="X19" s="67" t="str">
        <f t="shared" si="5"/>
        <v/>
      </c>
      <c r="Y19" s="31"/>
      <c r="Z19" s="30" t="str">
        <f t="shared" si="6"/>
        <v/>
      </c>
    </row>
    <row r="20" spans="1:26" ht="25.5" customHeight="1" x14ac:dyDescent="0.25">
      <c r="A20" s="81"/>
      <c r="B20" s="70" t="str">
        <f t="shared" si="7"/>
        <v/>
      </c>
      <c r="C20" s="14"/>
      <c r="D20" s="14"/>
      <c r="E20" s="15"/>
      <c r="F20" s="14"/>
      <c r="G20" s="15"/>
      <c r="H20" s="15"/>
      <c r="I20" s="15"/>
      <c r="J20" s="56" t="str">
        <f>IF(G20&lt;&gt;"",VLOOKUP(G20,'nhân viên sale'!$A$2:$B$1632,2,0),"")</f>
        <v/>
      </c>
      <c r="K20" s="15"/>
      <c r="L20" s="27" t="str">
        <f t="shared" si="0"/>
        <v/>
      </c>
      <c r="M20" s="16"/>
      <c r="N20" s="46" t="str">
        <f t="shared" si="1"/>
        <v/>
      </c>
      <c r="O20" s="15"/>
      <c r="P20" s="15"/>
      <c r="Q20" s="28" t="str">
        <f t="shared" si="2"/>
        <v/>
      </c>
      <c r="R20" s="29"/>
      <c r="S20" s="29"/>
      <c r="T20" s="30">
        <f t="shared" si="3"/>
        <v>0</v>
      </c>
      <c r="U20" s="30">
        <f t="shared" si="4"/>
        <v>0</v>
      </c>
      <c r="V20" s="29"/>
      <c r="W20" s="29"/>
      <c r="X20" s="67" t="str">
        <f t="shared" si="5"/>
        <v/>
      </c>
      <c r="Y20" s="31"/>
      <c r="Z20" s="30" t="str">
        <f t="shared" si="6"/>
        <v/>
      </c>
    </row>
    <row r="21" spans="1:26" ht="25.5" customHeight="1" x14ac:dyDescent="0.25">
      <c r="A21" s="81"/>
      <c r="B21" s="70" t="str">
        <f t="shared" si="7"/>
        <v/>
      </c>
      <c r="C21" s="14"/>
      <c r="D21" s="14"/>
      <c r="E21" s="15"/>
      <c r="F21" s="14"/>
      <c r="G21" s="15"/>
      <c r="H21" s="15"/>
      <c r="I21" s="15"/>
      <c r="J21" s="56" t="str">
        <f>IF(G21&lt;&gt;"",VLOOKUP(G21,'nhân viên sale'!$A$2:$B$1632,2,0),"")</f>
        <v/>
      </c>
      <c r="K21" s="15"/>
      <c r="L21" s="27" t="str">
        <f t="shared" si="0"/>
        <v/>
      </c>
      <c r="M21" s="16"/>
      <c r="N21" s="46" t="str">
        <f t="shared" si="1"/>
        <v/>
      </c>
      <c r="O21" s="15"/>
      <c r="P21" s="15"/>
      <c r="Q21" s="28" t="str">
        <f t="shared" si="2"/>
        <v/>
      </c>
      <c r="R21" s="29"/>
      <c r="S21" s="29"/>
      <c r="T21" s="30">
        <f t="shared" si="3"/>
        <v>0</v>
      </c>
      <c r="U21" s="30">
        <f t="shared" si="4"/>
        <v>0</v>
      </c>
      <c r="V21" s="29"/>
      <c r="W21" s="29"/>
      <c r="X21" s="67" t="str">
        <f t="shared" si="5"/>
        <v/>
      </c>
      <c r="Y21" s="31"/>
      <c r="Z21" s="30" t="str">
        <f t="shared" si="6"/>
        <v/>
      </c>
    </row>
    <row r="22" spans="1:26" ht="25.5" customHeight="1" x14ac:dyDescent="0.25">
      <c r="A22" s="81"/>
      <c r="B22" s="70" t="str">
        <f t="shared" si="7"/>
        <v/>
      </c>
      <c r="C22" s="74"/>
      <c r="D22" s="74"/>
      <c r="E22" s="75"/>
      <c r="F22" s="74"/>
      <c r="G22" s="75"/>
      <c r="H22" s="75"/>
      <c r="I22" s="75"/>
      <c r="J22" s="56" t="str">
        <f>IF(G22&lt;&gt;"",VLOOKUP(G22,'nhân viên sale'!$A$2:$B$1632,2,0),"")</f>
        <v/>
      </c>
      <c r="K22" s="75"/>
      <c r="L22" s="27" t="str">
        <f t="shared" si="0"/>
        <v/>
      </c>
      <c r="M22" s="16"/>
      <c r="N22" s="46" t="str">
        <f t="shared" si="1"/>
        <v/>
      </c>
      <c r="O22" s="75"/>
      <c r="P22" s="75"/>
      <c r="Q22" s="28" t="str">
        <f t="shared" si="2"/>
        <v/>
      </c>
      <c r="R22" s="77"/>
      <c r="S22" s="77"/>
      <c r="T22" s="30">
        <f t="shared" si="3"/>
        <v>0</v>
      </c>
      <c r="U22" s="30">
        <f t="shared" si="4"/>
        <v>0</v>
      </c>
      <c r="V22" s="77"/>
      <c r="W22" s="77"/>
      <c r="X22" s="67" t="str">
        <f t="shared" si="5"/>
        <v/>
      </c>
      <c r="Y22" s="31"/>
      <c r="Z22" s="30" t="str">
        <f t="shared" si="6"/>
        <v/>
      </c>
    </row>
    <row r="23" spans="1:26" ht="25.5" customHeight="1" x14ac:dyDescent="0.25">
      <c r="A23" s="81"/>
      <c r="B23" s="70" t="str">
        <f t="shared" si="7"/>
        <v/>
      </c>
      <c r="C23" s="74"/>
      <c r="D23" s="74"/>
      <c r="E23" s="75"/>
      <c r="F23" s="74"/>
      <c r="G23" s="75"/>
      <c r="H23" s="75"/>
      <c r="I23" s="75"/>
      <c r="J23" s="56" t="str">
        <f>IF(G23&lt;&gt;"",VLOOKUP(G23,'nhân viên sale'!$A$2:$B$1632,2,0),"")</f>
        <v/>
      </c>
      <c r="K23" s="75"/>
      <c r="L23" s="27" t="str">
        <f t="shared" si="0"/>
        <v/>
      </c>
      <c r="M23" s="16"/>
      <c r="N23" s="46" t="str">
        <f t="shared" si="1"/>
        <v/>
      </c>
      <c r="O23" s="75"/>
      <c r="P23" s="75"/>
      <c r="Q23" s="28" t="str">
        <f t="shared" si="2"/>
        <v/>
      </c>
      <c r="R23" s="77"/>
      <c r="S23" s="77"/>
      <c r="T23" s="30">
        <f t="shared" si="3"/>
        <v>0</v>
      </c>
      <c r="U23" s="30">
        <f t="shared" si="4"/>
        <v>0</v>
      </c>
      <c r="V23" s="77"/>
      <c r="W23" s="77"/>
      <c r="X23" s="67" t="str">
        <f t="shared" si="5"/>
        <v/>
      </c>
      <c r="Y23" s="31"/>
      <c r="Z23" s="30" t="str">
        <f t="shared" si="6"/>
        <v/>
      </c>
    </row>
    <row r="24" spans="1:26" ht="25.5" customHeight="1" x14ac:dyDescent="0.25">
      <c r="A24" s="81"/>
      <c r="B24" s="70" t="str">
        <f t="shared" si="7"/>
        <v/>
      </c>
      <c r="C24" s="74"/>
      <c r="D24" s="74"/>
      <c r="E24" s="75"/>
      <c r="F24" s="74"/>
      <c r="G24" s="75"/>
      <c r="H24" s="75"/>
      <c r="I24" s="75"/>
      <c r="J24" s="56" t="str">
        <f>IF(G24&lt;&gt;"",VLOOKUP(G24,'nhân viên sale'!$A$2:$B$1632,2,0),"")</f>
        <v/>
      </c>
      <c r="K24" s="75"/>
      <c r="L24" s="27" t="str">
        <f t="shared" si="0"/>
        <v/>
      </c>
      <c r="M24" s="16"/>
      <c r="N24" s="46" t="str">
        <f t="shared" si="1"/>
        <v/>
      </c>
      <c r="O24" s="75"/>
      <c r="P24" s="75"/>
      <c r="Q24" s="28" t="str">
        <f t="shared" si="2"/>
        <v/>
      </c>
      <c r="R24" s="77"/>
      <c r="S24" s="77"/>
      <c r="T24" s="30">
        <f t="shared" si="3"/>
        <v>0</v>
      </c>
      <c r="U24" s="30">
        <f t="shared" si="4"/>
        <v>0</v>
      </c>
      <c r="V24" s="77"/>
      <c r="W24" s="77"/>
      <c r="X24" s="67" t="str">
        <f t="shared" si="5"/>
        <v/>
      </c>
      <c r="Y24" s="31"/>
      <c r="Z24" s="30" t="str">
        <f t="shared" si="6"/>
        <v/>
      </c>
    </row>
    <row r="25" spans="1:26" ht="25.5" customHeight="1" x14ac:dyDescent="0.25">
      <c r="A25" s="81"/>
      <c r="B25" s="70" t="str">
        <f t="shared" si="7"/>
        <v/>
      </c>
      <c r="C25" s="74"/>
      <c r="D25" s="74"/>
      <c r="E25" s="75"/>
      <c r="F25" s="74"/>
      <c r="G25" s="75"/>
      <c r="H25" s="75"/>
      <c r="I25" s="75"/>
      <c r="J25" s="56" t="str">
        <f>IF(G25&lt;&gt;"",VLOOKUP(G25,'nhân viên sale'!$A$2:$B$1632,2,0),"")</f>
        <v/>
      </c>
      <c r="K25" s="75"/>
      <c r="L25" s="27" t="str">
        <f t="shared" si="0"/>
        <v/>
      </c>
      <c r="M25" s="16"/>
      <c r="N25" s="46" t="str">
        <f t="shared" si="1"/>
        <v/>
      </c>
      <c r="O25" s="75"/>
      <c r="P25" s="75"/>
      <c r="Q25" s="28" t="str">
        <f t="shared" si="2"/>
        <v/>
      </c>
      <c r="R25" s="77"/>
      <c r="S25" s="77"/>
      <c r="T25" s="30">
        <f t="shared" si="3"/>
        <v>0</v>
      </c>
      <c r="U25" s="30">
        <f t="shared" si="4"/>
        <v>0</v>
      </c>
      <c r="V25" s="77"/>
      <c r="W25" s="77"/>
      <c r="X25" s="67" t="str">
        <f t="shared" si="5"/>
        <v/>
      </c>
      <c r="Y25" s="31"/>
      <c r="Z25" s="30" t="str">
        <f t="shared" si="6"/>
        <v/>
      </c>
    </row>
    <row r="26" spans="1:26" ht="25.5" customHeight="1" x14ac:dyDescent="0.25">
      <c r="A26" s="81"/>
      <c r="B26" s="70" t="str">
        <f t="shared" si="7"/>
        <v/>
      </c>
      <c r="C26" s="74"/>
      <c r="D26" s="74"/>
      <c r="E26" s="75"/>
      <c r="F26" s="74"/>
      <c r="G26" s="75"/>
      <c r="H26" s="75"/>
      <c r="I26" s="75"/>
      <c r="J26" s="56" t="str">
        <f>IF(G26&lt;&gt;"",VLOOKUP(G26,'nhân viên sale'!$A$2:$B$1632,2,0),"")</f>
        <v/>
      </c>
      <c r="K26" s="75"/>
      <c r="L26" s="27" t="str">
        <f t="shared" si="0"/>
        <v/>
      </c>
      <c r="M26" s="16"/>
      <c r="N26" s="46" t="str">
        <f t="shared" si="1"/>
        <v/>
      </c>
      <c r="O26" s="75"/>
      <c r="P26" s="75"/>
      <c r="Q26" s="28" t="str">
        <f t="shared" si="2"/>
        <v/>
      </c>
      <c r="R26" s="77"/>
      <c r="S26" s="77"/>
      <c r="T26" s="30">
        <f t="shared" si="3"/>
        <v>0</v>
      </c>
      <c r="U26" s="30">
        <f t="shared" si="4"/>
        <v>0</v>
      </c>
      <c r="V26" s="77"/>
      <c r="W26" s="77"/>
      <c r="X26" s="67" t="str">
        <f t="shared" si="5"/>
        <v/>
      </c>
      <c r="Y26" s="31"/>
      <c r="Z26" s="30" t="str">
        <f t="shared" si="6"/>
        <v/>
      </c>
    </row>
    <row r="27" spans="1:26" ht="25.5" customHeight="1" x14ac:dyDescent="0.25">
      <c r="A27" s="81"/>
      <c r="B27" s="70" t="str">
        <f t="shared" si="7"/>
        <v/>
      </c>
      <c r="C27" s="74"/>
      <c r="D27" s="74"/>
      <c r="E27" s="75"/>
      <c r="F27" s="74"/>
      <c r="G27" s="75"/>
      <c r="H27" s="75"/>
      <c r="I27" s="75"/>
      <c r="J27" s="56" t="str">
        <f>IF(G27&lt;&gt;"",VLOOKUP(G27,'nhân viên sale'!$A$2:$B$1632,2,0),"")</f>
        <v/>
      </c>
      <c r="K27" s="75"/>
      <c r="L27" s="27" t="str">
        <f t="shared" si="0"/>
        <v/>
      </c>
      <c r="M27" s="16"/>
      <c r="N27" s="46" t="str">
        <f t="shared" si="1"/>
        <v/>
      </c>
      <c r="O27" s="75"/>
      <c r="P27" s="75"/>
      <c r="Q27" s="28" t="str">
        <f t="shared" si="2"/>
        <v/>
      </c>
      <c r="R27" s="77"/>
      <c r="S27" s="77"/>
      <c r="T27" s="30">
        <f t="shared" si="3"/>
        <v>0</v>
      </c>
      <c r="U27" s="30">
        <f t="shared" si="4"/>
        <v>0</v>
      </c>
      <c r="V27" s="77"/>
      <c r="W27" s="77"/>
      <c r="X27" s="67" t="str">
        <f t="shared" si="5"/>
        <v/>
      </c>
      <c r="Y27" s="31"/>
      <c r="Z27" s="30" t="str">
        <f t="shared" si="6"/>
        <v/>
      </c>
    </row>
    <row r="28" spans="1:26" ht="25.5" customHeight="1" x14ac:dyDescent="0.25">
      <c r="A28" s="81"/>
      <c r="B28" s="70" t="str">
        <f t="shared" si="7"/>
        <v/>
      </c>
      <c r="C28" s="74"/>
      <c r="D28" s="74"/>
      <c r="E28" s="75"/>
      <c r="F28" s="74"/>
      <c r="G28" s="75"/>
      <c r="H28" s="75"/>
      <c r="I28" s="75"/>
      <c r="J28" s="56" t="str">
        <f>IF(G28&lt;&gt;"",VLOOKUP(G28,'nhân viên sale'!$A$2:$B$1632,2,0),"")</f>
        <v/>
      </c>
      <c r="K28" s="75"/>
      <c r="L28" s="27" t="str">
        <f t="shared" si="0"/>
        <v/>
      </c>
      <c r="M28" s="16"/>
      <c r="N28" s="46" t="str">
        <f t="shared" si="1"/>
        <v/>
      </c>
      <c r="O28" s="75"/>
      <c r="P28" s="75"/>
      <c r="Q28" s="28" t="str">
        <f t="shared" si="2"/>
        <v/>
      </c>
      <c r="R28" s="77"/>
      <c r="S28" s="77"/>
      <c r="T28" s="30">
        <f t="shared" si="3"/>
        <v>0</v>
      </c>
      <c r="U28" s="30">
        <f t="shared" si="4"/>
        <v>0</v>
      </c>
      <c r="V28" s="77"/>
      <c r="W28" s="77"/>
      <c r="X28" s="67" t="str">
        <f t="shared" si="5"/>
        <v/>
      </c>
      <c r="Y28" s="31"/>
      <c r="Z28" s="30" t="str">
        <f t="shared" si="6"/>
        <v/>
      </c>
    </row>
    <row r="29" spans="1:26" ht="25.5" customHeight="1" x14ac:dyDescent="0.25">
      <c r="A29" s="81"/>
      <c r="B29" s="70" t="str">
        <f t="shared" si="7"/>
        <v/>
      </c>
      <c r="C29" s="74"/>
      <c r="D29" s="74"/>
      <c r="E29" s="75"/>
      <c r="F29" s="74"/>
      <c r="G29" s="75"/>
      <c r="H29" s="75"/>
      <c r="I29" s="75"/>
      <c r="J29" s="56" t="str">
        <f>IF(G29&lt;&gt;"",VLOOKUP(G29,'nhân viên sale'!$A$2:$B$1632,2,0),"")</f>
        <v/>
      </c>
      <c r="K29" s="75"/>
      <c r="L29" s="27" t="str">
        <f t="shared" si="0"/>
        <v/>
      </c>
      <c r="M29" s="16"/>
      <c r="N29" s="46" t="str">
        <f t="shared" si="1"/>
        <v/>
      </c>
      <c r="O29" s="75"/>
      <c r="P29" s="75"/>
      <c r="Q29" s="28" t="str">
        <f t="shared" si="2"/>
        <v/>
      </c>
      <c r="R29" s="77"/>
      <c r="S29" s="77"/>
      <c r="T29" s="30">
        <f t="shared" si="3"/>
        <v>0</v>
      </c>
      <c r="U29" s="30">
        <f t="shared" si="4"/>
        <v>0</v>
      </c>
      <c r="V29" s="77"/>
      <c r="W29" s="77"/>
      <c r="X29" s="67" t="str">
        <f t="shared" si="5"/>
        <v/>
      </c>
      <c r="Y29" s="31"/>
      <c r="Z29" s="30" t="str">
        <f t="shared" si="6"/>
        <v/>
      </c>
    </row>
    <row r="30" spans="1:26" ht="25.5" customHeight="1" x14ac:dyDescent="0.25">
      <c r="A30" s="81"/>
      <c r="B30" s="70" t="str">
        <f t="shared" si="7"/>
        <v/>
      </c>
      <c r="C30" s="74"/>
      <c r="D30" s="74"/>
      <c r="E30" s="75"/>
      <c r="F30" s="74"/>
      <c r="G30" s="75"/>
      <c r="H30" s="75"/>
      <c r="I30" s="75"/>
      <c r="J30" s="56" t="str">
        <f>IF(G30&lt;&gt;"",VLOOKUP(G30,'nhân viên sale'!$A$2:$B$1632,2,0),"")</f>
        <v/>
      </c>
      <c r="K30" s="75"/>
      <c r="L30" s="27" t="str">
        <f t="shared" si="0"/>
        <v/>
      </c>
      <c r="M30" s="16"/>
      <c r="N30" s="46" t="str">
        <f t="shared" si="1"/>
        <v/>
      </c>
      <c r="O30" s="75"/>
      <c r="P30" s="75"/>
      <c r="Q30" s="28" t="str">
        <f t="shared" si="2"/>
        <v/>
      </c>
      <c r="R30" s="77"/>
      <c r="S30" s="77"/>
      <c r="T30" s="30">
        <f t="shared" si="3"/>
        <v>0</v>
      </c>
      <c r="U30" s="30">
        <f t="shared" si="4"/>
        <v>0</v>
      </c>
      <c r="V30" s="77"/>
      <c r="W30" s="77"/>
      <c r="X30" s="67" t="str">
        <f t="shared" si="5"/>
        <v/>
      </c>
      <c r="Y30" s="31"/>
      <c r="Z30" s="30" t="str">
        <f t="shared" si="6"/>
        <v/>
      </c>
    </row>
    <row r="31" spans="1:26" ht="25.5" customHeight="1" x14ac:dyDescent="0.25">
      <c r="A31" s="81"/>
      <c r="B31" s="70" t="str">
        <f t="shared" si="7"/>
        <v/>
      </c>
      <c r="C31" s="74"/>
      <c r="D31" s="74"/>
      <c r="E31" s="75"/>
      <c r="F31" s="74"/>
      <c r="G31" s="75"/>
      <c r="H31" s="75"/>
      <c r="I31" s="75"/>
      <c r="J31" s="56" t="str">
        <f>IF(G31&lt;&gt;"",VLOOKUP(G31,'nhân viên sale'!$A$2:$B$1632,2,0),"")</f>
        <v/>
      </c>
      <c r="K31" s="75"/>
      <c r="L31" s="27" t="str">
        <f t="shared" si="0"/>
        <v/>
      </c>
      <c r="M31" s="16"/>
      <c r="N31" s="46" t="str">
        <f t="shared" si="1"/>
        <v/>
      </c>
      <c r="O31" s="75"/>
      <c r="P31" s="75"/>
      <c r="Q31" s="28" t="str">
        <f t="shared" si="2"/>
        <v/>
      </c>
      <c r="R31" s="77"/>
      <c r="S31" s="77"/>
      <c r="T31" s="30">
        <f t="shared" si="3"/>
        <v>0</v>
      </c>
      <c r="U31" s="30">
        <f t="shared" si="4"/>
        <v>0</v>
      </c>
      <c r="V31" s="77"/>
      <c r="W31" s="77"/>
      <c r="X31" s="67" t="str">
        <f t="shared" si="5"/>
        <v/>
      </c>
      <c r="Y31" s="31"/>
      <c r="Z31" s="30" t="str">
        <f t="shared" si="6"/>
        <v/>
      </c>
    </row>
    <row r="32" spans="1:26" ht="25.5" customHeight="1" x14ac:dyDescent="0.25">
      <c r="A32" s="81"/>
      <c r="B32" s="70" t="str">
        <f t="shared" si="7"/>
        <v/>
      </c>
      <c r="C32" s="74"/>
      <c r="D32" s="74"/>
      <c r="E32" s="75"/>
      <c r="F32" s="74"/>
      <c r="G32" s="75"/>
      <c r="H32" s="75"/>
      <c r="I32" s="75"/>
      <c r="J32" s="56" t="str">
        <f>IF(G32&lt;&gt;"",VLOOKUP(G32,'nhân viên sale'!$A$2:$B$1632,2,0),"")</f>
        <v/>
      </c>
      <c r="K32" s="75"/>
      <c r="L32" s="27" t="str">
        <f t="shared" si="0"/>
        <v/>
      </c>
      <c r="M32" s="16"/>
      <c r="N32" s="46" t="str">
        <f t="shared" si="1"/>
        <v/>
      </c>
      <c r="O32" s="75"/>
      <c r="P32" s="75"/>
      <c r="Q32" s="28" t="str">
        <f t="shared" si="2"/>
        <v/>
      </c>
      <c r="R32" s="77"/>
      <c r="S32" s="77"/>
      <c r="T32" s="30">
        <f t="shared" si="3"/>
        <v>0</v>
      </c>
      <c r="U32" s="30">
        <f t="shared" si="4"/>
        <v>0</v>
      </c>
      <c r="V32" s="77"/>
      <c r="W32" s="77"/>
      <c r="X32" s="67" t="str">
        <f t="shared" si="5"/>
        <v/>
      </c>
      <c r="Y32" s="31"/>
      <c r="Z32" s="30" t="str">
        <f t="shared" si="6"/>
        <v/>
      </c>
    </row>
    <row r="33" spans="1:26" ht="25.5" customHeight="1" x14ac:dyDescent="0.25">
      <c r="A33" s="81"/>
      <c r="B33" s="70" t="str">
        <f t="shared" si="7"/>
        <v/>
      </c>
      <c r="C33" s="74"/>
      <c r="D33" s="74"/>
      <c r="E33" s="75"/>
      <c r="F33" s="74"/>
      <c r="G33" s="75"/>
      <c r="H33" s="75"/>
      <c r="I33" s="75"/>
      <c r="J33" s="56" t="str">
        <f>IF(G33&lt;&gt;"",VLOOKUP(G33,'nhân viên sale'!$A$2:$B$1632,2,0),"")</f>
        <v/>
      </c>
      <c r="K33" s="75"/>
      <c r="L33" s="27" t="str">
        <f t="shared" si="0"/>
        <v/>
      </c>
      <c r="M33" s="16"/>
      <c r="N33" s="46" t="str">
        <f t="shared" si="1"/>
        <v/>
      </c>
      <c r="O33" s="75"/>
      <c r="P33" s="75"/>
      <c r="Q33" s="28" t="str">
        <f t="shared" si="2"/>
        <v/>
      </c>
      <c r="R33" s="77"/>
      <c r="S33" s="77"/>
      <c r="T33" s="30">
        <f t="shared" si="3"/>
        <v>0</v>
      </c>
      <c r="U33" s="30">
        <f t="shared" si="4"/>
        <v>0</v>
      </c>
      <c r="V33" s="77"/>
      <c r="W33" s="77"/>
      <c r="X33" s="67" t="str">
        <f t="shared" si="5"/>
        <v/>
      </c>
      <c r="Y33" s="31"/>
      <c r="Z33" s="30" t="str">
        <f t="shared" si="6"/>
        <v/>
      </c>
    </row>
    <row r="34" spans="1:26" ht="25.5" customHeight="1" x14ac:dyDescent="0.25">
      <c r="A34" s="81"/>
      <c r="B34" s="70" t="str">
        <f t="shared" si="7"/>
        <v/>
      </c>
      <c r="C34" s="74"/>
      <c r="D34" s="74"/>
      <c r="E34" s="75"/>
      <c r="F34" s="74"/>
      <c r="G34" s="75"/>
      <c r="H34" s="75"/>
      <c r="I34" s="75"/>
      <c r="J34" s="56" t="str">
        <f>IF(G34&lt;&gt;"",VLOOKUP(G34,'nhân viên sale'!$A$2:$B$1632,2,0),"")</f>
        <v/>
      </c>
      <c r="K34" s="75"/>
      <c r="L34" s="27" t="str">
        <f t="shared" ref="L34:L65" si="8">IF(K34&lt;&gt;"",VLOOKUP(K34,tenhang,2,0),"")</f>
        <v/>
      </c>
      <c r="M34" s="16"/>
      <c r="N34" s="46" t="str">
        <f t="shared" ref="N34:N65" si="9">IF(K34&lt;&gt;"","K-C6","")</f>
        <v/>
      </c>
      <c r="O34" s="75"/>
      <c r="P34" s="75"/>
      <c r="Q34" s="28" t="str">
        <f t="shared" ref="Q34:Q65" si="10">IF(K34&lt;&gt;"",VLOOKUP(K34,tenhang,3,0),"")</f>
        <v/>
      </c>
      <c r="R34" s="77"/>
      <c r="S34" s="77"/>
      <c r="T34" s="30">
        <f t="shared" ref="T34:T65" si="11">IF(K34&lt;&gt;"",VLOOKUP(K34,tenhang,4,0),0)</f>
        <v>0</v>
      </c>
      <c r="U34" s="30">
        <f t="shared" ref="U34:U65" si="12">R34*T34</f>
        <v>0</v>
      </c>
      <c r="V34" s="77"/>
      <c r="W34" s="77"/>
      <c r="X34" s="67" t="str">
        <f t="shared" ref="X34:X65" si="13">IF(K34&lt;&gt;"",8,"")</f>
        <v/>
      </c>
      <c r="Y34" s="31"/>
      <c r="Z34" s="30" t="str">
        <f t="shared" ref="Z34:Z65" si="14">IF(K34&lt;&gt;"",ROUND(U34*X34*1%,0),"")</f>
        <v/>
      </c>
    </row>
    <row r="35" spans="1:26" ht="25.5" customHeight="1" x14ac:dyDescent="0.25">
      <c r="A35" s="81"/>
      <c r="B35" s="70" t="str">
        <f t="shared" si="7"/>
        <v/>
      </c>
      <c r="C35" s="74"/>
      <c r="D35" s="74"/>
      <c r="E35" s="75"/>
      <c r="F35" s="74"/>
      <c r="G35" s="75"/>
      <c r="H35" s="75"/>
      <c r="I35" s="75"/>
      <c r="J35" s="56" t="str">
        <f>IF(G35&lt;&gt;"",VLOOKUP(G35,'nhân viên sale'!$A$2:$B$1632,2,0),"")</f>
        <v/>
      </c>
      <c r="K35" s="75"/>
      <c r="L35" s="27" t="str">
        <f t="shared" si="8"/>
        <v/>
      </c>
      <c r="M35" s="16"/>
      <c r="N35" s="46" t="str">
        <f t="shared" si="9"/>
        <v/>
      </c>
      <c r="O35" s="75"/>
      <c r="P35" s="75"/>
      <c r="Q35" s="28" t="str">
        <f t="shared" si="10"/>
        <v/>
      </c>
      <c r="R35" s="77"/>
      <c r="S35" s="77"/>
      <c r="T35" s="30">
        <f t="shared" si="11"/>
        <v>0</v>
      </c>
      <c r="U35" s="30">
        <f t="shared" si="12"/>
        <v>0</v>
      </c>
      <c r="V35" s="77"/>
      <c r="W35" s="77"/>
      <c r="X35" s="67" t="str">
        <f t="shared" si="13"/>
        <v/>
      </c>
      <c r="Y35" s="31"/>
      <c r="Z35" s="30" t="str">
        <f t="shared" si="14"/>
        <v/>
      </c>
    </row>
    <row r="36" spans="1:26" ht="25.5" customHeight="1" x14ac:dyDescent="0.25">
      <c r="A36" s="81"/>
      <c r="B36" s="70" t="str">
        <f t="shared" si="7"/>
        <v/>
      </c>
      <c r="C36" s="74"/>
      <c r="D36" s="74"/>
      <c r="E36" s="75"/>
      <c r="F36" s="74"/>
      <c r="G36" s="75"/>
      <c r="H36" s="75"/>
      <c r="I36" s="75"/>
      <c r="J36" s="56" t="str">
        <f>IF(G36&lt;&gt;"",VLOOKUP(G36,'nhân viên sale'!$A$2:$B$1632,2,0),"")</f>
        <v/>
      </c>
      <c r="K36" s="75"/>
      <c r="L36" s="27" t="str">
        <f t="shared" si="8"/>
        <v/>
      </c>
      <c r="M36" s="16"/>
      <c r="N36" s="46" t="str">
        <f t="shared" si="9"/>
        <v/>
      </c>
      <c r="O36" s="75"/>
      <c r="P36" s="75"/>
      <c r="Q36" s="28" t="str">
        <f t="shared" si="10"/>
        <v/>
      </c>
      <c r="R36" s="77"/>
      <c r="S36" s="77"/>
      <c r="T36" s="30">
        <f t="shared" si="11"/>
        <v>0</v>
      </c>
      <c r="U36" s="30">
        <f t="shared" si="12"/>
        <v>0</v>
      </c>
      <c r="V36" s="77"/>
      <c r="W36" s="77"/>
      <c r="X36" s="67" t="str">
        <f t="shared" si="13"/>
        <v/>
      </c>
      <c r="Y36" s="31"/>
      <c r="Z36" s="30" t="str">
        <f t="shared" si="14"/>
        <v/>
      </c>
    </row>
    <row r="37" spans="1:26" ht="25.5" customHeight="1" x14ac:dyDescent="0.25">
      <c r="A37" s="81"/>
      <c r="B37" s="70" t="str">
        <f t="shared" si="7"/>
        <v/>
      </c>
      <c r="C37" s="74"/>
      <c r="D37" s="74"/>
      <c r="E37" s="75"/>
      <c r="F37" s="74"/>
      <c r="G37" s="75"/>
      <c r="H37" s="75"/>
      <c r="I37" s="75"/>
      <c r="J37" s="56" t="str">
        <f>IF(G37&lt;&gt;"",VLOOKUP(G37,'nhân viên sale'!$A$2:$B$1632,2,0),"")</f>
        <v/>
      </c>
      <c r="K37" s="75"/>
      <c r="L37" s="27" t="str">
        <f t="shared" si="8"/>
        <v/>
      </c>
      <c r="M37" s="16"/>
      <c r="N37" s="46" t="str">
        <f t="shared" si="9"/>
        <v/>
      </c>
      <c r="O37" s="75"/>
      <c r="P37" s="75"/>
      <c r="Q37" s="28" t="str">
        <f t="shared" si="10"/>
        <v/>
      </c>
      <c r="R37" s="77"/>
      <c r="S37" s="77"/>
      <c r="T37" s="30">
        <f t="shared" si="11"/>
        <v>0</v>
      </c>
      <c r="U37" s="30">
        <f t="shared" si="12"/>
        <v>0</v>
      </c>
      <c r="V37" s="77"/>
      <c r="W37" s="77"/>
      <c r="X37" s="67" t="str">
        <f t="shared" si="13"/>
        <v/>
      </c>
      <c r="Y37" s="31"/>
      <c r="Z37" s="30" t="str">
        <f t="shared" si="14"/>
        <v/>
      </c>
    </row>
    <row r="38" spans="1:26" ht="25.5" customHeight="1" x14ac:dyDescent="0.25">
      <c r="A38" s="81"/>
      <c r="B38" s="70" t="str">
        <f t="shared" si="7"/>
        <v/>
      </c>
      <c r="C38" s="74"/>
      <c r="D38" s="74"/>
      <c r="E38" s="75"/>
      <c r="F38" s="74"/>
      <c r="G38" s="75"/>
      <c r="H38" s="75"/>
      <c r="I38" s="75"/>
      <c r="J38" s="56" t="str">
        <f>IF(G38&lt;&gt;"",VLOOKUP(G38,'nhân viên sale'!$A$2:$B$1632,2,0),"")</f>
        <v/>
      </c>
      <c r="K38" s="75"/>
      <c r="L38" s="27" t="str">
        <f t="shared" si="8"/>
        <v/>
      </c>
      <c r="M38" s="16"/>
      <c r="N38" s="46" t="str">
        <f t="shared" si="9"/>
        <v/>
      </c>
      <c r="O38" s="75"/>
      <c r="P38" s="75"/>
      <c r="Q38" s="28" t="str">
        <f t="shared" si="10"/>
        <v/>
      </c>
      <c r="R38" s="77"/>
      <c r="S38" s="77"/>
      <c r="T38" s="30">
        <f t="shared" si="11"/>
        <v>0</v>
      </c>
      <c r="U38" s="30">
        <f t="shared" si="12"/>
        <v>0</v>
      </c>
      <c r="V38" s="77"/>
      <c r="W38" s="77"/>
      <c r="X38" s="67" t="str">
        <f t="shared" si="13"/>
        <v/>
      </c>
      <c r="Y38" s="31"/>
      <c r="Z38" s="30" t="str">
        <f t="shared" si="14"/>
        <v/>
      </c>
    </row>
    <row r="39" spans="1:26" ht="25.5" customHeight="1" x14ac:dyDescent="0.25">
      <c r="A39" s="81"/>
      <c r="B39" s="70" t="str">
        <f t="shared" si="7"/>
        <v/>
      </c>
      <c r="C39" s="74"/>
      <c r="D39" s="74"/>
      <c r="E39" s="75"/>
      <c r="F39" s="74"/>
      <c r="G39" s="75"/>
      <c r="H39" s="75"/>
      <c r="I39" s="75"/>
      <c r="J39" s="56" t="str">
        <f>IF(G39&lt;&gt;"",VLOOKUP(G39,'nhân viên sale'!$A$2:$B$1632,2,0),"")</f>
        <v/>
      </c>
      <c r="K39" s="75"/>
      <c r="L39" s="27" t="str">
        <f t="shared" si="8"/>
        <v/>
      </c>
      <c r="M39" s="16"/>
      <c r="N39" s="46" t="str">
        <f t="shared" si="9"/>
        <v/>
      </c>
      <c r="O39" s="75"/>
      <c r="P39" s="75"/>
      <c r="Q39" s="28" t="str">
        <f t="shared" si="10"/>
        <v/>
      </c>
      <c r="R39" s="77"/>
      <c r="S39" s="77"/>
      <c r="T39" s="30">
        <f t="shared" si="11"/>
        <v>0</v>
      </c>
      <c r="U39" s="30">
        <f t="shared" si="12"/>
        <v>0</v>
      </c>
      <c r="V39" s="77"/>
      <c r="W39" s="77"/>
      <c r="X39" s="67" t="str">
        <f t="shared" si="13"/>
        <v/>
      </c>
      <c r="Y39" s="31"/>
      <c r="Z39" s="30" t="str">
        <f t="shared" si="14"/>
        <v/>
      </c>
    </row>
    <row r="40" spans="1:26" ht="25.5" customHeight="1" x14ac:dyDescent="0.25">
      <c r="A40" s="81"/>
      <c r="B40" s="70" t="str">
        <f t="shared" si="7"/>
        <v/>
      </c>
      <c r="C40" s="74"/>
      <c r="D40" s="74"/>
      <c r="E40" s="75"/>
      <c r="F40" s="74"/>
      <c r="G40" s="75"/>
      <c r="H40" s="75"/>
      <c r="I40" s="75"/>
      <c r="J40" s="56" t="str">
        <f>IF(G40&lt;&gt;"",VLOOKUP(G40,'nhân viên sale'!$A$2:$B$1632,2,0),"")</f>
        <v/>
      </c>
      <c r="K40" s="75"/>
      <c r="L40" s="27" t="str">
        <f t="shared" si="8"/>
        <v/>
      </c>
      <c r="M40" s="75"/>
      <c r="N40" s="46" t="str">
        <f t="shared" si="9"/>
        <v/>
      </c>
      <c r="O40" s="75"/>
      <c r="P40" s="75"/>
      <c r="Q40" s="28" t="str">
        <f t="shared" si="10"/>
        <v/>
      </c>
      <c r="R40" s="77"/>
      <c r="S40" s="77"/>
      <c r="T40" s="30">
        <f t="shared" si="11"/>
        <v>0</v>
      </c>
      <c r="U40" s="30">
        <f t="shared" si="12"/>
        <v>0</v>
      </c>
      <c r="V40" s="77"/>
      <c r="W40" s="77"/>
      <c r="X40" s="67" t="str">
        <f t="shared" si="13"/>
        <v/>
      </c>
      <c r="Y40" s="31"/>
      <c r="Z40" s="30" t="str">
        <f t="shared" si="14"/>
        <v/>
      </c>
    </row>
    <row r="41" spans="1:26" ht="25.5" customHeight="1" x14ac:dyDescent="0.25">
      <c r="A41" s="81"/>
      <c r="B41" s="70" t="str">
        <f t="shared" si="7"/>
        <v/>
      </c>
      <c r="C41" s="74"/>
      <c r="D41" s="74"/>
      <c r="E41" s="75"/>
      <c r="F41" s="74"/>
      <c r="G41" s="75"/>
      <c r="H41" s="75"/>
      <c r="I41" s="75"/>
      <c r="J41" s="56" t="str">
        <f>IF(G41&lt;&gt;"",VLOOKUP(G41,'nhân viên sale'!$A$2:$B$1632,2,0),"")</f>
        <v/>
      </c>
      <c r="K41" s="75"/>
      <c r="L41" s="27" t="str">
        <f t="shared" si="8"/>
        <v/>
      </c>
      <c r="M41" s="75"/>
      <c r="N41" s="46" t="str">
        <f t="shared" si="9"/>
        <v/>
      </c>
      <c r="O41" s="75"/>
      <c r="P41" s="75"/>
      <c r="Q41" s="28" t="str">
        <f t="shared" si="10"/>
        <v/>
      </c>
      <c r="R41" s="77"/>
      <c r="S41" s="77"/>
      <c r="T41" s="30">
        <f t="shared" si="11"/>
        <v>0</v>
      </c>
      <c r="U41" s="30">
        <f t="shared" si="12"/>
        <v>0</v>
      </c>
      <c r="V41" s="77"/>
      <c r="W41" s="77"/>
      <c r="X41" s="67" t="str">
        <f t="shared" si="13"/>
        <v/>
      </c>
      <c r="Y41" s="31"/>
      <c r="Z41" s="30" t="str">
        <f t="shared" si="14"/>
        <v/>
      </c>
    </row>
    <row r="42" spans="1:26" ht="25.5" customHeight="1" x14ac:dyDescent="0.25">
      <c r="A42" s="81"/>
      <c r="B42" s="70" t="str">
        <f t="shared" si="7"/>
        <v/>
      </c>
      <c r="C42" s="74"/>
      <c r="D42" s="74"/>
      <c r="E42" s="75"/>
      <c r="F42" s="74"/>
      <c r="G42" s="75"/>
      <c r="H42" s="75"/>
      <c r="I42" s="75"/>
      <c r="J42" s="56" t="str">
        <f>IF(G42&lt;&gt;"",VLOOKUP(G42,'nhân viên sale'!$A$2:$B$1632,2,0),"")</f>
        <v/>
      </c>
      <c r="K42" s="75"/>
      <c r="L42" s="27" t="str">
        <f t="shared" si="8"/>
        <v/>
      </c>
      <c r="M42" s="75"/>
      <c r="N42" s="46" t="str">
        <f t="shared" si="9"/>
        <v/>
      </c>
      <c r="O42" s="75"/>
      <c r="P42" s="75"/>
      <c r="Q42" s="28" t="str">
        <f t="shared" si="10"/>
        <v/>
      </c>
      <c r="R42" s="77"/>
      <c r="S42" s="77"/>
      <c r="T42" s="30">
        <f t="shared" si="11"/>
        <v>0</v>
      </c>
      <c r="U42" s="30">
        <f t="shared" si="12"/>
        <v>0</v>
      </c>
      <c r="V42" s="77"/>
      <c r="W42" s="77"/>
      <c r="X42" s="67" t="str">
        <f t="shared" si="13"/>
        <v/>
      </c>
      <c r="Y42" s="31"/>
      <c r="Z42" s="30" t="str">
        <f t="shared" si="14"/>
        <v/>
      </c>
    </row>
    <row r="43" spans="1:26" ht="25.5" customHeight="1" x14ac:dyDescent="0.25">
      <c r="A43" s="81"/>
      <c r="B43" s="70" t="str">
        <f t="shared" si="7"/>
        <v/>
      </c>
      <c r="C43" s="74"/>
      <c r="D43" s="74"/>
      <c r="E43" s="75"/>
      <c r="F43" s="74"/>
      <c r="G43" s="75"/>
      <c r="H43" s="75"/>
      <c r="I43" s="75"/>
      <c r="J43" s="56" t="str">
        <f>IF(G43&lt;&gt;"",VLOOKUP(G43,'nhân viên sale'!$A$2:$B$1632,2,0),"")</f>
        <v/>
      </c>
      <c r="K43" s="75"/>
      <c r="L43" s="27" t="str">
        <f t="shared" si="8"/>
        <v/>
      </c>
      <c r="M43" s="75"/>
      <c r="N43" s="46" t="str">
        <f t="shared" si="9"/>
        <v/>
      </c>
      <c r="O43" s="75"/>
      <c r="P43" s="75"/>
      <c r="Q43" s="28" t="str">
        <f t="shared" si="10"/>
        <v/>
      </c>
      <c r="R43" s="77"/>
      <c r="S43" s="77"/>
      <c r="T43" s="30">
        <f t="shared" si="11"/>
        <v>0</v>
      </c>
      <c r="U43" s="30">
        <f t="shared" si="12"/>
        <v>0</v>
      </c>
      <c r="V43" s="77"/>
      <c r="W43" s="77"/>
      <c r="X43" s="67" t="str">
        <f t="shared" si="13"/>
        <v/>
      </c>
      <c r="Y43" s="31"/>
      <c r="Z43" s="30" t="str">
        <f t="shared" si="14"/>
        <v/>
      </c>
    </row>
    <row r="44" spans="1:26" ht="25.5" customHeight="1" x14ac:dyDescent="0.25">
      <c r="A44" s="81"/>
      <c r="B44" s="70" t="str">
        <f t="shared" si="7"/>
        <v/>
      </c>
      <c r="C44" s="74"/>
      <c r="D44" s="74"/>
      <c r="E44" s="75"/>
      <c r="F44" s="74"/>
      <c r="G44" s="75"/>
      <c r="H44" s="75"/>
      <c r="I44" s="75"/>
      <c r="J44" s="56" t="str">
        <f>IF(G44&lt;&gt;"",VLOOKUP(G44,'nhân viên sale'!$A$2:$B$1632,2,0),"")</f>
        <v/>
      </c>
      <c r="K44" s="75"/>
      <c r="L44" s="27" t="str">
        <f t="shared" si="8"/>
        <v/>
      </c>
      <c r="M44" s="16"/>
      <c r="N44" s="46" t="str">
        <f t="shared" si="9"/>
        <v/>
      </c>
      <c r="O44" s="75"/>
      <c r="P44" s="75"/>
      <c r="Q44" s="28" t="str">
        <f t="shared" si="10"/>
        <v/>
      </c>
      <c r="R44" s="77"/>
      <c r="S44" s="77"/>
      <c r="T44" s="30">
        <f t="shared" si="11"/>
        <v>0</v>
      </c>
      <c r="U44" s="30">
        <f t="shared" si="12"/>
        <v>0</v>
      </c>
      <c r="V44" s="77"/>
      <c r="W44" s="77"/>
      <c r="X44" s="67" t="str">
        <f t="shared" si="13"/>
        <v/>
      </c>
      <c r="Y44" s="31"/>
      <c r="Z44" s="30" t="str">
        <f t="shared" si="14"/>
        <v/>
      </c>
    </row>
    <row r="45" spans="1:26" ht="25.5" customHeight="1" x14ac:dyDescent="0.25">
      <c r="A45" s="81"/>
      <c r="B45" s="70" t="str">
        <f t="shared" si="7"/>
        <v/>
      </c>
      <c r="C45" s="74"/>
      <c r="D45" s="74"/>
      <c r="E45" s="75"/>
      <c r="F45" s="74"/>
      <c r="G45" s="75"/>
      <c r="H45" s="75"/>
      <c r="I45" s="75"/>
      <c r="J45" s="56" t="str">
        <f>IF(G45&lt;&gt;"",VLOOKUP(G45,'nhân viên sale'!$A$2:$B$1632,2,0),"")</f>
        <v/>
      </c>
      <c r="K45" s="75"/>
      <c r="L45" s="27" t="str">
        <f t="shared" si="8"/>
        <v/>
      </c>
      <c r="M45" s="16"/>
      <c r="N45" s="46" t="str">
        <f t="shared" si="9"/>
        <v/>
      </c>
      <c r="O45" s="75"/>
      <c r="P45" s="75"/>
      <c r="Q45" s="28" t="str">
        <f t="shared" si="10"/>
        <v/>
      </c>
      <c r="R45" s="77"/>
      <c r="S45" s="77"/>
      <c r="T45" s="30">
        <f t="shared" si="11"/>
        <v>0</v>
      </c>
      <c r="U45" s="30">
        <f t="shared" si="12"/>
        <v>0</v>
      </c>
      <c r="V45" s="77"/>
      <c r="W45" s="77"/>
      <c r="X45" s="67" t="str">
        <f t="shared" si="13"/>
        <v/>
      </c>
      <c r="Y45" s="31"/>
      <c r="Z45" s="30" t="str">
        <f t="shared" si="14"/>
        <v/>
      </c>
    </row>
    <row r="46" spans="1:26" ht="25.5" customHeight="1" x14ac:dyDescent="0.25">
      <c r="A46" s="81"/>
      <c r="B46" s="70" t="str">
        <f t="shared" si="7"/>
        <v/>
      </c>
      <c r="C46" s="74"/>
      <c r="D46" s="74"/>
      <c r="E46" s="75"/>
      <c r="F46" s="74"/>
      <c r="G46" s="75"/>
      <c r="H46" s="75"/>
      <c r="I46" s="75"/>
      <c r="J46" s="56" t="str">
        <f>IF(G46&lt;&gt;"",VLOOKUP(G46,'nhân viên sale'!$A$2:$B$1632,2,0),"")</f>
        <v/>
      </c>
      <c r="K46" s="75"/>
      <c r="L46" s="27" t="str">
        <f t="shared" si="8"/>
        <v/>
      </c>
      <c r="M46" s="16"/>
      <c r="N46" s="46" t="str">
        <f t="shared" si="9"/>
        <v/>
      </c>
      <c r="O46" s="75"/>
      <c r="P46" s="75"/>
      <c r="Q46" s="28" t="str">
        <f t="shared" si="10"/>
        <v/>
      </c>
      <c r="R46" s="77"/>
      <c r="S46" s="77"/>
      <c r="T46" s="30">
        <f t="shared" si="11"/>
        <v>0</v>
      </c>
      <c r="U46" s="30">
        <f t="shared" si="12"/>
        <v>0</v>
      </c>
      <c r="V46" s="77"/>
      <c r="W46" s="77"/>
      <c r="X46" s="67" t="str">
        <f t="shared" si="13"/>
        <v/>
      </c>
      <c r="Y46" s="31"/>
      <c r="Z46" s="30" t="str">
        <f t="shared" si="14"/>
        <v/>
      </c>
    </row>
    <row r="47" spans="1:26" ht="25.5" customHeight="1" x14ac:dyDescent="0.25">
      <c r="A47" s="81"/>
      <c r="B47" s="70" t="str">
        <f t="shared" si="7"/>
        <v/>
      </c>
      <c r="C47" s="74"/>
      <c r="D47" s="74"/>
      <c r="E47" s="75"/>
      <c r="F47" s="74"/>
      <c r="G47" s="75"/>
      <c r="H47" s="75"/>
      <c r="I47" s="75"/>
      <c r="J47" s="56" t="str">
        <f>IF(G47&lt;&gt;"",VLOOKUP(G47,'nhân viên sale'!$A$2:$B$1632,2,0),"")</f>
        <v/>
      </c>
      <c r="K47" s="75"/>
      <c r="L47" s="27" t="str">
        <f t="shared" si="8"/>
        <v/>
      </c>
      <c r="M47" s="16"/>
      <c r="N47" s="46" t="str">
        <f t="shared" si="9"/>
        <v/>
      </c>
      <c r="O47" s="75"/>
      <c r="P47" s="75"/>
      <c r="Q47" s="28" t="str">
        <f t="shared" si="10"/>
        <v/>
      </c>
      <c r="R47" s="77"/>
      <c r="S47" s="77"/>
      <c r="T47" s="30">
        <f t="shared" si="11"/>
        <v>0</v>
      </c>
      <c r="U47" s="30">
        <f t="shared" si="12"/>
        <v>0</v>
      </c>
      <c r="V47" s="77"/>
      <c r="W47" s="77"/>
      <c r="X47" s="67" t="str">
        <f t="shared" si="13"/>
        <v/>
      </c>
      <c r="Y47" s="31"/>
      <c r="Z47" s="30" t="str">
        <f t="shared" si="14"/>
        <v/>
      </c>
    </row>
    <row r="48" spans="1:26" ht="25.5" customHeight="1" x14ac:dyDescent="0.25">
      <c r="A48" s="81"/>
      <c r="B48" s="70" t="str">
        <f t="shared" si="7"/>
        <v/>
      </c>
      <c r="C48" s="74"/>
      <c r="D48" s="74"/>
      <c r="E48" s="75"/>
      <c r="F48" s="74"/>
      <c r="G48" s="75"/>
      <c r="H48" s="75"/>
      <c r="I48" s="75"/>
      <c r="J48" s="56" t="str">
        <f>IF(G48&lt;&gt;"",VLOOKUP(G48,'nhân viên sale'!$A$2:$B$1632,2,0),"")</f>
        <v/>
      </c>
      <c r="K48" s="75"/>
      <c r="L48" s="27" t="str">
        <f t="shared" si="8"/>
        <v/>
      </c>
      <c r="M48" s="16"/>
      <c r="N48" s="46" t="str">
        <f t="shared" si="9"/>
        <v/>
      </c>
      <c r="O48" s="75"/>
      <c r="P48" s="75"/>
      <c r="Q48" s="28" t="str">
        <f t="shared" si="10"/>
        <v/>
      </c>
      <c r="R48" s="77"/>
      <c r="S48" s="77"/>
      <c r="T48" s="30">
        <f t="shared" si="11"/>
        <v>0</v>
      </c>
      <c r="U48" s="30">
        <f t="shared" si="12"/>
        <v>0</v>
      </c>
      <c r="V48" s="77"/>
      <c r="W48" s="77"/>
      <c r="X48" s="67" t="str">
        <f t="shared" si="13"/>
        <v/>
      </c>
      <c r="Y48" s="31"/>
      <c r="Z48" s="30" t="str">
        <f t="shared" si="14"/>
        <v/>
      </c>
    </row>
    <row r="49" spans="1:26" ht="25.5" customHeight="1" x14ac:dyDescent="0.25">
      <c r="A49" s="81"/>
      <c r="B49" s="70" t="str">
        <f t="shared" si="7"/>
        <v/>
      </c>
      <c r="C49" s="74"/>
      <c r="D49" s="74"/>
      <c r="E49" s="75"/>
      <c r="F49" s="74"/>
      <c r="G49" s="75"/>
      <c r="H49" s="75"/>
      <c r="I49" s="75"/>
      <c r="J49" s="56" t="str">
        <f>IF(G49&lt;&gt;"",VLOOKUP(G49,'nhân viên sale'!$A$2:$B$1632,2,0),"")</f>
        <v/>
      </c>
      <c r="K49" s="75"/>
      <c r="L49" s="27" t="str">
        <f t="shared" si="8"/>
        <v/>
      </c>
      <c r="M49" s="16"/>
      <c r="N49" s="46" t="str">
        <f t="shared" si="9"/>
        <v/>
      </c>
      <c r="O49" s="75"/>
      <c r="P49" s="75"/>
      <c r="Q49" s="28" t="str">
        <f t="shared" si="10"/>
        <v/>
      </c>
      <c r="R49" s="77"/>
      <c r="S49" s="77"/>
      <c r="T49" s="30">
        <f t="shared" si="11"/>
        <v>0</v>
      </c>
      <c r="U49" s="30">
        <f t="shared" si="12"/>
        <v>0</v>
      </c>
      <c r="V49" s="77"/>
      <c r="W49" s="77"/>
      <c r="X49" s="67" t="str">
        <f t="shared" si="13"/>
        <v/>
      </c>
      <c r="Y49" s="31"/>
      <c r="Z49" s="30" t="str">
        <f t="shared" si="14"/>
        <v/>
      </c>
    </row>
    <row r="50" spans="1:26" ht="25.5" customHeight="1" x14ac:dyDescent="0.25">
      <c r="A50" s="81"/>
      <c r="B50" s="70" t="str">
        <f t="shared" si="7"/>
        <v/>
      </c>
      <c r="C50" s="14"/>
      <c r="D50" s="14"/>
      <c r="E50" s="15"/>
      <c r="F50" s="14"/>
      <c r="G50" s="15"/>
      <c r="H50" s="15"/>
      <c r="I50" s="15"/>
      <c r="J50" s="56" t="str">
        <f>IF(G50&lt;&gt;"",VLOOKUP(G50,'nhân viên sale'!$A$2:$B$1632,2,0),"")</f>
        <v/>
      </c>
      <c r="K50" s="15"/>
      <c r="L50" s="27" t="str">
        <f t="shared" si="8"/>
        <v/>
      </c>
      <c r="M50" s="16"/>
      <c r="N50" s="46" t="str">
        <f t="shared" si="9"/>
        <v/>
      </c>
      <c r="O50" s="15"/>
      <c r="P50" s="15"/>
      <c r="Q50" s="28" t="str">
        <f t="shared" si="10"/>
        <v/>
      </c>
      <c r="R50" s="29"/>
      <c r="S50" s="29"/>
      <c r="T50" s="30">
        <f t="shared" si="11"/>
        <v>0</v>
      </c>
      <c r="U50" s="30">
        <f t="shared" si="12"/>
        <v>0</v>
      </c>
      <c r="V50" s="29"/>
      <c r="W50" s="29"/>
      <c r="X50" s="67" t="str">
        <f t="shared" si="13"/>
        <v/>
      </c>
      <c r="Y50" s="31"/>
      <c r="Z50" s="30" t="str">
        <f t="shared" si="14"/>
        <v/>
      </c>
    </row>
    <row r="51" spans="1:26" ht="25.5" customHeight="1" x14ac:dyDescent="0.25">
      <c r="A51" s="81"/>
      <c r="B51" s="70" t="str">
        <f t="shared" si="7"/>
        <v/>
      </c>
      <c r="C51" s="74"/>
      <c r="D51" s="74"/>
      <c r="E51" s="75"/>
      <c r="F51" s="74"/>
      <c r="G51" s="75"/>
      <c r="H51" s="75"/>
      <c r="I51" s="75"/>
      <c r="J51" s="56" t="str">
        <f>IF(G51&lt;&gt;"",VLOOKUP(G51,'nhân viên sale'!$A$2:$B$1632,2,0),"")</f>
        <v/>
      </c>
      <c r="K51" s="75"/>
      <c r="L51" s="27" t="str">
        <f t="shared" si="8"/>
        <v/>
      </c>
      <c r="M51" s="16"/>
      <c r="N51" s="46" t="str">
        <f t="shared" si="9"/>
        <v/>
      </c>
      <c r="O51" s="75"/>
      <c r="P51" s="75"/>
      <c r="Q51" s="28" t="str">
        <f t="shared" si="10"/>
        <v/>
      </c>
      <c r="R51" s="77"/>
      <c r="S51" s="77"/>
      <c r="T51" s="30">
        <f t="shared" si="11"/>
        <v>0</v>
      </c>
      <c r="U51" s="30">
        <f t="shared" si="12"/>
        <v>0</v>
      </c>
      <c r="V51" s="77"/>
      <c r="W51" s="77"/>
      <c r="X51" s="67" t="str">
        <f t="shared" si="13"/>
        <v/>
      </c>
      <c r="Y51" s="31"/>
      <c r="Z51" s="30" t="str">
        <f t="shared" si="14"/>
        <v/>
      </c>
    </row>
    <row r="52" spans="1:26" ht="25.5" customHeight="1" x14ac:dyDescent="0.25">
      <c r="A52" s="81"/>
      <c r="B52" s="70" t="str">
        <f t="shared" si="7"/>
        <v/>
      </c>
      <c r="C52" s="74"/>
      <c r="D52" s="74"/>
      <c r="E52" s="75"/>
      <c r="F52" s="74"/>
      <c r="G52" s="75"/>
      <c r="H52" s="75"/>
      <c r="I52" s="75"/>
      <c r="J52" s="56" t="str">
        <f>IF(G52&lt;&gt;"",VLOOKUP(G52,'nhân viên sale'!$A$2:$B$1632,2,0),"")</f>
        <v/>
      </c>
      <c r="K52" s="75"/>
      <c r="L52" s="27" t="str">
        <f t="shared" si="8"/>
        <v/>
      </c>
      <c r="M52" s="16"/>
      <c r="N52" s="46" t="str">
        <f t="shared" si="9"/>
        <v/>
      </c>
      <c r="O52" s="75"/>
      <c r="P52" s="75"/>
      <c r="Q52" s="28" t="str">
        <f t="shared" si="10"/>
        <v/>
      </c>
      <c r="R52" s="77"/>
      <c r="S52" s="77"/>
      <c r="T52" s="30">
        <f t="shared" si="11"/>
        <v>0</v>
      </c>
      <c r="U52" s="30">
        <f t="shared" si="12"/>
        <v>0</v>
      </c>
      <c r="V52" s="77"/>
      <c r="W52" s="77"/>
      <c r="X52" s="67" t="str">
        <f t="shared" si="13"/>
        <v/>
      </c>
      <c r="Y52" s="31"/>
      <c r="Z52" s="30" t="str">
        <f t="shared" si="14"/>
        <v/>
      </c>
    </row>
    <row r="53" spans="1:26" ht="25.5" customHeight="1" x14ac:dyDescent="0.25">
      <c r="A53" s="81"/>
      <c r="B53" s="70" t="str">
        <f t="shared" si="7"/>
        <v/>
      </c>
      <c r="C53" s="74"/>
      <c r="D53" s="74"/>
      <c r="E53" s="75"/>
      <c r="F53" s="74"/>
      <c r="G53" s="75"/>
      <c r="H53" s="75"/>
      <c r="I53" s="75"/>
      <c r="J53" s="56" t="str">
        <f>IF(G53&lt;&gt;"",VLOOKUP(G53,'nhân viên sale'!$A$2:$B$1632,2,0),"")</f>
        <v/>
      </c>
      <c r="K53" s="75"/>
      <c r="L53" s="27" t="str">
        <f t="shared" si="8"/>
        <v/>
      </c>
      <c r="M53" s="16"/>
      <c r="N53" s="46" t="str">
        <f t="shared" si="9"/>
        <v/>
      </c>
      <c r="O53" s="75"/>
      <c r="P53" s="75"/>
      <c r="Q53" s="28" t="str">
        <f t="shared" si="10"/>
        <v/>
      </c>
      <c r="R53" s="77"/>
      <c r="S53" s="77"/>
      <c r="T53" s="30">
        <f t="shared" si="11"/>
        <v>0</v>
      </c>
      <c r="U53" s="30">
        <f t="shared" si="12"/>
        <v>0</v>
      </c>
      <c r="V53" s="77"/>
      <c r="W53" s="77"/>
      <c r="X53" s="67" t="str">
        <f t="shared" si="13"/>
        <v/>
      </c>
      <c r="Y53" s="31"/>
      <c r="Z53" s="30" t="str">
        <f t="shared" si="14"/>
        <v/>
      </c>
    </row>
    <row r="54" spans="1:26" ht="25.5" customHeight="1" x14ac:dyDescent="0.25">
      <c r="A54" s="81"/>
      <c r="B54" s="70" t="str">
        <f t="shared" si="7"/>
        <v/>
      </c>
      <c r="C54" s="74"/>
      <c r="D54" s="74"/>
      <c r="E54" s="75"/>
      <c r="F54" s="74"/>
      <c r="G54" s="75"/>
      <c r="H54" s="75"/>
      <c r="I54" s="75"/>
      <c r="J54" s="56" t="str">
        <f>IF(G54&lt;&gt;"",VLOOKUP(G54,'nhân viên sale'!$A$2:$B$1632,2,0),"")</f>
        <v/>
      </c>
      <c r="K54" s="75"/>
      <c r="L54" s="27" t="str">
        <f t="shared" si="8"/>
        <v/>
      </c>
      <c r="M54" s="75"/>
      <c r="N54" s="46" t="str">
        <f t="shared" si="9"/>
        <v/>
      </c>
      <c r="O54" s="75"/>
      <c r="P54" s="75"/>
      <c r="Q54" s="28" t="str">
        <f t="shared" si="10"/>
        <v/>
      </c>
      <c r="R54" s="77"/>
      <c r="S54" s="77"/>
      <c r="T54" s="30">
        <f t="shared" si="11"/>
        <v>0</v>
      </c>
      <c r="U54" s="30">
        <f t="shared" si="12"/>
        <v>0</v>
      </c>
      <c r="V54" s="77"/>
      <c r="W54" s="77"/>
      <c r="X54" s="67" t="str">
        <f t="shared" si="13"/>
        <v/>
      </c>
      <c r="Y54" s="31"/>
      <c r="Z54" s="30" t="str">
        <f t="shared" si="14"/>
        <v/>
      </c>
    </row>
    <row r="55" spans="1:26" ht="25.5" customHeight="1" x14ac:dyDescent="0.25">
      <c r="A55" s="81"/>
      <c r="B55" s="70" t="str">
        <f t="shared" si="7"/>
        <v/>
      </c>
      <c r="C55" s="74"/>
      <c r="D55" s="74"/>
      <c r="E55" s="75"/>
      <c r="F55" s="74"/>
      <c r="G55" s="75"/>
      <c r="H55" s="75"/>
      <c r="I55" s="75"/>
      <c r="J55" s="56" t="str">
        <f>IF(G55&lt;&gt;"",VLOOKUP(G55,'nhân viên sale'!$A$2:$B$1632,2,0),"")</f>
        <v/>
      </c>
      <c r="K55" s="75"/>
      <c r="L55" s="27" t="str">
        <f t="shared" si="8"/>
        <v/>
      </c>
      <c r="M55" s="75"/>
      <c r="N55" s="46" t="str">
        <f t="shared" si="9"/>
        <v/>
      </c>
      <c r="O55" s="75"/>
      <c r="P55" s="75"/>
      <c r="Q55" s="28" t="str">
        <f t="shared" si="10"/>
        <v/>
      </c>
      <c r="R55" s="77"/>
      <c r="S55" s="77"/>
      <c r="T55" s="30">
        <f t="shared" si="11"/>
        <v>0</v>
      </c>
      <c r="U55" s="30">
        <f t="shared" si="12"/>
        <v>0</v>
      </c>
      <c r="V55" s="77"/>
      <c r="W55" s="77"/>
      <c r="X55" s="67" t="str">
        <f t="shared" si="13"/>
        <v/>
      </c>
      <c r="Y55" s="31"/>
      <c r="Z55" s="30" t="str">
        <f t="shared" si="14"/>
        <v/>
      </c>
    </row>
    <row r="56" spans="1:26" ht="25.5" customHeight="1" x14ac:dyDescent="0.25">
      <c r="A56" s="81"/>
      <c r="B56" s="70" t="str">
        <f t="shared" si="7"/>
        <v/>
      </c>
      <c r="C56" s="74"/>
      <c r="D56" s="74"/>
      <c r="E56" s="75"/>
      <c r="F56" s="74"/>
      <c r="G56" s="75"/>
      <c r="H56" s="75"/>
      <c r="I56" s="75"/>
      <c r="J56" s="56" t="str">
        <f>IF(G56&lt;&gt;"",VLOOKUP(G56,'nhân viên sale'!$A$2:$B$1632,2,0),"")</f>
        <v/>
      </c>
      <c r="K56" s="75"/>
      <c r="L56" s="27" t="str">
        <f t="shared" si="8"/>
        <v/>
      </c>
      <c r="M56" s="75"/>
      <c r="N56" s="46" t="str">
        <f t="shared" si="9"/>
        <v/>
      </c>
      <c r="O56" s="75"/>
      <c r="P56" s="75"/>
      <c r="Q56" s="28" t="str">
        <f t="shared" si="10"/>
        <v/>
      </c>
      <c r="R56" s="77"/>
      <c r="S56" s="77"/>
      <c r="T56" s="30">
        <f t="shared" si="11"/>
        <v>0</v>
      </c>
      <c r="U56" s="30">
        <f t="shared" si="12"/>
        <v>0</v>
      </c>
      <c r="V56" s="77"/>
      <c r="W56" s="77"/>
      <c r="X56" s="67" t="str">
        <f t="shared" si="13"/>
        <v/>
      </c>
      <c r="Y56" s="31"/>
      <c r="Z56" s="30" t="str">
        <f t="shared" si="14"/>
        <v/>
      </c>
    </row>
    <row r="57" spans="1:26" ht="25.5" customHeight="1" x14ac:dyDescent="0.25">
      <c r="A57" s="81"/>
      <c r="B57" s="70" t="str">
        <f t="shared" si="7"/>
        <v/>
      </c>
      <c r="C57" s="74"/>
      <c r="D57" s="74"/>
      <c r="E57" s="75"/>
      <c r="F57" s="74"/>
      <c r="G57" s="75"/>
      <c r="H57" s="75"/>
      <c r="I57" s="75"/>
      <c r="J57" s="56" t="str">
        <f>IF(G57&lt;&gt;"",VLOOKUP(G57,'nhân viên sale'!$A$2:$B$1632,2,0),"")</f>
        <v/>
      </c>
      <c r="K57" s="75"/>
      <c r="L57" s="27" t="str">
        <f t="shared" si="8"/>
        <v/>
      </c>
      <c r="M57" s="75"/>
      <c r="N57" s="46" t="str">
        <f t="shared" si="9"/>
        <v/>
      </c>
      <c r="O57" s="75"/>
      <c r="P57" s="75"/>
      <c r="Q57" s="28" t="str">
        <f t="shared" si="10"/>
        <v/>
      </c>
      <c r="R57" s="77"/>
      <c r="S57" s="77"/>
      <c r="T57" s="30">
        <f t="shared" si="11"/>
        <v>0</v>
      </c>
      <c r="U57" s="30">
        <f t="shared" si="12"/>
        <v>0</v>
      </c>
      <c r="V57" s="77"/>
      <c r="W57" s="77"/>
      <c r="X57" s="67" t="str">
        <f t="shared" si="13"/>
        <v/>
      </c>
      <c r="Y57" s="31"/>
      <c r="Z57" s="30" t="str">
        <f t="shared" si="14"/>
        <v/>
      </c>
    </row>
    <row r="58" spans="1:26" ht="25.5" customHeight="1" x14ac:dyDescent="0.25">
      <c r="A58" s="81"/>
      <c r="B58" s="70" t="str">
        <f t="shared" si="7"/>
        <v/>
      </c>
      <c r="C58" s="74"/>
      <c r="D58" s="74"/>
      <c r="E58" s="75"/>
      <c r="F58" s="74"/>
      <c r="G58" s="75"/>
      <c r="H58" s="75"/>
      <c r="I58" s="75"/>
      <c r="J58" s="56" t="str">
        <f>IF(G58&lt;&gt;"",VLOOKUP(G58,'nhân viên sale'!$A$2:$B$1632,2,0),"")</f>
        <v/>
      </c>
      <c r="K58" s="75"/>
      <c r="L58" s="27" t="str">
        <f t="shared" si="8"/>
        <v/>
      </c>
      <c r="M58" s="75"/>
      <c r="N58" s="46" t="str">
        <f t="shared" si="9"/>
        <v/>
      </c>
      <c r="O58" s="75"/>
      <c r="P58" s="75"/>
      <c r="Q58" s="28" t="str">
        <f t="shared" si="10"/>
        <v/>
      </c>
      <c r="R58" s="77"/>
      <c r="S58" s="77"/>
      <c r="T58" s="30">
        <f t="shared" si="11"/>
        <v>0</v>
      </c>
      <c r="U58" s="30">
        <f t="shared" si="12"/>
        <v>0</v>
      </c>
      <c r="V58" s="77"/>
      <c r="W58" s="77"/>
      <c r="X58" s="67" t="str">
        <f t="shared" si="13"/>
        <v/>
      </c>
      <c r="Y58" s="31"/>
      <c r="Z58" s="30" t="str">
        <f t="shared" si="14"/>
        <v/>
      </c>
    </row>
    <row r="59" spans="1:26" ht="25.5" customHeight="1" x14ac:dyDescent="0.25">
      <c r="A59" s="81"/>
      <c r="B59" s="70" t="str">
        <f t="shared" si="7"/>
        <v/>
      </c>
      <c r="C59" s="14"/>
      <c r="D59" s="14"/>
      <c r="E59" s="15"/>
      <c r="F59" s="14"/>
      <c r="G59" s="15"/>
      <c r="H59" s="15"/>
      <c r="I59" s="15"/>
      <c r="J59" s="56" t="str">
        <f>IF(G59&lt;&gt;"",VLOOKUP(G59,'nhân viên sale'!$A$2:$B$1632,2,0),"")</f>
        <v/>
      </c>
      <c r="K59" s="15"/>
      <c r="L59" s="27" t="str">
        <f t="shared" si="8"/>
        <v/>
      </c>
      <c r="M59" s="16"/>
      <c r="N59" s="46" t="str">
        <f t="shared" si="9"/>
        <v/>
      </c>
      <c r="O59" s="15"/>
      <c r="P59" s="15"/>
      <c r="Q59" s="28" t="str">
        <f t="shared" si="10"/>
        <v/>
      </c>
      <c r="R59" s="29"/>
      <c r="S59" s="29"/>
      <c r="T59" s="30">
        <f t="shared" si="11"/>
        <v>0</v>
      </c>
      <c r="U59" s="30">
        <f t="shared" si="12"/>
        <v>0</v>
      </c>
      <c r="V59" s="29"/>
      <c r="W59" s="29"/>
      <c r="X59" s="67" t="str">
        <f t="shared" si="13"/>
        <v/>
      </c>
      <c r="Y59" s="31"/>
      <c r="Z59" s="30" t="str">
        <f t="shared" si="14"/>
        <v/>
      </c>
    </row>
    <row r="60" spans="1:26" ht="25.5" customHeight="1" x14ac:dyDescent="0.25">
      <c r="A60" s="81"/>
      <c r="B60" s="70" t="str">
        <f t="shared" si="7"/>
        <v/>
      </c>
      <c r="C60" s="14"/>
      <c r="D60" s="14"/>
      <c r="E60" s="15"/>
      <c r="F60" s="14"/>
      <c r="G60" s="15"/>
      <c r="H60" s="15"/>
      <c r="I60" s="15"/>
      <c r="J60" s="56" t="str">
        <f>IF(G60&lt;&gt;"",VLOOKUP(G60,'nhân viên sale'!$A$2:$B$1632,2,0),"")</f>
        <v/>
      </c>
      <c r="K60" s="15"/>
      <c r="L60" s="27" t="str">
        <f t="shared" si="8"/>
        <v/>
      </c>
      <c r="M60" s="16"/>
      <c r="N60" s="46" t="str">
        <f t="shared" si="9"/>
        <v/>
      </c>
      <c r="O60" s="15"/>
      <c r="P60" s="15"/>
      <c r="Q60" s="28" t="str">
        <f t="shared" si="10"/>
        <v/>
      </c>
      <c r="R60" s="29"/>
      <c r="S60" s="29"/>
      <c r="T60" s="30">
        <f t="shared" si="11"/>
        <v>0</v>
      </c>
      <c r="U60" s="30">
        <f t="shared" si="12"/>
        <v>0</v>
      </c>
      <c r="V60" s="29"/>
      <c r="W60" s="29"/>
      <c r="X60" s="67" t="str">
        <f t="shared" si="13"/>
        <v/>
      </c>
      <c r="Y60" s="31"/>
      <c r="Z60" s="30" t="str">
        <f t="shared" si="14"/>
        <v/>
      </c>
    </row>
    <row r="61" spans="1:26" ht="25.5" customHeight="1" x14ac:dyDescent="0.25">
      <c r="A61" s="81"/>
      <c r="B61" s="70" t="str">
        <f t="shared" si="7"/>
        <v/>
      </c>
      <c r="C61" s="14"/>
      <c r="D61" s="14"/>
      <c r="E61" s="15"/>
      <c r="F61" s="14"/>
      <c r="G61" s="15"/>
      <c r="H61" s="15"/>
      <c r="I61" s="15"/>
      <c r="J61" s="56" t="str">
        <f>IF(G61&lt;&gt;"",VLOOKUP(G61,'nhân viên sale'!$A$2:$B$1632,2,0),"")</f>
        <v/>
      </c>
      <c r="K61" s="15"/>
      <c r="L61" s="27" t="str">
        <f t="shared" si="8"/>
        <v/>
      </c>
      <c r="M61" s="16"/>
      <c r="N61" s="46" t="str">
        <f t="shared" si="9"/>
        <v/>
      </c>
      <c r="O61" s="15"/>
      <c r="P61" s="15"/>
      <c r="Q61" s="28" t="str">
        <f t="shared" si="10"/>
        <v/>
      </c>
      <c r="R61" s="29"/>
      <c r="S61" s="29"/>
      <c r="T61" s="30">
        <f t="shared" si="11"/>
        <v>0</v>
      </c>
      <c r="U61" s="30">
        <f t="shared" si="12"/>
        <v>0</v>
      </c>
      <c r="V61" s="29"/>
      <c r="W61" s="29"/>
      <c r="X61" s="67" t="str">
        <f t="shared" si="13"/>
        <v/>
      </c>
      <c r="Y61" s="31"/>
      <c r="Z61" s="30" t="str">
        <f t="shared" si="14"/>
        <v/>
      </c>
    </row>
    <row r="62" spans="1:26" ht="25.5" customHeight="1" x14ac:dyDescent="0.25">
      <c r="A62" s="81"/>
      <c r="B62" s="70" t="str">
        <f t="shared" si="7"/>
        <v/>
      </c>
      <c r="C62" s="14"/>
      <c r="D62" s="14"/>
      <c r="E62" s="15"/>
      <c r="F62" s="14"/>
      <c r="G62" s="15"/>
      <c r="H62" s="15"/>
      <c r="I62" s="15"/>
      <c r="J62" s="56" t="str">
        <f>IF(G62&lt;&gt;"",VLOOKUP(G62,'nhân viên sale'!$A$2:$B$1632,2,0),"")</f>
        <v/>
      </c>
      <c r="K62" s="15"/>
      <c r="L62" s="27" t="str">
        <f t="shared" si="8"/>
        <v/>
      </c>
      <c r="M62" s="16"/>
      <c r="N62" s="46" t="str">
        <f t="shared" si="9"/>
        <v/>
      </c>
      <c r="O62" s="15"/>
      <c r="P62" s="15"/>
      <c r="Q62" s="28" t="str">
        <f t="shared" si="10"/>
        <v/>
      </c>
      <c r="R62" s="29"/>
      <c r="S62" s="29"/>
      <c r="T62" s="30">
        <f t="shared" si="11"/>
        <v>0</v>
      </c>
      <c r="U62" s="30">
        <f t="shared" si="12"/>
        <v>0</v>
      </c>
      <c r="V62" s="29"/>
      <c r="W62" s="29"/>
      <c r="X62" s="67" t="str">
        <f t="shared" si="13"/>
        <v/>
      </c>
      <c r="Y62" s="31"/>
      <c r="Z62" s="30" t="str">
        <f t="shared" si="14"/>
        <v/>
      </c>
    </row>
    <row r="63" spans="1:26" ht="25.5" customHeight="1" x14ac:dyDescent="0.25">
      <c r="A63" s="81"/>
      <c r="B63" s="70" t="str">
        <f t="shared" si="7"/>
        <v/>
      </c>
      <c r="C63" s="14"/>
      <c r="D63" s="14"/>
      <c r="E63" s="15"/>
      <c r="F63" s="14"/>
      <c r="G63" s="15"/>
      <c r="H63" s="15"/>
      <c r="I63" s="15"/>
      <c r="J63" s="56" t="str">
        <f>IF(G63&lt;&gt;"",VLOOKUP(G63,'nhân viên sale'!$A$2:$B$1632,2,0),"")</f>
        <v/>
      </c>
      <c r="K63" s="15"/>
      <c r="L63" s="27" t="str">
        <f t="shared" si="8"/>
        <v/>
      </c>
      <c r="M63" s="16"/>
      <c r="N63" s="46" t="str">
        <f t="shared" si="9"/>
        <v/>
      </c>
      <c r="O63" s="15"/>
      <c r="P63" s="15"/>
      <c r="Q63" s="28" t="str">
        <f t="shared" si="10"/>
        <v/>
      </c>
      <c r="R63" s="29"/>
      <c r="S63" s="29"/>
      <c r="T63" s="30">
        <f t="shared" si="11"/>
        <v>0</v>
      </c>
      <c r="U63" s="30">
        <f t="shared" si="12"/>
        <v>0</v>
      </c>
      <c r="V63" s="29"/>
      <c r="W63" s="29"/>
      <c r="X63" s="67" t="str">
        <f t="shared" si="13"/>
        <v/>
      </c>
      <c r="Y63" s="31"/>
      <c r="Z63" s="30" t="str">
        <f t="shared" si="14"/>
        <v/>
      </c>
    </row>
    <row r="64" spans="1:26" ht="25.5" customHeight="1" x14ac:dyDescent="0.25">
      <c r="A64" s="81"/>
      <c r="B64" s="70" t="str">
        <f t="shared" si="7"/>
        <v/>
      </c>
      <c r="C64" s="14"/>
      <c r="D64" s="14"/>
      <c r="E64" s="15"/>
      <c r="F64" s="14"/>
      <c r="G64" s="15"/>
      <c r="H64" s="15"/>
      <c r="I64" s="15"/>
      <c r="J64" s="56" t="str">
        <f>IF(G64&lt;&gt;"",VLOOKUP(G64,'nhân viên sale'!$A$2:$B$1632,2,0),"")</f>
        <v/>
      </c>
      <c r="K64" s="15"/>
      <c r="L64" s="27" t="str">
        <f t="shared" si="8"/>
        <v/>
      </c>
      <c r="M64" s="16"/>
      <c r="N64" s="46" t="str">
        <f t="shared" si="9"/>
        <v/>
      </c>
      <c r="O64" s="15"/>
      <c r="P64" s="15"/>
      <c r="Q64" s="28" t="str">
        <f t="shared" si="10"/>
        <v/>
      </c>
      <c r="R64" s="29"/>
      <c r="S64" s="29"/>
      <c r="T64" s="30">
        <f t="shared" si="11"/>
        <v>0</v>
      </c>
      <c r="U64" s="30">
        <f t="shared" si="12"/>
        <v>0</v>
      </c>
      <c r="V64" s="29"/>
      <c r="W64" s="29"/>
      <c r="X64" s="67" t="str">
        <f t="shared" si="13"/>
        <v/>
      </c>
      <c r="Y64" s="31"/>
      <c r="Z64" s="30" t="str">
        <f t="shared" si="14"/>
        <v/>
      </c>
    </row>
    <row r="65" spans="1:26" ht="25.5" customHeight="1" x14ac:dyDescent="0.25">
      <c r="A65" s="81"/>
      <c r="B65" s="70" t="str">
        <f t="shared" si="7"/>
        <v/>
      </c>
      <c r="C65" s="74"/>
      <c r="D65" s="74"/>
      <c r="E65" s="75"/>
      <c r="F65" s="74"/>
      <c r="G65" s="75"/>
      <c r="H65" s="75"/>
      <c r="I65" s="75"/>
      <c r="J65" s="56" t="str">
        <f>IF(G65&lt;&gt;"",VLOOKUP(G65,'nhân viên sale'!$A$2:$B$1632,2,0),"")</f>
        <v/>
      </c>
      <c r="K65" s="75"/>
      <c r="L65" s="27" t="str">
        <f t="shared" si="8"/>
        <v/>
      </c>
      <c r="M65" s="75"/>
      <c r="N65" s="46" t="str">
        <f t="shared" si="9"/>
        <v/>
      </c>
      <c r="O65" s="75"/>
      <c r="P65" s="75"/>
      <c r="Q65" s="28" t="str">
        <f t="shared" si="10"/>
        <v/>
      </c>
      <c r="R65" s="77"/>
      <c r="S65" s="77"/>
      <c r="T65" s="30">
        <f t="shared" si="11"/>
        <v>0</v>
      </c>
      <c r="U65" s="30">
        <f t="shared" si="12"/>
        <v>0</v>
      </c>
      <c r="V65" s="77"/>
      <c r="W65" s="77"/>
      <c r="X65" s="67" t="str">
        <f t="shared" si="13"/>
        <v/>
      </c>
      <c r="Y65" s="31"/>
      <c r="Z65" s="30" t="str">
        <f t="shared" si="14"/>
        <v/>
      </c>
    </row>
    <row r="66" spans="1:26" ht="25.5" customHeight="1" x14ac:dyDescent="0.25">
      <c r="A66" s="81"/>
      <c r="B66" s="70" t="str">
        <f t="shared" si="7"/>
        <v/>
      </c>
      <c r="C66" s="74"/>
      <c r="D66" s="74"/>
      <c r="E66" s="75"/>
      <c r="F66" s="74"/>
      <c r="G66" s="75"/>
      <c r="H66" s="75"/>
      <c r="I66" s="75"/>
      <c r="J66" s="56" t="str">
        <f>IF(G66&lt;&gt;"",VLOOKUP(G66,'nhân viên sale'!$A$2:$B$1632,2,0),"")</f>
        <v/>
      </c>
      <c r="K66" s="75"/>
      <c r="L66" s="27" t="str">
        <f t="shared" ref="L66:L97" si="15">IF(K66&lt;&gt;"",VLOOKUP(K66,tenhang,2,0),"")</f>
        <v/>
      </c>
      <c r="M66" s="16"/>
      <c r="N66" s="46" t="str">
        <f t="shared" ref="N66:N97" si="16">IF(K66&lt;&gt;"","K-C6","")</f>
        <v/>
      </c>
      <c r="O66" s="75"/>
      <c r="P66" s="75"/>
      <c r="Q66" s="28" t="str">
        <f t="shared" ref="Q66:Q97" si="17">IF(K66&lt;&gt;"",VLOOKUP(K66,tenhang,3,0),"")</f>
        <v/>
      </c>
      <c r="R66" s="77"/>
      <c r="S66" s="77"/>
      <c r="T66" s="30">
        <f t="shared" ref="T66:T97" si="18">IF(K66&lt;&gt;"",VLOOKUP(K66,tenhang,4,0),0)</f>
        <v>0</v>
      </c>
      <c r="U66" s="30">
        <f t="shared" ref="U66:U97" si="19">R66*T66</f>
        <v>0</v>
      </c>
      <c r="V66" s="77"/>
      <c r="W66" s="77"/>
      <c r="X66" s="67" t="str">
        <f t="shared" ref="X66:X97" si="20">IF(K66&lt;&gt;"",8,"")</f>
        <v/>
      </c>
      <c r="Y66" s="31"/>
      <c r="Z66" s="30" t="str">
        <f t="shared" ref="Z66:Z97" si="21">IF(K66&lt;&gt;"",ROUND(U66*X66*1%,0),"")</f>
        <v/>
      </c>
    </row>
    <row r="67" spans="1:26" ht="25.5" customHeight="1" x14ac:dyDescent="0.25">
      <c r="A67" s="81"/>
      <c r="B67" s="70" t="str">
        <f t="shared" ref="B67:B130" si="22">IF(I67&lt;&gt;"",IF(LEN(I67)&gt;9,LEFT(I67,10),"sai PO"),"")</f>
        <v/>
      </c>
      <c r="C67" s="74"/>
      <c r="D67" s="74"/>
      <c r="E67" s="75"/>
      <c r="F67" s="74"/>
      <c r="G67" s="75"/>
      <c r="H67" s="75"/>
      <c r="I67" s="75"/>
      <c r="J67" s="56" t="str">
        <f>IF(G67&lt;&gt;"",VLOOKUP(G67,'nhân viên sale'!$A$2:$B$1632,2,0),"")</f>
        <v/>
      </c>
      <c r="K67" s="75"/>
      <c r="L67" s="27" t="str">
        <f t="shared" si="15"/>
        <v/>
      </c>
      <c r="M67" s="75"/>
      <c r="N67" s="46" t="str">
        <f t="shared" si="16"/>
        <v/>
      </c>
      <c r="O67" s="75"/>
      <c r="P67" s="75"/>
      <c r="Q67" s="28" t="str">
        <f t="shared" si="17"/>
        <v/>
      </c>
      <c r="R67" s="77"/>
      <c r="S67" s="77"/>
      <c r="T67" s="30">
        <f t="shared" si="18"/>
        <v>0</v>
      </c>
      <c r="U67" s="30">
        <f t="shared" si="19"/>
        <v>0</v>
      </c>
      <c r="V67" s="77"/>
      <c r="W67" s="77"/>
      <c r="X67" s="67" t="str">
        <f t="shared" si="20"/>
        <v/>
      </c>
      <c r="Y67" s="31"/>
      <c r="Z67" s="30" t="str">
        <f t="shared" si="21"/>
        <v/>
      </c>
    </row>
    <row r="68" spans="1:26" ht="25.5" customHeight="1" x14ac:dyDescent="0.25">
      <c r="A68" s="81"/>
      <c r="B68" s="70" t="str">
        <f t="shared" si="22"/>
        <v/>
      </c>
      <c r="C68" s="74"/>
      <c r="D68" s="74"/>
      <c r="E68" s="75"/>
      <c r="F68" s="74"/>
      <c r="G68" s="75"/>
      <c r="H68" s="75"/>
      <c r="I68" s="75"/>
      <c r="J68" s="56" t="str">
        <f>IF(G68&lt;&gt;"",VLOOKUP(G68,'nhân viên sale'!$A$2:$B$1632,2,0),"")</f>
        <v/>
      </c>
      <c r="K68" s="75"/>
      <c r="L68" s="27" t="str">
        <f t="shared" si="15"/>
        <v/>
      </c>
      <c r="M68" s="75"/>
      <c r="N68" s="46" t="str">
        <f t="shared" si="16"/>
        <v/>
      </c>
      <c r="O68" s="75"/>
      <c r="P68" s="75"/>
      <c r="Q68" s="28" t="str">
        <f t="shared" si="17"/>
        <v/>
      </c>
      <c r="R68" s="77"/>
      <c r="S68" s="77"/>
      <c r="T68" s="30">
        <f t="shared" si="18"/>
        <v>0</v>
      </c>
      <c r="U68" s="30">
        <f t="shared" si="19"/>
        <v>0</v>
      </c>
      <c r="V68" s="77"/>
      <c r="W68" s="77"/>
      <c r="X68" s="67" t="str">
        <f t="shared" si="20"/>
        <v/>
      </c>
      <c r="Y68" s="31"/>
      <c r="Z68" s="30" t="str">
        <f t="shared" si="21"/>
        <v/>
      </c>
    </row>
    <row r="69" spans="1:26" ht="25.5" customHeight="1" x14ac:dyDescent="0.25">
      <c r="A69" s="81"/>
      <c r="B69" s="70" t="str">
        <f t="shared" si="22"/>
        <v/>
      </c>
      <c r="C69" s="74"/>
      <c r="D69" s="74"/>
      <c r="E69" s="75"/>
      <c r="F69" s="74"/>
      <c r="G69" s="75"/>
      <c r="H69" s="75"/>
      <c r="I69" s="75"/>
      <c r="J69" s="56" t="str">
        <f>IF(G69&lt;&gt;"",VLOOKUP(G69,'nhân viên sale'!$A$2:$B$1632,2,0),"")</f>
        <v/>
      </c>
      <c r="K69" s="75"/>
      <c r="L69" s="27" t="str">
        <f t="shared" si="15"/>
        <v/>
      </c>
      <c r="M69" s="75"/>
      <c r="N69" s="46" t="str">
        <f t="shared" si="16"/>
        <v/>
      </c>
      <c r="O69" s="75"/>
      <c r="P69" s="75"/>
      <c r="Q69" s="28" t="str">
        <f t="shared" si="17"/>
        <v/>
      </c>
      <c r="R69" s="77"/>
      <c r="S69" s="77"/>
      <c r="T69" s="30">
        <f t="shared" si="18"/>
        <v>0</v>
      </c>
      <c r="U69" s="30">
        <f t="shared" si="19"/>
        <v>0</v>
      </c>
      <c r="V69" s="77"/>
      <c r="W69" s="77"/>
      <c r="X69" s="67" t="str">
        <f t="shared" si="20"/>
        <v/>
      </c>
      <c r="Y69" s="31"/>
      <c r="Z69" s="30" t="str">
        <f t="shared" si="21"/>
        <v/>
      </c>
    </row>
    <row r="70" spans="1:26" ht="25.5" customHeight="1" x14ac:dyDescent="0.25">
      <c r="A70" s="81"/>
      <c r="B70" s="70" t="str">
        <f t="shared" si="22"/>
        <v/>
      </c>
      <c r="C70" s="74"/>
      <c r="D70" s="74"/>
      <c r="E70" s="75"/>
      <c r="F70" s="74"/>
      <c r="G70" s="75"/>
      <c r="H70" s="75"/>
      <c r="I70" s="75"/>
      <c r="J70" s="56" t="str">
        <f>IF(G70&lt;&gt;"",VLOOKUP(G70,'nhân viên sale'!$A$2:$B$1632,2,0),"")</f>
        <v/>
      </c>
      <c r="K70" s="75"/>
      <c r="L70" s="27" t="str">
        <f t="shared" si="15"/>
        <v/>
      </c>
      <c r="M70" s="75"/>
      <c r="N70" s="46" t="str">
        <f t="shared" si="16"/>
        <v/>
      </c>
      <c r="O70" s="75"/>
      <c r="P70" s="75"/>
      <c r="Q70" s="28" t="str">
        <f t="shared" si="17"/>
        <v/>
      </c>
      <c r="R70" s="77"/>
      <c r="S70" s="77"/>
      <c r="T70" s="30">
        <f t="shared" si="18"/>
        <v>0</v>
      </c>
      <c r="U70" s="30">
        <f t="shared" si="19"/>
        <v>0</v>
      </c>
      <c r="V70" s="77"/>
      <c r="W70" s="77"/>
      <c r="X70" s="67" t="str">
        <f t="shared" si="20"/>
        <v/>
      </c>
      <c r="Y70" s="31"/>
      <c r="Z70" s="30" t="str">
        <f t="shared" si="21"/>
        <v/>
      </c>
    </row>
    <row r="71" spans="1:26" ht="25.5" customHeight="1" x14ac:dyDescent="0.25">
      <c r="A71" s="81"/>
      <c r="B71" s="70" t="str">
        <f t="shared" si="22"/>
        <v/>
      </c>
      <c r="C71" s="74"/>
      <c r="D71" s="74"/>
      <c r="E71" s="75"/>
      <c r="F71" s="74"/>
      <c r="G71" s="75"/>
      <c r="H71" s="75"/>
      <c r="I71" s="75"/>
      <c r="J71" s="56" t="str">
        <f>IF(G71&lt;&gt;"",VLOOKUP(G71,'nhân viên sale'!$A$2:$B$1632,2,0),"")</f>
        <v/>
      </c>
      <c r="K71" s="75"/>
      <c r="L71" s="27" t="str">
        <f t="shared" si="15"/>
        <v/>
      </c>
      <c r="M71" s="16"/>
      <c r="N71" s="46" t="str">
        <f t="shared" si="16"/>
        <v/>
      </c>
      <c r="O71" s="75"/>
      <c r="P71" s="75"/>
      <c r="Q71" s="28" t="str">
        <f t="shared" si="17"/>
        <v/>
      </c>
      <c r="R71" s="77"/>
      <c r="S71" s="77"/>
      <c r="T71" s="30">
        <f t="shared" si="18"/>
        <v>0</v>
      </c>
      <c r="U71" s="30">
        <f t="shared" si="19"/>
        <v>0</v>
      </c>
      <c r="V71" s="77"/>
      <c r="W71" s="77"/>
      <c r="X71" s="67" t="str">
        <f t="shared" si="20"/>
        <v/>
      </c>
      <c r="Y71" s="31"/>
      <c r="Z71" s="30" t="str">
        <f t="shared" si="21"/>
        <v/>
      </c>
    </row>
    <row r="72" spans="1:26" ht="25.5" customHeight="1" x14ac:dyDescent="0.25">
      <c r="A72" s="81"/>
      <c r="B72" s="70" t="str">
        <f t="shared" si="22"/>
        <v/>
      </c>
      <c r="C72" s="14"/>
      <c r="D72" s="14"/>
      <c r="E72" s="15"/>
      <c r="F72" s="14"/>
      <c r="G72" s="15"/>
      <c r="H72" s="15"/>
      <c r="I72" s="15"/>
      <c r="J72" s="56" t="str">
        <f>IF(G72&lt;&gt;"",VLOOKUP(G72,'nhân viên sale'!$A$2:$B$1632,2,0),"")</f>
        <v/>
      </c>
      <c r="K72" s="15"/>
      <c r="L72" s="27" t="str">
        <f t="shared" si="15"/>
        <v/>
      </c>
      <c r="M72" s="16"/>
      <c r="N72" s="46" t="str">
        <f t="shared" si="16"/>
        <v/>
      </c>
      <c r="O72" s="15"/>
      <c r="P72" s="15"/>
      <c r="Q72" s="28" t="str">
        <f t="shared" si="17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20"/>
        <v/>
      </c>
      <c r="Y72" s="31"/>
      <c r="Z72" s="30" t="str">
        <f t="shared" si="21"/>
        <v/>
      </c>
    </row>
    <row r="73" spans="1:26" ht="25.5" customHeight="1" x14ac:dyDescent="0.25">
      <c r="A73" s="81"/>
      <c r="B73" s="70" t="str">
        <f t="shared" si="22"/>
        <v/>
      </c>
      <c r="C73" s="14"/>
      <c r="D73" s="14"/>
      <c r="E73" s="15"/>
      <c r="F73" s="14"/>
      <c r="G73" s="15"/>
      <c r="H73" s="15"/>
      <c r="I73" s="15"/>
      <c r="J73" s="56" t="str">
        <f>IF(G73&lt;&gt;"",VLOOKUP(G73,'nhân viên sale'!$A$2:$B$1632,2,0),"")</f>
        <v/>
      </c>
      <c r="K73" s="15"/>
      <c r="L73" s="27" t="str">
        <f t="shared" si="15"/>
        <v/>
      </c>
      <c r="M73" s="16"/>
      <c r="N73" s="46" t="str">
        <f t="shared" si="16"/>
        <v/>
      </c>
      <c r="O73" s="15"/>
      <c r="P73" s="15"/>
      <c r="Q73" s="28" t="str">
        <f t="shared" si="17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20"/>
        <v/>
      </c>
      <c r="Y73" s="31"/>
      <c r="Z73" s="30" t="str">
        <f t="shared" si="21"/>
        <v/>
      </c>
    </row>
    <row r="74" spans="1:26" ht="25.5" customHeight="1" x14ac:dyDescent="0.25">
      <c r="A74" s="81"/>
      <c r="B74" s="70" t="str">
        <f t="shared" si="22"/>
        <v/>
      </c>
      <c r="C74" s="14"/>
      <c r="D74" s="14"/>
      <c r="E74" s="15"/>
      <c r="F74" s="14"/>
      <c r="G74" s="15"/>
      <c r="H74" s="15"/>
      <c r="I74" s="15"/>
      <c r="J74" s="56" t="str">
        <f>IF(G74&lt;&gt;"",VLOOKUP(G74,'nhân viên sale'!$A$2:$B$1632,2,0),"")</f>
        <v/>
      </c>
      <c r="K74" s="15"/>
      <c r="L74" s="27" t="str">
        <f t="shared" si="15"/>
        <v/>
      </c>
      <c r="M74" s="16"/>
      <c r="N74" s="46" t="str">
        <f t="shared" si="16"/>
        <v/>
      </c>
      <c r="O74" s="15"/>
      <c r="P74" s="15"/>
      <c r="Q74" s="28" t="str">
        <f t="shared" si="17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si="20"/>
        <v/>
      </c>
      <c r="Y74" s="31"/>
      <c r="Z74" s="30" t="str">
        <f t="shared" si="21"/>
        <v/>
      </c>
    </row>
    <row r="75" spans="1:26" ht="25.5" customHeight="1" x14ac:dyDescent="0.25">
      <c r="A75" s="81"/>
      <c r="B75" s="70" t="str">
        <f t="shared" si="22"/>
        <v/>
      </c>
      <c r="C75" s="74"/>
      <c r="D75" s="74"/>
      <c r="E75" s="75"/>
      <c r="F75" s="74"/>
      <c r="G75" s="75"/>
      <c r="H75" s="75"/>
      <c r="I75" s="75"/>
      <c r="J75" s="56" t="str">
        <f>IF(G75&lt;&gt;"",VLOOKUP(G75,'nhân viên sale'!$A$2:$B$1632,2,0),"")</f>
        <v/>
      </c>
      <c r="K75" s="75"/>
      <c r="L75" s="27" t="str">
        <f t="shared" si="15"/>
        <v/>
      </c>
      <c r="M75" s="75"/>
      <c r="N75" s="46" t="str">
        <f t="shared" si="16"/>
        <v/>
      </c>
      <c r="O75" s="75"/>
      <c r="P75" s="75"/>
      <c r="Q75" s="28" t="str">
        <f t="shared" si="17"/>
        <v/>
      </c>
      <c r="R75" s="77"/>
      <c r="S75" s="77"/>
      <c r="T75" s="30">
        <f t="shared" si="18"/>
        <v>0</v>
      </c>
      <c r="U75" s="30">
        <f t="shared" si="19"/>
        <v>0</v>
      </c>
      <c r="V75" s="77"/>
      <c r="W75" s="77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81"/>
      <c r="B76" s="70" t="str">
        <f t="shared" si="22"/>
        <v/>
      </c>
      <c r="C76" s="74"/>
      <c r="D76" s="74"/>
      <c r="E76" s="75"/>
      <c r="F76" s="74"/>
      <c r="G76" s="75"/>
      <c r="H76" s="75"/>
      <c r="I76" s="75"/>
      <c r="J76" s="56" t="str">
        <f>IF(G76&lt;&gt;"",VLOOKUP(G76,'nhân viên sale'!$A$2:$B$1632,2,0),"")</f>
        <v/>
      </c>
      <c r="K76" s="75"/>
      <c r="L76" s="27" t="str">
        <f t="shared" si="15"/>
        <v/>
      </c>
      <c r="M76" s="75"/>
      <c r="N76" s="46" t="str">
        <f t="shared" si="16"/>
        <v/>
      </c>
      <c r="O76" s="75"/>
      <c r="P76" s="75"/>
      <c r="Q76" s="28" t="str">
        <f t="shared" si="17"/>
        <v/>
      </c>
      <c r="R76" s="77"/>
      <c r="S76" s="77"/>
      <c r="T76" s="30">
        <f t="shared" si="18"/>
        <v>0</v>
      </c>
      <c r="U76" s="30">
        <f t="shared" si="19"/>
        <v>0</v>
      </c>
      <c r="V76" s="77"/>
      <c r="W76" s="77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81"/>
      <c r="B77" s="70" t="str">
        <f t="shared" si="22"/>
        <v/>
      </c>
      <c r="C77" s="74"/>
      <c r="D77" s="74"/>
      <c r="E77" s="75"/>
      <c r="F77" s="74"/>
      <c r="G77" s="75"/>
      <c r="H77" s="75"/>
      <c r="I77" s="75"/>
      <c r="J77" s="56" t="str">
        <f>IF(G77&lt;&gt;"",VLOOKUP(G77,'nhân viên sale'!$A$2:$B$1632,2,0),"")</f>
        <v/>
      </c>
      <c r="K77" s="75"/>
      <c r="L77" s="27" t="str">
        <f t="shared" si="15"/>
        <v/>
      </c>
      <c r="M77" s="75"/>
      <c r="N77" s="46" t="str">
        <f t="shared" si="16"/>
        <v/>
      </c>
      <c r="O77" s="75"/>
      <c r="P77" s="75"/>
      <c r="Q77" s="28" t="str">
        <f t="shared" si="17"/>
        <v/>
      </c>
      <c r="R77" s="77"/>
      <c r="S77" s="77"/>
      <c r="T77" s="30">
        <f t="shared" si="18"/>
        <v>0</v>
      </c>
      <c r="U77" s="30">
        <f t="shared" si="19"/>
        <v>0</v>
      </c>
      <c r="V77" s="77"/>
      <c r="W77" s="77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81"/>
      <c r="B78" s="70" t="str">
        <f t="shared" si="22"/>
        <v/>
      </c>
      <c r="C78" s="74"/>
      <c r="D78" s="74"/>
      <c r="E78" s="75"/>
      <c r="F78" s="74"/>
      <c r="G78" s="75"/>
      <c r="H78" s="75"/>
      <c r="I78" s="75"/>
      <c r="J78" s="56" t="str">
        <f>IF(G78&lt;&gt;"",VLOOKUP(G78,'nhân viên sale'!$A$2:$B$1632,2,0),"")</f>
        <v/>
      </c>
      <c r="K78" s="75"/>
      <c r="L78" s="27" t="str">
        <f t="shared" si="15"/>
        <v/>
      </c>
      <c r="M78" s="75"/>
      <c r="N78" s="46" t="str">
        <f t="shared" si="16"/>
        <v/>
      </c>
      <c r="O78" s="75"/>
      <c r="P78" s="75"/>
      <c r="Q78" s="28" t="str">
        <f t="shared" si="17"/>
        <v/>
      </c>
      <c r="R78" s="77"/>
      <c r="S78" s="77"/>
      <c r="T78" s="30">
        <f t="shared" si="18"/>
        <v>0</v>
      </c>
      <c r="U78" s="30">
        <f t="shared" si="19"/>
        <v>0</v>
      </c>
      <c r="V78" s="77"/>
      <c r="W78" s="77"/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81"/>
      <c r="B79" s="70" t="str">
        <f t="shared" si="22"/>
        <v/>
      </c>
      <c r="C79" s="74"/>
      <c r="D79" s="74"/>
      <c r="E79" s="75"/>
      <c r="F79" s="74"/>
      <c r="G79" s="75"/>
      <c r="H79" s="75"/>
      <c r="I79" s="75"/>
      <c r="J79" s="56" t="str">
        <f>IF(G79&lt;&gt;"",VLOOKUP(G79,'nhân viên sale'!$A$2:$B$1632,2,0),"")</f>
        <v/>
      </c>
      <c r="K79" s="75"/>
      <c r="L79" s="27" t="str">
        <f t="shared" si="15"/>
        <v/>
      </c>
      <c r="M79" s="75"/>
      <c r="N79" s="46" t="str">
        <f t="shared" si="16"/>
        <v/>
      </c>
      <c r="O79" s="75"/>
      <c r="P79" s="75"/>
      <c r="Q79" s="28" t="str">
        <f t="shared" si="17"/>
        <v/>
      </c>
      <c r="R79" s="77"/>
      <c r="S79" s="77"/>
      <c r="T79" s="30">
        <f t="shared" si="18"/>
        <v>0</v>
      </c>
      <c r="U79" s="30">
        <f t="shared" si="19"/>
        <v>0</v>
      </c>
      <c r="V79" s="77"/>
      <c r="W79" s="77"/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81"/>
      <c r="B80" s="70" t="str">
        <f t="shared" si="22"/>
        <v/>
      </c>
      <c r="C80" s="14"/>
      <c r="D80" s="14"/>
      <c r="E80" s="15"/>
      <c r="F80" s="14"/>
      <c r="G80" s="15"/>
      <c r="H80" s="15"/>
      <c r="I80" s="15"/>
      <c r="J80" s="56" t="str">
        <f>IF(G80&lt;&gt;"",VLOOKUP(G80,'nhân viên sale'!$A$2:$B$1632,2,0),"")</f>
        <v/>
      </c>
      <c r="K80" s="15"/>
      <c r="L80" s="27" t="str">
        <f t="shared" si="15"/>
        <v/>
      </c>
      <c r="M80" s="16"/>
      <c r="N80" s="46" t="str">
        <f t="shared" si="16"/>
        <v/>
      </c>
      <c r="O80" s="15"/>
      <c r="P80" s="15"/>
      <c r="Q80" s="28" t="str">
        <f t="shared" si="17"/>
        <v/>
      </c>
      <c r="R80" s="29"/>
      <c r="S80" s="29"/>
      <c r="T80" s="30">
        <f t="shared" si="18"/>
        <v>0</v>
      </c>
      <c r="U80" s="30">
        <f t="shared" si="19"/>
        <v>0</v>
      </c>
      <c r="V80" s="29"/>
      <c r="W80" s="29"/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81"/>
      <c r="B81" s="70" t="str">
        <f t="shared" si="22"/>
        <v/>
      </c>
      <c r="C81" s="14"/>
      <c r="D81" s="14"/>
      <c r="E81" s="15"/>
      <c r="F81" s="14"/>
      <c r="G81" s="15"/>
      <c r="H81" s="15"/>
      <c r="I81" s="15"/>
      <c r="J81" s="56" t="str">
        <f>IF(G81&lt;&gt;"",VLOOKUP(G81,'nhân viên sale'!$A$2:$B$1632,2,0),"")</f>
        <v/>
      </c>
      <c r="K81" s="15"/>
      <c r="L81" s="27" t="str">
        <f t="shared" si="15"/>
        <v/>
      </c>
      <c r="M81" s="16"/>
      <c r="N81" s="46" t="str">
        <f t="shared" si="16"/>
        <v/>
      </c>
      <c r="O81" s="15"/>
      <c r="P81" s="15"/>
      <c r="Q81" s="28" t="str">
        <f t="shared" si="17"/>
        <v/>
      </c>
      <c r="R81" s="29"/>
      <c r="S81" s="29"/>
      <c r="T81" s="30">
        <f t="shared" si="18"/>
        <v>0</v>
      </c>
      <c r="U81" s="30">
        <f t="shared" si="19"/>
        <v>0</v>
      </c>
      <c r="V81" s="29"/>
      <c r="W81" s="29"/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81"/>
      <c r="B82" s="70" t="str">
        <f t="shared" si="22"/>
        <v/>
      </c>
      <c r="C82" s="14"/>
      <c r="D82" s="14"/>
      <c r="E82" s="15"/>
      <c r="F82" s="14"/>
      <c r="G82" s="15"/>
      <c r="H82" s="15"/>
      <c r="I82" s="15"/>
      <c r="J82" s="56" t="str">
        <f>IF(G82&lt;&gt;"",VLOOKUP(G82,'nhân viên sale'!$A$2:$B$1632,2,0),"")</f>
        <v/>
      </c>
      <c r="K82" s="15"/>
      <c r="L82" s="27" t="str">
        <f t="shared" si="15"/>
        <v/>
      </c>
      <c r="M82" s="16"/>
      <c r="N82" s="46" t="str">
        <f t="shared" si="16"/>
        <v/>
      </c>
      <c r="O82" s="15"/>
      <c r="P82" s="15"/>
      <c r="Q82" s="28" t="str">
        <f t="shared" si="17"/>
        <v/>
      </c>
      <c r="R82" s="29"/>
      <c r="S82" s="29"/>
      <c r="T82" s="30">
        <f t="shared" si="18"/>
        <v>0</v>
      </c>
      <c r="U82" s="30">
        <f t="shared" si="19"/>
        <v>0</v>
      </c>
      <c r="V82" s="29"/>
      <c r="W82" s="29"/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81"/>
      <c r="B83" s="70" t="str">
        <f t="shared" si="22"/>
        <v/>
      </c>
      <c r="C83" s="14"/>
      <c r="D83" s="14"/>
      <c r="E83" s="15"/>
      <c r="F83" s="14"/>
      <c r="G83" s="15"/>
      <c r="H83" s="15"/>
      <c r="I83" s="15"/>
      <c r="J83" s="56" t="str">
        <f>IF(G83&lt;&gt;"",VLOOKUP(G83,'nhân viên sale'!$A$2:$B$1632,2,0),"")</f>
        <v/>
      </c>
      <c r="K83" s="15"/>
      <c r="L83" s="27" t="str">
        <f t="shared" si="15"/>
        <v/>
      </c>
      <c r="M83" s="16"/>
      <c r="N83" s="46" t="str">
        <f t="shared" si="16"/>
        <v/>
      </c>
      <c r="O83" s="15"/>
      <c r="P83" s="15"/>
      <c r="Q83" s="28" t="str">
        <f t="shared" si="17"/>
        <v/>
      </c>
      <c r="R83" s="29"/>
      <c r="S83" s="29"/>
      <c r="T83" s="30">
        <f t="shared" si="18"/>
        <v>0</v>
      </c>
      <c r="U83" s="30">
        <f t="shared" si="19"/>
        <v>0</v>
      </c>
      <c r="V83" s="29"/>
      <c r="W83" s="29"/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81"/>
      <c r="B84" s="70" t="str">
        <f t="shared" si="22"/>
        <v/>
      </c>
      <c r="C84" s="14"/>
      <c r="D84" s="14"/>
      <c r="E84" s="15"/>
      <c r="F84" s="14"/>
      <c r="G84" s="15"/>
      <c r="H84" s="15"/>
      <c r="I84" s="15"/>
      <c r="J84" s="56" t="str">
        <f>IF(G84&lt;&gt;"",VLOOKUP(G84,'nhân viên sale'!$A$2:$B$1632,2,0),"")</f>
        <v/>
      </c>
      <c r="K84" s="15"/>
      <c r="L84" s="27" t="str">
        <f t="shared" si="15"/>
        <v/>
      </c>
      <c r="M84" s="16"/>
      <c r="N84" s="46" t="str">
        <f t="shared" si="16"/>
        <v/>
      </c>
      <c r="O84" s="15"/>
      <c r="P84" s="15"/>
      <c r="Q84" s="28" t="str">
        <f t="shared" si="17"/>
        <v/>
      </c>
      <c r="R84" s="29"/>
      <c r="S84" s="29"/>
      <c r="T84" s="30">
        <f t="shared" si="18"/>
        <v>0</v>
      </c>
      <c r="U84" s="30">
        <f t="shared" si="19"/>
        <v>0</v>
      </c>
      <c r="V84" s="29"/>
      <c r="W84" s="29"/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81"/>
      <c r="B85" s="70" t="str">
        <f t="shared" si="22"/>
        <v/>
      </c>
      <c r="C85" s="14"/>
      <c r="D85" s="14"/>
      <c r="E85" s="15"/>
      <c r="F85" s="14"/>
      <c r="G85" s="15"/>
      <c r="H85" s="15"/>
      <c r="I85" s="15"/>
      <c r="J85" s="56" t="str">
        <f>IF(G85&lt;&gt;"",VLOOKUP(G85,'nhân viên sale'!$A$2:$B$1632,2,0),"")</f>
        <v/>
      </c>
      <c r="K85" s="15"/>
      <c r="L85" s="27" t="str">
        <f t="shared" si="15"/>
        <v/>
      </c>
      <c r="M85" s="16"/>
      <c r="N85" s="46" t="str">
        <f t="shared" si="16"/>
        <v/>
      </c>
      <c r="O85" s="15"/>
      <c r="P85" s="15"/>
      <c r="Q85" s="28" t="str">
        <f t="shared" si="17"/>
        <v/>
      </c>
      <c r="R85" s="29"/>
      <c r="S85" s="29"/>
      <c r="T85" s="30">
        <f t="shared" si="18"/>
        <v>0</v>
      </c>
      <c r="U85" s="30">
        <f t="shared" si="19"/>
        <v>0</v>
      </c>
      <c r="V85" s="29"/>
      <c r="W85" s="29"/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81"/>
      <c r="B86" s="70" t="str">
        <f t="shared" si="22"/>
        <v/>
      </c>
      <c r="J86" s="56" t="str">
        <f>IF(G86&lt;&gt;"",VLOOKUP(G86,'nhân viên sale'!$A$2:$B$1632,2,0),"")</f>
        <v/>
      </c>
      <c r="L86" s="27" t="str">
        <f t="shared" si="15"/>
        <v/>
      </c>
      <c r="M86" s="16"/>
      <c r="N86" s="46" t="str">
        <f t="shared" si="16"/>
        <v/>
      </c>
      <c r="Q86" s="28" t="str">
        <f t="shared" si="17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81"/>
      <c r="B87" s="70" t="str">
        <f t="shared" si="22"/>
        <v/>
      </c>
      <c r="J87" s="56" t="str">
        <f>IF(G87&lt;&gt;"",VLOOKUP(G87,'nhân viên sale'!$A$2:$B$1632,2,0),"")</f>
        <v/>
      </c>
      <c r="L87" s="27" t="str">
        <f t="shared" si="15"/>
        <v/>
      </c>
      <c r="M87" s="16"/>
      <c r="N87" s="46" t="str">
        <f t="shared" si="16"/>
        <v/>
      </c>
      <c r="Q87" s="28" t="str">
        <f t="shared" si="17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81"/>
      <c r="B88" s="70" t="str">
        <f t="shared" si="22"/>
        <v/>
      </c>
      <c r="J88" s="56" t="str">
        <f>IF(G88&lt;&gt;"",VLOOKUP(G88,'nhân viên sale'!$A$2:$B$1632,2,0),"")</f>
        <v/>
      </c>
      <c r="L88" s="27" t="str">
        <f t="shared" si="15"/>
        <v/>
      </c>
      <c r="M88" s="16"/>
      <c r="N88" s="46" t="str">
        <f t="shared" si="16"/>
        <v/>
      </c>
      <c r="Q88" s="28" t="str">
        <f t="shared" si="17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81"/>
      <c r="B89" s="70" t="str">
        <f t="shared" si="22"/>
        <v/>
      </c>
      <c r="J89" s="56" t="str">
        <f>IF(G89&lt;&gt;"",VLOOKUP(G89,'nhân viên sale'!$A$2:$B$1632,2,0),"")</f>
        <v/>
      </c>
      <c r="L89" s="27" t="str">
        <f t="shared" si="15"/>
        <v/>
      </c>
      <c r="M89" s="16"/>
      <c r="N89" s="46" t="str">
        <f t="shared" si="16"/>
        <v/>
      </c>
      <c r="Q89" s="28" t="str">
        <f t="shared" si="17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81"/>
      <c r="B90" s="70" t="str">
        <f t="shared" si="22"/>
        <v/>
      </c>
      <c r="J90" s="56" t="str">
        <f>IF(G90&lt;&gt;"",VLOOKUP(G90,'nhân viên sale'!$A$2:$B$1632,2,0),"")</f>
        <v/>
      </c>
      <c r="L90" s="27" t="str">
        <f t="shared" si="15"/>
        <v/>
      </c>
      <c r="M90" s="16"/>
      <c r="N90" s="46" t="str">
        <f t="shared" si="16"/>
        <v/>
      </c>
      <c r="Q90" s="28" t="str">
        <f t="shared" si="17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81"/>
      <c r="B91" s="70" t="str">
        <f t="shared" si="22"/>
        <v/>
      </c>
      <c r="J91" s="56" t="str">
        <f>IF(G91&lt;&gt;"",VLOOKUP(G91,'nhân viên sale'!$A$2:$B$1632,2,0),"")</f>
        <v/>
      </c>
      <c r="L91" s="27" t="str">
        <f t="shared" si="15"/>
        <v/>
      </c>
      <c r="M91" s="16"/>
      <c r="N91" s="46" t="str">
        <f t="shared" si="16"/>
        <v/>
      </c>
      <c r="Q91" s="28" t="str">
        <f t="shared" si="17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81"/>
      <c r="B92" s="70" t="str">
        <f t="shared" si="22"/>
        <v/>
      </c>
      <c r="J92" s="56" t="str">
        <f>IF(G92&lt;&gt;"",VLOOKUP(G92,'nhân viên sale'!$A$2:$B$1632,2,0),"")</f>
        <v/>
      </c>
      <c r="L92" s="27" t="str">
        <f t="shared" si="15"/>
        <v/>
      </c>
      <c r="M92" s="16"/>
      <c r="N92" s="46" t="str">
        <f t="shared" si="16"/>
        <v/>
      </c>
      <c r="Q92" s="28" t="str">
        <f t="shared" si="17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81"/>
      <c r="B93" s="70" t="str">
        <f t="shared" si="22"/>
        <v/>
      </c>
      <c r="J93" s="56" t="str">
        <f>IF(G93&lt;&gt;"",VLOOKUP(G93,'nhân viên sale'!$A$2:$B$1632,2,0),"")</f>
        <v/>
      </c>
      <c r="L93" s="27" t="str">
        <f t="shared" si="15"/>
        <v/>
      </c>
      <c r="M93" s="16"/>
      <c r="N93" s="46" t="str">
        <f t="shared" si="16"/>
        <v/>
      </c>
      <c r="Q93" s="28" t="str">
        <f t="shared" si="17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81"/>
      <c r="B94" s="70" t="str">
        <f t="shared" si="22"/>
        <v/>
      </c>
      <c r="J94" s="56" t="str">
        <f>IF(G94&lt;&gt;"",VLOOKUP(G94,'nhân viên sale'!$A$2:$B$1632,2,0),"")</f>
        <v/>
      </c>
      <c r="L94" s="27" t="str">
        <f t="shared" si="15"/>
        <v/>
      </c>
      <c r="M94" s="75"/>
      <c r="N94" s="46" t="str">
        <f t="shared" si="16"/>
        <v/>
      </c>
      <c r="Q94" s="28" t="str">
        <f t="shared" si="17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81"/>
      <c r="B95" s="70" t="str">
        <f t="shared" si="22"/>
        <v/>
      </c>
      <c r="J95" s="56" t="str">
        <f>IF(G95&lt;&gt;"",VLOOKUP(G95,'nhân viên sale'!$A$2:$B$1632,2,0),"")</f>
        <v/>
      </c>
      <c r="L95" s="27" t="str">
        <f t="shared" si="15"/>
        <v/>
      </c>
      <c r="M95" s="75"/>
      <c r="N95" s="46" t="str">
        <f t="shared" si="16"/>
        <v/>
      </c>
      <c r="Q95" s="28" t="str">
        <f t="shared" si="17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81"/>
      <c r="B96" s="70" t="str">
        <f t="shared" si="22"/>
        <v/>
      </c>
      <c r="J96" s="56" t="str">
        <f>IF(G96&lt;&gt;"",VLOOKUP(G96,'nhân viên sale'!$A$2:$B$1632,2,0),"")</f>
        <v/>
      </c>
      <c r="L96" s="27" t="str">
        <f t="shared" si="15"/>
        <v/>
      </c>
      <c r="M96" s="75"/>
      <c r="N96" s="46" t="str">
        <f t="shared" si="16"/>
        <v/>
      </c>
      <c r="Q96" s="28" t="str">
        <f t="shared" si="17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81"/>
      <c r="B97" s="70" t="str">
        <f t="shared" si="22"/>
        <v/>
      </c>
      <c r="J97" s="56" t="str">
        <f>IF(G97&lt;&gt;"",VLOOKUP(G97,'nhân viên sale'!$A$2:$B$1632,2,0),"")</f>
        <v/>
      </c>
      <c r="L97" s="27" t="str">
        <f t="shared" si="15"/>
        <v/>
      </c>
      <c r="M97" s="75"/>
      <c r="N97" s="46" t="str">
        <f t="shared" si="16"/>
        <v/>
      </c>
      <c r="Q97" s="28" t="str">
        <f t="shared" si="17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81"/>
      <c r="B98" s="70" t="str">
        <f t="shared" si="22"/>
        <v/>
      </c>
      <c r="J98" s="56" t="str">
        <f>IF(G98&lt;&gt;"",VLOOKUP(G98,'nhân viên sale'!$A$2:$B$1632,2,0),"")</f>
        <v/>
      </c>
      <c r="L98" s="27" t="str">
        <f t="shared" ref="L98:L129" si="23">IF(K98&lt;&gt;"",VLOOKUP(K98,tenhang,2,0),"")</f>
        <v/>
      </c>
      <c r="M98" s="16"/>
      <c r="N98" s="46" t="str">
        <f t="shared" ref="N98:N129" si="24">IF(K98&lt;&gt;"","K-C6","")</f>
        <v/>
      </c>
      <c r="Q98" s="28" t="str">
        <f t="shared" ref="Q98:Q129" si="25">IF(K98&lt;&gt;"",VLOOKUP(K98,tenhang,3,0),"")</f>
        <v/>
      </c>
      <c r="T98" s="30">
        <f t="shared" ref="T98:T129" si="26">IF(K98&lt;&gt;"",VLOOKUP(K98,tenhang,4,0),0)</f>
        <v>0</v>
      </c>
      <c r="U98" s="30">
        <f t="shared" ref="U98:U129" si="27">R98*T98</f>
        <v>0</v>
      </c>
      <c r="X98" s="67" t="str">
        <f t="shared" ref="X98:X129" si="28">IF(K98&lt;&gt;"",8,"")</f>
        <v/>
      </c>
      <c r="Y98" s="31"/>
      <c r="Z98" s="30" t="str">
        <f t="shared" ref="Z98:Z129" si="29">IF(K98&lt;&gt;"",ROUND(U98*X98*1%,0),"")</f>
        <v/>
      </c>
    </row>
    <row r="99" spans="1:26" ht="25.5" customHeight="1" x14ac:dyDescent="0.25">
      <c r="A99" s="81"/>
      <c r="B99" s="70" t="str">
        <f t="shared" si="22"/>
        <v/>
      </c>
      <c r="J99" s="56" t="str">
        <f>IF(G99&lt;&gt;"",VLOOKUP(G99,'nhân viên sale'!$A$2:$B$1632,2,0),"")</f>
        <v/>
      </c>
      <c r="L99" s="27" t="str">
        <f t="shared" si="23"/>
        <v/>
      </c>
      <c r="M99" s="16"/>
      <c r="N99" s="46" t="str">
        <f t="shared" si="24"/>
        <v/>
      </c>
      <c r="Q99" s="28" t="str">
        <f t="shared" si="25"/>
        <v/>
      </c>
      <c r="T99" s="30">
        <f t="shared" si="26"/>
        <v>0</v>
      </c>
      <c r="U99" s="30">
        <f t="shared" si="27"/>
        <v>0</v>
      </c>
      <c r="X99" s="67" t="str">
        <f t="shared" si="28"/>
        <v/>
      </c>
      <c r="Y99" s="31"/>
      <c r="Z99" s="30" t="str">
        <f t="shared" si="29"/>
        <v/>
      </c>
    </row>
    <row r="100" spans="1:26" ht="25.5" customHeight="1" x14ac:dyDescent="0.25">
      <c r="A100" s="81"/>
      <c r="B100" s="70" t="str">
        <f t="shared" si="22"/>
        <v/>
      </c>
      <c r="J100" s="56" t="str">
        <f>IF(G100&lt;&gt;"",VLOOKUP(G100,'nhân viên sale'!$A$2:$B$1632,2,0),"")</f>
        <v/>
      </c>
      <c r="L100" s="27" t="str">
        <f t="shared" si="23"/>
        <v/>
      </c>
      <c r="M100" s="16"/>
      <c r="N100" s="46" t="str">
        <f t="shared" si="24"/>
        <v/>
      </c>
      <c r="Q100" s="28" t="str">
        <f t="shared" si="25"/>
        <v/>
      </c>
      <c r="T100" s="30">
        <f t="shared" si="26"/>
        <v>0</v>
      </c>
      <c r="U100" s="30">
        <f t="shared" si="27"/>
        <v>0</v>
      </c>
      <c r="X100" s="67" t="str">
        <f t="shared" si="28"/>
        <v/>
      </c>
      <c r="Y100" s="31"/>
      <c r="Z100" s="30" t="str">
        <f t="shared" si="29"/>
        <v/>
      </c>
    </row>
    <row r="101" spans="1:26" ht="25.5" customHeight="1" x14ac:dyDescent="0.25">
      <c r="A101" s="81"/>
      <c r="B101" s="70" t="str">
        <f t="shared" si="22"/>
        <v/>
      </c>
      <c r="J101" s="56" t="str">
        <f>IF(G101&lt;&gt;"",VLOOKUP(G101,'nhân viên sale'!$A$2:$B$1632,2,0),"")</f>
        <v/>
      </c>
      <c r="L101" s="27" t="str">
        <f t="shared" si="23"/>
        <v/>
      </c>
      <c r="M101" s="16"/>
      <c r="N101" s="46" t="str">
        <f t="shared" si="24"/>
        <v/>
      </c>
      <c r="Q101" s="28" t="str">
        <f t="shared" si="25"/>
        <v/>
      </c>
      <c r="T101" s="30">
        <f t="shared" si="26"/>
        <v>0</v>
      </c>
      <c r="U101" s="30">
        <f t="shared" si="27"/>
        <v>0</v>
      </c>
      <c r="X101" s="67" t="str">
        <f t="shared" si="28"/>
        <v/>
      </c>
      <c r="Y101" s="31"/>
      <c r="Z101" s="30" t="str">
        <f t="shared" si="29"/>
        <v/>
      </c>
    </row>
    <row r="102" spans="1:26" ht="25.5" customHeight="1" x14ac:dyDescent="0.25">
      <c r="A102" s="81"/>
      <c r="B102" s="70" t="str">
        <f t="shared" si="22"/>
        <v/>
      </c>
      <c r="J102" s="56" t="str">
        <f>IF(G102&lt;&gt;"",VLOOKUP(G102,'nhân viên sale'!$A$2:$B$1632,2,0),"")</f>
        <v/>
      </c>
      <c r="L102" s="27" t="str">
        <f t="shared" si="23"/>
        <v/>
      </c>
      <c r="M102" s="16"/>
      <c r="N102" s="46" t="str">
        <f t="shared" si="24"/>
        <v/>
      </c>
      <c r="Q102" s="28" t="str">
        <f t="shared" si="25"/>
        <v/>
      </c>
      <c r="T102" s="30">
        <f t="shared" si="26"/>
        <v>0</v>
      </c>
      <c r="U102" s="30">
        <f t="shared" si="27"/>
        <v>0</v>
      </c>
      <c r="X102" s="67" t="str">
        <f t="shared" si="28"/>
        <v/>
      </c>
      <c r="Y102" s="31"/>
      <c r="Z102" s="30" t="str">
        <f t="shared" si="29"/>
        <v/>
      </c>
    </row>
    <row r="103" spans="1:26" ht="25.5" customHeight="1" x14ac:dyDescent="0.25">
      <c r="A103" s="81"/>
      <c r="B103" s="70" t="str">
        <f t="shared" si="22"/>
        <v/>
      </c>
      <c r="J103" s="56" t="str">
        <f>IF(G103&lt;&gt;"",VLOOKUP(G103,'nhân viên sale'!$A$2:$B$1632,2,0),"")</f>
        <v/>
      </c>
      <c r="L103" s="27" t="str">
        <f t="shared" si="23"/>
        <v/>
      </c>
      <c r="M103" s="16"/>
      <c r="N103" s="46" t="str">
        <f t="shared" si="24"/>
        <v/>
      </c>
      <c r="Q103" s="28" t="str">
        <f t="shared" si="25"/>
        <v/>
      </c>
      <c r="T103" s="30">
        <f t="shared" si="26"/>
        <v>0</v>
      </c>
      <c r="U103" s="30">
        <f t="shared" si="27"/>
        <v>0</v>
      </c>
      <c r="X103" s="67" t="str">
        <f t="shared" si="28"/>
        <v/>
      </c>
      <c r="Y103" s="31"/>
      <c r="Z103" s="30" t="str">
        <f t="shared" si="29"/>
        <v/>
      </c>
    </row>
    <row r="104" spans="1:26" ht="25.5" customHeight="1" x14ac:dyDescent="0.25">
      <c r="A104" s="81"/>
      <c r="B104" s="70" t="str">
        <f t="shared" si="22"/>
        <v/>
      </c>
      <c r="J104" s="56" t="str">
        <f>IF(G104&lt;&gt;"",VLOOKUP(G104,'nhân viên sale'!$A$2:$B$1632,2,0),"")</f>
        <v/>
      </c>
      <c r="L104" s="27" t="str">
        <f t="shared" si="23"/>
        <v/>
      </c>
      <c r="M104" s="16"/>
      <c r="N104" s="46" t="str">
        <f t="shared" si="24"/>
        <v/>
      </c>
      <c r="Q104" s="28" t="str">
        <f t="shared" si="25"/>
        <v/>
      </c>
      <c r="T104" s="30">
        <f t="shared" si="26"/>
        <v>0</v>
      </c>
      <c r="U104" s="30">
        <f t="shared" si="27"/>
        <v>0</v>
      </c>
      <c r="X104" s="67" t="str">
        <f t="shared" si="28"/>
        <v/>
      </c>
      <c r="Y104" s="31"/>
      <c r="Z104" s="30" t="str">
        <f t="shared" si="29"/>
        <v/>
      </c>
    </row>
    <row r="105" spans="1:26" ht="25.5" customHeight="1" x14ac:dyDescent="0.25">
      <c r="A105" s="81"/>
      <c r="B105" s="70" t="str">
        <f t="shared" si="22"/>
        <v/>
      </c>
      <c r="J105" s="56" t="str">
        <f>IF(G105&lt;&gt;"",VLOOKUP(G105,'nhân viên sale'!$A$2:$B$1632,2,0),"")</f>
        <v/>
      </c>
      <c r="L105" s="27" t="str">
        <f t="shared" si="23"/>
        <v/>
      </c>
      <c r="M105" s="16"/>
      <c r="N105" s="46" t="str">
        <f t="shared" si="24"/>
        <v/>
      </c>
      <c r="Q105" s="28" t="str">
        <f t="shared" si="25"/>
        <v/>
      </c>
      <c r="T105" s="30">
        <f t="shared" si="26"/>
        <v>0</v>
      </c>
      <c r="U105" s="30">
        <f t="shared" si="27"/>
        <v>0</v>
      </c>
      <c r="X105" s="67" t="str">
        <f t="shared" si="28"/>
        <v/>
      </c>
      <c r="Y105" s="31"/>
      <c r="Z105" s="30" t="str">
        <f t="shared" si="29"/>
        <v/>
      </c>
    </row>
    <row r="106" spans="1:26" ht="25.5" customHeight="1" x14ac:dyDescent="0.25">
      <c r="A106" s="81"/>
      <c r="B106" s="70" t="str">
        <f t="shared" si="22"/>
        <v/>
      </c>
      <c r="J106" s="56" t="str">
        <f>IF(G106&lt;&gt;"",VLOOKUP(G106,'nhân viên sale'!$A$2:$B$1632,2,0),"")</f>
        <v/>
      </c>
      <c r="L106" s="27" t="str">
        <f t="shared" si="23"/>
        <v/>
      </c>
      <c r="M106" s="16"/>
      <c r="N106" s="46" t="str">
        <f t="shared" si="24"/>
        <v/>
      </c>
      <c r="Q106" s="28" t="str">
        <f t="shared" si="25"/>
        <v/>
      </c>
      <c r="T106" s="30">
        <f t="shared" si="26"/>
        <v>0</v>
      </c>
      <c r="U106" s="30">
        <f t="shared" si="27"/>
        <v>0</v>
      </c>
      <c r="X106" s="67" t="str">
        <f t="shared" si="28"/>
        <v/>
      </c>
      <c r="Y106" s="31"/>
      <c r="Z106" s="30" t="str">
        <f t="shared" si="29"/>
        <v/>
      </c>
    </row>
    <row r="107" spans="1:26" ht="25.5" customHeight="1" x14ac:dyDescent="0.25">
      <c r="A107" s="81"/>
      <c r="B107" s="70" t="str">
        <f t="shared" si="22"/>
        <v/>
      </c>
      <c r="J107" s="56" t="str">
        <f>IF(G107&lt;&gt;"",VLOOKUP(G107,'nhân viên sale'!$A$2:$B$1632,2,0),"")</f>
        <v/>
      </c>
      <c r="L107" s="27" t="str">
        <f t="shared" si="23"/>
        <v/>
      </c>
      <c r="M107" s="16"/>
      <c r="N107" s="46" t="str">
        <f t="shared" si="24"/>
        <v/>
      </c>
      <c r="Q107" s="28" t="str">
        <f t="shared" si="25"/>
        <v/>
      </c>
      <c r="T107" s="30">
        <f t="shared" si="26"/>
        <v>0</v>
      </c>
      <c r="U107" s="30">
        <f t="shared" si="27"/>
        <v>0</v>
      </c>
      <c r="X107" s="67" t="str">
        <f t="shared" si="28"/>
        <v/>
      </c>
      <c r="Y107" s="31"/>
      <c r="Z107" s="30" t="str">
        <f t="shared" si="29"/>
        <v/>
      </c>
    </row>
    <row r="108" spans="1:26" ht="25.5" customHeight="1" x14ac:dyDescent="0.25">
      <c r="A108" s="81"/>
      <c r="B108" s="70" t="str">
        <f t="shared" si="22"/>
        <v/>
      </c>
      <c r="J108" s="56" t="str">
        <f>IF(G108&lt;&gt;"",VLOOKUP(G108,'nhân viên sale'!$A$2:$B$1632,2,0),"")</f>
        <v/>
      </c>
      <c r="L108" s="27" t="str">
        <f t="shared" si="23"/>
        <v/>
      </c>
      <c r="M108" s="16"/>
      <c r="N108" s="46" t="str">
        <f t="shared" si="24"/>
        <v/>
      </c>
      <c r="Q108" s="28" t="str">
        <f t="shared" si="25"/>
        <v/>
      </c>
      <c r="T108" s="30">
        <f t="shared" si="26"/>
        <v>0</v>
      </c>
      <c r="U108" s="30">
        <f t="shared" si="27"/>
        <v>0</v>
      </c>
      <c r="X108" s="67" t="str">
        <f t="shared" si="28"/>
        <v/>
      </c>
      <c r="Y108" s="31"/>
      <c r="Z108" s="30" t="str">
        <f t="shared" si="29"/>
        <v/>
      </c>
    </row>
    <row r="109" spans="1:26" ht="25.5" customHeight="1" x14ac:dyDescent="0.25">
      <c r="A109" s="81"/>
      <c r="B109" s="70" t="str">
        <f t="shared" si="22"/>
        <v/>
      </c>
      <c r="J109" s="56" t="str">
        <f>IF(G109&lt;&gt;"",VLOOKUP(G109,'nhân viên sale'!$A$2:$B$1632,2,0),"")</f>
        <v/>
      </c>
      <c r="L109" s="27" t="str">
        <f t="shared" si="23"/>
        <v/>
      </c>
      <c r="M109" s="16"/>
      <c r="N109" s="46" t="str">
        <f t="shared" si="24"/>
        <v/>
      </c>
      <c r="Q109" s="28" t="str">
        <f t="shared" si="25"/>
        <v/>
      </c>
      <c r="T109" s="30">
        <f t="shared" si="26"/>
        <v>0</v>
      </c>
      <c r="U109" s="30">
        <f t="shared" si="27"/>
        <v>0</v>
      </c>
      <c r="X109" s="67" t="str">
        <f t="shared" si="28"/>
        <v/>
      </c>
      <c r="Y109" s="31"/>
      <c r="Z109" s="30" t="str">
        <f t="shared" si="29"/>
        <v/>
      </c>
    </row>
    <row r="110" spans="1:26" ht="25.5" customHeight="1" x14ac:dyDescent="0.25">
      <c r="A110" s="81"/>
      <c r="B110" s="70" t="str">
        <f t="shared" si="22"/>
        <v/>
      </c>
      <c r="J110" s="56" t="str">
        <f>IF(G110&lt;&gt;"",VLOOKUP(G110,'nhân viên sale'!$A$2:$B$1632,2,0),"")</f>
        <v/>
      </c>
      <c r="L110" s="27" t="str">
        <f t="shared" si="23"/>
        <v/>
      </c>
      <c r="M110" s="16"/>
      <c r="N110" s="46" t="str">
        <f t="shared" si="24"/>
        <v/>
      </c>
      <c r="Q110" s="28" t="str">
        <f t="shared" si="25"/>
        <v/>
      </c>
      <c r="T110" s="30">
        <f t="shared" si="26"/>
        <v>0</v>
      </c>
      <c r="U110" s="30">
        <f t="shared" si="27"/>
        <v>0</v>
      </c>
      <c r="X110" s="67" t="str">
        <f t="shared" si="28"/>
        <v/>
      </c>
      <c r="Y110" s="31"/>
      <c r="Z110" s="30" t="str">
        <f t="shared" si="29"/>
        <v/>
      </c>
    </row>
    <row r="111" spans="1:26" ht="25.5" customHeight="1" x14ac:dyDescent="0.25">
      <c r="A111" s="81"/>
      <c r="B111" s="70" t="str">
        <f t="shared" si="22"/>
        <v/>
      </c>
      <c r="J111" s="56" t="str">
        <f>IF(G111&lt;&gt;"",VLOOKUP(G111,'nhân viên sale'!$A$2:$B$1632,2,0),"")</f>
        <v/>
      </c>
      <c r="L111" s="27" t="str">
        <f t="shared" si="23"/>
        <v/>
      </c>
      <c r="M111" s="16"/>
      <c r="N111" s="46" t="str">
        <f t="shared" si="24"/>
        <v/>
      </c>
      <c r="Q111" s="28" t="str">
        <f t="shared" si="25"/>
        <v/>
      </c>
      <c r="T111" s="30">
        <f t="shared" si="26"/>
        <v>0</v>
      </c>
      <c r="U111" s="30">
        <f t="shared" si="27"/>
        <v>0</v>
      </c>
      <c r="X111" s="67" t="str">
        <f t="shared" si="28"/>
        <v/>
      </c>
      <c r="Y111" s="31"/>
      <c r="Z111" s="30" t="str">
        <f t="shared" si="29"/>
        <v/>
      </c>
    </row>
    <row r="112" spans="1:26" ht="25.5" customHeight="1" x14ac:dyDescent="0.25">
      <c r="A112" s="81"/>
      <c r="B112" s="70" t="str">
        <f t="shared" si="22"/>
        <v/>
      </c>
      <c r="J112" s="56" t="str">
        <f>IF(G112&lt;&gt;"",VLOOKUP(G112,'nhân viên sale'!$A$2:$B$1632,2,0),"")</f>
        <v/>
      </c>
      <c r="L112" s="27" t="str">
        <f t="shared" si="23"/>
        <v/>
      </c>
      <c r="M112" s="16"/>
      <c r="N112" s="46" t="str">
        <f t="shared" si="24"/>
        <v/>
      </c>
      <c r="Q112" s="28" t="str">
        <f t="shared" si="25"/>
        <v/>
      </c>
      <c r="T112" s="30">
        <f t="shared" si="26"/>
        <v>0</v>
      </c>
      <c r="U112" s="30">
        <f t="shared" si="27"/>
        <v>0</v>
      </c>
      <c r="X112" s="67" t="str">
        <f t="shared" si="28"/>
        <v/>
      </c>
      <c r="Y112" s="31"/>
      <c r="Z112" s="30" t="str">
        <f t="shared" si="29"/>
        <v/>
      </c>
    </row>
    <row r="113" spans="1:26" ht="25.5" customHeight="1" x14ac:dyDescent="0.25">
      <c r="A113" s="81"/>
      <c r="B113" s="70" t="str">
        <f t="shared" si="22"/>
        <v/>
      </c>
      <c r="J113" s="56" t="str">
        <f>IF(G113&lt;&gt;"",VLOOKUP(G113,'nhân viên sale'!$A$2:$B$1632,2,0),"")</f>
        <v/>
      </c>
      <c r="L113" s="27" t="str">
        <f t="shared" si="23"/>
        <v/>
      </c>
      <c r="M113" s="16"/>
      <c r="N113" s="46" t="str">
        <f t="shared" si="24"/>
        <v/>
      </c>
      <c r="Q113" s="28" t="str">
        <f t="shared" si="25"/>
        <v/>
      </c>
      <c r="T113" s="30">
        <f t="shared" si="26"/>
        <v>0</v>
      </c>
      <c r="U113" s="30">
        <f t="shared" si="27"/>
        <v>0</v>
      </c>
      <c r="X113" s="67" t="str">
        <f t="shared" si="28"/>
        <v/>
      </c>
      <c r="Y113" s="31"/>
      <c r="Z113" s="30" t="str">
        <f t="shared" si="29"/>
        <v/>
      </c>
    </row>
    <row r="114" spans="1:26" ht="25.5" customHeight="1" x14ac:dyDescent="0.25">
      <c r="A114" s="81"/>
      <c r="B114" s="70" t="str">
        <f t="shared" si="22"/>
        <v/>
      </c>
      <c r="J114" s="56" t="str">
        <f>IF(G114&lt;&gt;"",VLOOKUP(G114,'nhân viên sale'!$A$2:$B$1632,2,0),"")</f>
        <v/>
      </c>
      <c r="L114" s="27" t="str">
        <f t="shared" si="23"/>
        <v/>
      </c>
      <c r="M114" s="16"/>
      <c r="N114" s="46" t="str">
        <f t="shared" si="24"/>
        <v/>
      </c>
      <c r="Q114" s="28" t="str">
        <f t="shared" si="25"/>
        <v/>
      </c>
      <c r="T114" s="30">
        <f t="shared" si="26"/>
        <v>0</v>
      </c>
      <c r="U114" s="30">
        <f t="shared" si="27"/>
        <v>0</v>
      </c>
      <c r="X114" s="67" t="str">
        <f t="shared" si="28"/>
        <v/>
      </c>
      <c r="Y114" s="31"/>
      <c r="Z114" s="30" t="str">
        <f t="shared" si="29"/>
        <v/>
      </c>
    </row>
    <row r="115" spans="1:26" ht="25.5" customHeight="1" x14ac:dyDescent="0.25">
      <c r="A115" s="81"/>
      <c r="B115" s="70" t="str">
        <f t="shared" si="22"/>
        <v/>
      </c>
      <c r="J115" s="56" t="str">
        <f>IF(G115&lt;&gt;"",VLOOKUP(G115,'nhân viên sale'!$A$2:$B$1632,2,0),"")</f>
        <v/>
      </c>
      <c r="L115" s="27" t="str">
        <f t="shared" si="23"/>
        <v/>
      </c>
      <c r="M115" s="16"/>
      <c r="N115" s="46" t="str">
        <f t="shared" si="24"/>
        <v/>
      </c>
      <c r="Q115" s="28" t="str">
        <f t="shared" si="25"/>
        <v/>
      </c>
      <c r="T115" s="30">
        <f t="shared" si="26"/>
        <v>0</v>
      </c>
      <c r="U115" s="30">
        <f t="shared" si="27"/>
        <v>0</v>
      </c>
      <c r="X115" s="67" t="str">
        <f t="shared" si="28"/>
        <v/>
      </c>
      <c r="Y115" s="31"/>
      <c r="Z115" s="30" t="str">
        <f t="shared" si="29"/>
        <v/>
      </c>
    </row>
    <row r="116" spans="1:26" ht="25.5" customHeight="1" x14ac:dyDescent="0.25">
      <c r="A116" s="81"/>
      <c r="B116" s="70" t="str">
        <f t="shared" si="22"/>
        <v/>
      </c>
      <c r="J116" s="56" t="str">
        <f>IF(G116&lt;&gt;"",VLOOKUP(G116,'nhân viên sale'!$A$2:$B$1632,2,0),"")</f>
        <v/>
      </c>
      <c r="L116" s="27" t="str">
        <f t="shared" si="23"/>
        <v/>
      </c>
      <c r="M116" s="16"/>
      <c r="N116" s="46" t="str">
        <f t="shared" si="24"/>
        <v/>
      </c>
      <c r="Q116" s="28" t="str">
        <f t="shared" si="25"/>
        <v/>
      </c>
      <c r="T116" s="30">
        <f t="shared" si="26"/>
        <v>0</v>
      </c>
      <c r="U116" s="30">
        <f t="shared" si="27"/>
        <v>0</v>
      </c>
      <c r="X116" s="67" t="str">
        <f t="shared" si="28"/>
        <v/>
      </c>
      <c r="Y116" s="31"/>
      <c r="Z116" s="30" t="str">
        <f t="shared" si="29"/>
        <v/>
      </c>
    </row>
    <row r="117" spans="1:26" ht="25.5" customHeight="1" x14ac:dyDescent="0.25">
      <c r="A117" s="81"/>
      <c r="B117" s="70" t="str">
        <f t="shared" si="22"/>
        <v/>
      </c>
      <c r="J117" s="56" t="str">
        <f>IF(G117&lt;&gt;"",VLOOKUP(G117,'nhân viên sale'!$A$2:$B$1632,2,0),"")</f>
        <v/>
      </c>
      <c r="L117" s="27" t="str">
        <f t="shared" si="23"/>
        <v/>
      </c>
      <c r="M117" s="16"/>
      <c r="N117" s="46" t="str">
        <f t="shared" si="24"/>
        <v/>
      </c>
      <c r="Q117" s="28" t="str">
        <f t="shared" si="25"/>
        <v/>
      </c>
      <c r="T117" s="30">
        <f t="shared" si="26"/>
        <v>0</v>
      </c>
      <c r="U117" s="30">
        <f t="shared" si="27"/>
        <v>0</v>
      </c>
      <c r="X117" s="67" t="str">
        <f t="shared" si="28"/>
        <v/>
      </c>
      <c r="Y117" s="31"/>
      <c r="Z117" s="30" t="str">
        <f t="shared" si="29"/>
        <v/>
      </c>
    </row>
    <row r="118" spans="1:26" ht="25.5" customHeight="1" x14ac:dyDescent="0.25">
      <c r="A118" s="81"/>
      <c r="B118" s="70" t="str">
        <f t="shared" si="22"/>
        <v/>
      </c>
      <c r="J118" s="56" t="str">
        <f>IF(G118&lt;&gt;"",VLOOKUP(G118,'nhân viên sale'!$A$2:$B$1632,2,0),"")</f>
        <v/>
      </c>
      <c r="L118" s="27" t="str">
        <f t="shared" si="23"/>
        <v/>
      </c>
      <c r="M118" s="16"/>
      <c r="N118" s="46" t="str">
        <f t="shared" si="24"/>
        <v/>
      </c>
      <c r="Q118" s="28" t="str">
        <f t="shared" si="25"/>
        <v/>
      </c>
      <c r="T118" s="30">
        <f t="shared" si="26"/>
        <v>0</v>
      </c>
      <c r="U118" s="30">
        <f t="shared" si="27"/>
        <v>0</v>
      </c>
      <c r="X118" s="67" t="str">
        <f t="shared" si="28"/>
        <v/>
      </c>
      <c r="Y118" s="31"/>
      <c r="Z118" s="30" t="str">
        <f t="shared" si="29"/>
        <v/>
      </c>
    </row>
    <row r="119" spans="1:26" ht="25.5" customHeight="1" x14ac:dyDescent="0.25">
      <c r="A119" s="81"/>
      <c r="B119" s="70" t="str">
        <f t="shared" si="22"/>
        <v/>
      </c>
      <c r="J119" s="56" t="str">
        <f>IF(G119&lt;&gt;"",VLOOKUP(G119,'nhân viên sale'!$A$2:$B$1632,2,0),"")</f>
        <v/>
      </c>
      <c r="L119" s="27" t="str">
        <f t="shared" si="23"/>
        <v/>
      </c>
      <c r="M119" s="16"/>
      <c r="N119" s="46" t="str">
        <f t="shared" si="24"/>
        <v/>
      </c>
      <c r="Q119" s="28" t="str">
        <f t="shared" si="25"/>
        <v/>
      </c>
      <c r="T119" s="30">
        <f t="shared" si="26"/>
        <v>0</v>
      </c>
      <c r="U119" s="30">
        <f t="shared" si="27"/>
        <v>0</v>
      </c>
      <c r="X119" s="67" t="str">
        <f t="shared" si="28"/>
        <v/>
      </c>
      <c r="Y119" s="31"/>
      <c r="Z119" s="30" t="str">
        <f t="shared" si="29"/>
        <v/>
      </c>
    </row>
    <row r="120" spans="1:26" ht="25.5" customHeight="1" x14ac:dyDescent="0.25">
      <c r="A120" s="81"/>
      <c r="B120" s="70" t="str">
        <f t="shared" si="22"/>
        <v/>
      </c>
      <c r="J120" s="56" t="str">
        <f>IF(G120&lt;&gt;"",VLOOKUP(G120,'nhân viên sale'!$A$2:$B$1632,2,0),"")</f>
        <v/>
      </c>
      <c r="L120" s="27" t="str">
        <f t="shared" si="23"/>
        <v/>
      </c>
      <c r="M120" s="16"/>
      <c r="N120" s="46" t="str">
        <f t="shared" si="24"/>
        <v/>
      </c>
      <c r="Q120" s="28" t="str">
        <f t="shared" si="25"/>
        <v/>
      </c>
      <c r="T120" s="30">
        <f t="shared" si="26"/>
        <v>0</v>
      </c>
      <c r="U120" s="30">
        <f t="shared" si="27"/>
        <v>0</v>
      </c>
      <c r="X120" s="67" t="str">
        <f t="shared" si="28"/>
        <v/>
      </c>
      <c r="Y120" s="31"/>
      <c r="Z120" s="30" t="str">
        <f t="shared" si="29"/>
        <v/>
      </c>
    </row>
    <row r="121" spans="1:26" ht="25.5" customHeight="1" x14ac:dyDescent="0.25">
      <c r="A121" s="81"/>
      <c r="B121" s="70" t="str">
        <f t="shared" si="22"/>
        <v/>
      </c>
      <c r="J121" s="56" t="str">
        <f>IF(G121&lt;&gt;"",VLOOKUP(G121,'nhân viên sale'!$A$2:$B$1632,2,0),"")</f>
        <v/>
      </c>
      <c r="L121" s="27" t="str">
        <f t="shared" si="23"/>
        <v/>
      </c>
      <c r="M121" s="16"/>
      <c r="N121" s="46" t="str">
        <f t="shared" si="24"/>
        <v/>
      </c>
      <c r="Q121" s="28" t="str">
        <f t="shared" si="25"/>
        <v/>
      </c>
      <c r="T121" s="30">
        <f t="shared" si="26"/>
        <v>0</v>
      </c>
      <c r="U121" s="30">
        <f t="shared" si="27"/>
        <v>0</v>
      </c>
      <c r="X121" s="67" t="str">
        <f t="shared" si="28"/>
        <v/>
      </c>
      <c r="Y121" s="31"/>
      <c r="Z121" s="30" t="str">
        <f t="shared" si="29"/>
        <v/>
      </c>
    </row>
    <row r="122" spans="1:26" ht="25.5" customHeight="1" x14ac:dyDescent="0.25">
      <c r="A122" s="81"/>
      <c r="B122" s="70" t="str">
        <f t="shared" si="22"/>
        <v/>
      </c>
      <c r="J122" s="56" t="str">
        <f>IF(G122&lt;&gt;"",VLOOKUP(G122,'nhân viên sale'!$A$2:$B$1632,2,0),"")</f>
        <v/>
      </c>
      <c r="L122" s="27" t="str">
        <f t="shared" si="23"/>
        <v/>
      </c>
      <c r="M122" s="16"/>
      <c r="N122" s="46" t="str">
        <f t="shared" si="24"/>
        <v/>
      </c>
      <c r="Q122" s="28" t="str">
        <f t="shared" si="25"/>
        <v/>
      </c>
      <c r="T122" s="30">
        <f t="shared" si="26"/>
        <v>0</v>
      </c>
      <c r="U122" s="30">
        <f t="shared" si="27"/>
        <v>0</v>
      </c>
      <c r="X122" s="67" t="str">
        <f t="shared" si="28"/>
        <v/>
      </c>
      <c r="Y122" s="31"/>
      <c r="Z122" s="30" t="str">
        <f t="shared" si="29"/>
        <v/>
      </c>
    </row>
    <row r="123" spans="1:26" ht="25.5" customHeight="1" x14ac:dyDescent="0.25">
      <c r="A123" s="81"/>
      <c r="B123" s="70" t="str">
        <f t="shared" si="22"/>
        <v/>
      </c>
      <c r="J123" s="56" t="str">
        <f>IF(G123&lt;&gt;"",VLOOKUP(G123,'nhân viên sale'!$A$2:$B$1632,2,0),"")</f>
        <v/>
      </c>
      <c r="L123" s="27" t="str">
        <f t="shared" si="23"/>
        <v/>
      </c>
      <c r="M123" s="16"/>
      <c r="N123" s="46" t="str">
        <f t="shared" si="24"/>
        <v/>
      </c>
      <c r="Q123" s="28" t="str">
        <f t="shared" si="25"/>
        <v/>
      </c>
      <c r="T123" s="30">
        <f t="shared" si="26"/>
        <v>0</v>
      </c>
      <c r="U123" s="30">
        <f t="shared" si="27"/>
        <v>0</v>
      </c>
      <c r="X123" s="67" t="str">
        <f t="shared" si="28"/>
        <v/>
      </c>
      <c r="Y123" s="31"/>
      <c r="Z123" s="30" t="str">
        <f t="shared" si="29"/>
        <v/>
      </c>
    </row>
    <row r="124" spans="1:26" ht="25.5" customHeight="1" x14ac:dyDescent="0.25">
      <c r="A124" s="81"/>
      <c r="B124" s="70" t="str">
        <f t="shared" si="22"/>
        <v/>
      </c>
      <c r="J124" s="56" t="str">
        <f>IF(G124&lt;&gt;"",VLOOKUP(G124,'nhân viên sale'!$A$2:$B$1632,2,0),"")</f>
        <v/>
      </c>
      <c r="L124" s="27" t="str">
        <f t="shared" si="23"/>
        <v/>
      </c>
      <c r="M124" s="16"/>
      <c r="N124" s="46" t="str">
        <f t="shared" si="24"/>
        <v/>
      </c>
      <c r="Q124" s="28" t="str">
        <f t="shared" si="25"/>
        <v/>
      </c>
      <c r="T124" s="30">
        <f t="shared" si="26"/>
        <v>0</v>
      </c>
      <c r="U124" s="30">
        <f t="shared" si="27"/>
        <v>0</v>
      </c>
      <c r="X124" s="67" t="str">
        <f t="shared" si="28"/>
        <v/>
      </c>
      <c r="Y124" s="31"/>
      <c r="Z124" s="30" t="str">
        <f t="shared" si="29"/>
        <v/>
      </c>
    </row>
    <row r="125" spans="1:26" ht="25.5" customHeight="1" x14ac:dyDescent="0.25">
      <c r="A125" s="81"/>
      <c r="B125" s="70" t="str">
        <f t="shared" si="22"/>
        <v/>
      </c>
      <c r="J125" s="56" t="str">
        <f>IF(G125&lt;&gt;"",VLOOKUP(G125,'nhân viên sale'!$A$2:$B$1632,2,0),"")</f>
        <v/>
      </c>
      <c r="L125" s="27" t="str">
        <f t="shared" si="23"/>
        <v/>
      </c>
      <c r="M125" s="16"/>
      <c r="N125" s="46" t="str">
        <f t="shared" si="24"/>
        <v/>
      </c>
      <c r="Q125" s="28" t="str">
        <f t="shared" si="25"/>
        <v/>
      </c>
      <c r="T125" s="30">
        <f t="shared" si="26"/>
        <v>0</v>
      </c>
      <c r="U125" s="30">
        <f t="shared" si="27"/>
        <v>0</v>
      </c>
      <c r="X125" s="67" t="str">
        <f t="shared" si="28"/>
        <v/>
      </c>
      <c r="Y125" s="31"/>
      <c r="Z125" s="30" t="str">
        <f t="shared" si="29"/>
        <v/>
      </c>
    </row>
    <row r="126" spans="1:26" ht="25.5" customHeight="1" x14ac:dyDescent="0.25">
      <c r="A126" s="81"/>
      <c r="B126" s="70" t="str">
        <f t="shared" si="22"/>
        <v/>
      </c>
      <c r="J126" s="56" t="str">
        <f>IF(G126&lt;&gt;"",VLOOKUP(G126,'nhân viên sale'!$A$2:$B$1632,2,0),"")</f>
        <v/>
      </c>
      <c r="L126" s="27" t="str">
        <f t="shared" si="23"/>
        <v/>
      </c>
      <c r="M126" s="16"/>
      <c r="N126" s="46" t="str">
        <f t="shared" si="24"/>
        <v/>
      </c>
      <c r="Q126" s="28" t="str">
        <f t="shared" si="25"/>
        <v/>
      </c>
      <c r="T126" s="30">
        <f t="shared" si="26"/>
        <v>0</v>
      </c>
      <c r="U126" s="30">
        <f t="shared" si="27"/>
        <v>0</v>
      </c>
      <c r="X126" s="67" t="str">
        <f t="shared" si="28"/>
        <v/>
      </c>
      <c r="Y126" s="31"/>
      <c r="Z126" s="30" t="str">
        <f t="shared" si="29"/>
        <v/>
      </c>
    </row>
    <row r="127" spans="1:26" ht="25.5" customHeight="1" x14ac:dyDescent="0.25">
      <c r="A127" s="81"/>
      <c r="B127" s="70" t="str">
        <f t="shared" si="22"/>
        <v/>
      </c>
      <c r="J127" s="56" t="str">
        <f>IF(G127&lt;&gt;"",VLOOKUP(G127,'nhân viên sale'!$A$2:$B$1632,2,0),"")</f>
        <v/>
      </c>
      <c r="L127" s="27" t="str">
        <f t="shared" si="23"/>
        <v/>
      </c>
      <c r="M127" s="16"/>
      <c r="N127" s="46" t="str">
        <f t="shared" si="24"/>
        <v/>
      </c>
      <c r="Q127" s="28" t="str">
        <f t="shared" si="25"/>
        <v/>
      </c>
      <c r="T127" s="30">
        <f t="shared" si="26"/>
        <v>0</v>
      </c>
      <c r="U127" s="30">
        <f t="shared" si="27"/>
        <v>0</v>
      </c>
      <c r="X127" s="67" t="str">
        <f t="shared" si="28"/>
        <v/>
      </c>
      <c r="Y127" s="31"/>
      <c r="Z127" s="30" t="str">
        <f t="shared" si="29"/>
        <v/>
      </c>
    </row>
    <row r="128" spans="1:26" ht="25.5" customHeight="1" x14ac:dyDescent="0.25">
      <c r="A128" s="81"/>
      <c r="B128" s="70" t="str">
        <f t="shared" si="22"/>
        <v/>
      </c>
      <c r="J128" s="56" t="str">
        <f>IF(G128&lt;&gt;"",VLOOKUP(G128,'nhân viên sale'!$A$2:$B$1632,2,0),"")</f>
        <v/>
      </c>
      <c r="L128" s="27" t="str">
        <f t="shared" si="23"/>
        <v/>
      </c>
      <c r="M128" s="16"/>
      <c r="N128" s="46" t="str">
        <f t="shared" si="24"/>
        <v/>
      </c>
      <c r="Q128" s="28" t="str">
        <f t="shared" si="25"/>
        <v/>
      </c>
      <c r="T128" s="30">
        <f t="shared" si="26"/>
        <v>0</v>
      </c>
      <c r="U128" s="30">
        <f t="shared" si="27"/>
        <v>0</v>
      </c>
      <c r="X128" s="67" t="str">
        <f t="shared" si="28"/>
        <v/>
      </c>
      <c r="Y128" s="31"/>
      <c r="Z128" s="30" t="str">
        <f t="shared" si="29"/>
        <v/>
      </c>
    </row>
    <row r="129" spans="1:26" ht="25.5" customHeight="1" x14ac:dyDescent="0.25">
      <c r="A129" s="81"/>
      <c r="B129" s="70" t="str">
        <f t="shared" si="22"/>
        <v/>
      </c>
      <c r="J129" s="56" t="str">
        <f>IF(G129&lt;&gt;"",VLOOKUP(G129,'nhân viên sale'!$A$2:$B$1632,2,0),"")</f>
        <v/>
      </c>
      <c r="L129" s="27" t="str">
        <f t="shared" si="23"/>
        <v/>
      </c>
      <c r="N129" s="46" t="str">
        <f t="shared" si="24"/>
        <v/>
      </c>
      <c r="Q129" s="28" t="str">
        <f t="shared" si="25"/>
        <v/>
      </c>
      <c r="T129" s="30">
        <f t="shared" si="26"/>
        <v>0</v>
      </c>
      <c r="U129" s="30">
        <f t="shared" si="27"/>
        <v>0</v>
      </c>
      <c r="X129" s="67" t="str">
        <f t="shared" si="28"/>
        <v/>
      </c>
      <c r="Y129" s="31"/>
      <c r="Z129" s="30" t="str">
        <f t="shared" si="29"/>
        <v/>
      </c>
    </row>
    <row r="130" spans="1:26" ht="25.5" customHeight="1" x14ac:dyDescent="0.25">
      <c r="A130" s="81"/>
      <c r="B130" s="70" t="str">
        <f t="shared" si="22"/>
        <v/>
      </c>
      <c r="J130" s="56" t="str">
        <f>IF(G130&lt;&gt;"",VLOOKUP(G130,'nhân viên sale'!$A$2:$B$1632,2,0),"")</f>
        <v/>
      </c>
      <c r="L130" s="27" t="str">
        <f t="shared" ref="L130:L161" si="30">IF(K130&lt;&gt;"",VLOOKUP(K130,tenhang,2,0),"")</f>
        <v/>
      </c>
      <c r="N130" s="46" t="str">
        <f t="shared" ref="N130:N161" si="31">IF(K130&lt;&gt;"","K-C6","")</f>
        <v/>
      </c>
      <c r="Q130" s="28" t="str">
        <f t="shared" ref="Q130:Q161" si="32">IF(K130&lt;&gt;"",VLOOKUP(K130,tenhang,3,0),"")</f>
        <v/>
      </c>
      <c r="T130" s="30">
        <f t="shared" ref="T130:T161" si="33">IF(K130&lt;&gt;"",VLOOKUP(K130,tenhang,4,0),0)</f>
        <v>0</v>
      </c>
      <c r="U130" s="30">
        <f t="shared" ref="U130:U161" si="34">R130*T130</f>
        <v>0</v>
      </c>
      <c r="X130" s="67" t="str">
        <f t="shared" ref="X130:X161" si="35">IF(K130&lt;&gt;"",8,"")</f>
        <v/>
      </c>
      <c r="Y130" s="31"/>
      <c r="Z130" s="30" t="str">
        <f t="shared" ref="Z130:Z161" si="36">IF(K130&lt;&gt;"",ROUND(U130*X130*1%,0),"")</f>
        <v/>
      </c>
    </row>
    <row r="131" spans="1:26" ht="25.5" customHeight="1" x14ac:dyDescent="0.25">
      <c r="A131" s="81"/>
      <c r="B131" s="70" t="str">
        <f t="shared" ref="B131:B194" si="37">IF(I131&lt;&gt;"",IF(LEN(I131)&gt;9,LEFT(I131,10),"sai PO"),"")</f>
        <v/>
      </c>
      <c r="J131" s="56" t="str">
        <f>IF(G131&lt;&gt;"",VLOOKUP(G131,'nhân viên sale'!$A$2:$B$1632,2,0),"")</f>
        <v/>
      </c>
      <c r="L131" s="27" t="str">
        <f t="shared" si="30"/>
        <v/>
      </c>
      <c r="N131" s="46" t="str">
        <f t="shared" si="31"/>
        <v/>
      </c>
      <c r="Q131" s="28" t="str">
        <f t="shared" si="32"/>
        <v/>
      </c>
      <c r="T131" s="30">
        <f t="shared" si="33"/>
        <v>0</v>
      </c>
      <c r="U131" s="30">
        <f t="shared" si="34"/>
        <v>0</v>
      </c>
      <c r="X131" s="67" t="str">
        <f t="shared" si="35"/>
        <v/>
      </c>
      <c r="Y131" s="31"/>
      <c r="Z131" s="30" t="str">
        <f t="shared" si="36"/>
        <v/>
      </c>
    </row>
    <row r="132" spans="1:26" ht="25.5" customHeight="1" x14ac:dyDescent="0.25">
      <c r="A132" s="81"/>
      <c r="B132" s="70" t="str">
        <f t="shared" si="37"/>
        <v/>
      </c>
      <c r="J132" s="56" t="str">
        <f>IF(G132&lt;&gt;"",VLOOKUP(G132,'nhân viên sale'!$A$2:$B$1632,2,0),"")</f>
        <v/>
      </c>
      <c r="L132" s="27" t="str">
        <f t="shared" si="30"/>
        <v/>
      </c>
      <c r="N132" s="46" t="str">
        <f t="shared" si="31"/>
        <v/>
      </c>
      <c r="Q132" s="28" t="str">
        <f t="shared" si="32"/>
        <v/>
      </c>
      <c r="T132" s="30">
        <f t="shared" si="33"/>
        <v>0</v>
      </c>
      <c r="U132" s="30">
        <f t="shared" si="34"/>
        <v>0</v>
      </c>
      <c r="X132" s="67" t="str">
        <f t="shared" si="35"/>
        <v/>
      </c>
      <c r="Y132" s="31"/>
      <c r="Z132" s="30" t="str">
        <f t="shared" si="36"/>
        <v/>
      </c>
    </row>
    <row r="133" spans="1:26" ht="25.5" customHeight="1" x14ac:dyDescent="0.25">
      <c r="A133" s="81"/>
      <c r="B133" s="70" t="str">
        <f t="shared" si="37"/>
        <v/>
      </c>
      <c r="J133" s="56" t="str">
        <f>IF(G133&lt;&gt;"",VLOOKUP(G133,'nhân viên sale'!$A$2:$B$1632,2,0),"")</f>
        <v/>
      </c>
      <c r="L133" s="27" t="str">
        <f t="shared" si="30"/>
        <v/>
      </c>
      <c r="M133" s="76"/>
      <c r="N133" s="46" t="str">
        <f t="shared" si="31"/>
        <v/>
      </c>
      <c r="Q133" s="28" t="str">
        <f t="shared" si="32"/>
        <v/>
      </c>
      <c r="T133" s="30">
        <f t="shared" si="33"/>
        <v>0</v>
      </c>
      <c r="U133" s="30">
        <f t="shared" si="34"/>
        <v>0</v>
      </c>
      <c r="X133" s="67" t="str">
        <f t="shared" si="35"/>
        <v/>
      </c>
      <c r="Y133" s="31"/>
      <c r="Z133" s="30" t="str">
        <f t="shared" si="36"/>
        <v/>
      </c>
    </row>
    <row r="134" spans="1:26" ht="25.5" customHeight="1" x14ac:dyDescent="0.25">
      <c r="A134" s="81"/>
      <c r="B134" s="70" t="str">
        <f t="shared" si="37"/>
        <v/>
      </c>
      <c r="J134" s="56" t="str">
        <f>IF(G134&lt;&gt;"",VLOOKUP(G134,'nhân viên sale'!$A$2:$B$1632,2,0),"")</f>
        <v/>
      </c>
      <c r="L134" s="27" t="str">
        <f t="shared" si="30"/>
        <v/>
      </c>
      <c r="M134" s="76"/>
      <c r="N134" s="46" t="str">
        <f t="shared" si="31"/>
        <v/>
      </c>
      <c r="Q134" s="28" t="str">
        <f t="shared" si="32"/>
        <v/>
      </c>
      <c r="T134" s="30">
        <f t="shared" si="33"/>
        <v>0</v>
      </c>
      <c r="U134" s="30">
        <f t="shared" si="34"/>
        <v>0</v>
      </c>
      <c r="X134" s="67" t="str">
        <f t="shared" si="35"/>
        <v/>
      </c>
      <c r="Y134" s="31"/>
      <c r="Z134" s="30" t="str">
        <f t="shared" si="36"/>
        <v/>
      </c>
    </row>
    <row r="135" spans="1:26" ht="25.5" customHeight="1" x14ac:dyDescent="0.25">
      <c r="A135" s="81"/>
      <c r="B135" s="70" t="str">
        <f t="shared" si="37"/>
        <v/>
      </c>
      <c r="J135" s="56" t="str">
        <f>IF(G135&lt;&gt;"",VLOOKUP(G135,'nhân viên sale'!$A$2:$B$1632,2,0),"")</f>
        <v/>
      </c>
      <c r="L135" s="27" t="str">
        <f t="shared" si="30"/>
        <v/>
      </c>
      <c r="M135" s="76"/>
      <c r="N135" s="46" t="str">
        <f t="shared" si="31"/>
        <v/>
      </c>
      <c r="Q135" s="28" t="str">
        <f t="shared" si="32"/>
        <v/>
      </c>
      <c r="T135" s="30">
        <f t="shared" si="33"/>
        <v>0</v>
      </c>
      <c r="U135" s="30">
        <f t="shared" si="34"/>
        <v>0</v>
      </c>
      <c r="X135" s="67" t="str">
        <f t="shared" si="35"/>
        <v/>
      </c>
      <c r="Y135" s="31"/>
      <c r="Z135" s="30" t="str">
        <f t="shared" si="36"/>
        <v/>
      </c>
    </row>
    <row r="136" spans="1:26" ht="25.5" customHeight="1" x14ac:dyDescent="0.25">
      <c r="A136" s="81"/>
      <c r="B136" s="70" t="str">
        <f t="shared" si="37"/>
        <v/>
      </c>
      <c r="J136" s="56" t="str">
        <f>IF(G136&lt;&gt;"",VLOOKUP(G136,'nhân viên sale'!$A$2:$B$1632,2,0),"")</f>
        <v/>
      </c>
      <c r="L136" s="27" t="str">
        <f t="shared" si="30"/>
        <v/>
      </c>
      <c r="M136" s="76"/>
      <c r="N136" s="46" t="str">
        <f t="shared" si="31"/>
        <v/>
      </c>
      <c r="Q136" s="28" t="str">
        <f t="shared" si="32"/>
        <v/>
      </c>
      <c r="T136" s="30">
        <f t="shared" si="33"/>
        <v>0</v>
      </c>
      <c r="U136" s="30">
        <f t="shared" si="34"/>
        <v>0</v>
      </c>
      <c r="X136" s="67" t="str">
        <f t="shared" si="35"/>
        <v/>
      </c>
      <c r="Y136" s="31"/>
      <c r="Z136" s="30" t="str">
        <f t="shared" si="36"/>
        <v/>
      </c>
    </row>
    <row r="137" spans="1:26" ht="25.5" customHeight="1" x14ac:dyDescent="0.25">
      <c r="A137" s="81"/>
      <c r="B137" s="70" t="str">
        <f t="shared" si="37"/>
        <v/>
      </c>
      <c r="J137" s="56" t="str">
        <f>IF(G137&lt;&gt;"",VLOOKUP(G137,'nhân viên sale'!$A$2:$B$1632,2,0),"")</f>
        <v/>
      </c>
      <c r="L137" s="27" t="str">
        <f t="shared" si="30"/>
        <v/>
      </c>
      <c r="M137" s="76"/>
      <c r="N137" s="46" t="str">
        <f t="shared" si="31"/>
        <v/>
      </c>
      <c r="Q137" s="28" t="str">
        <f t="shared" si="32"/>
        <v/>
      </c>
      <c r="T137" s="30">
        <f t="shared" si="33"/>
        <v>0</v>
      </c>
      <c r="U137" s="30">
        <f t="shared" si="34"/>
        <v>0</v>
      </c>
      <c r="X137" s="67" t="str">
        <f t="shared" si="35"/>
        <v/>
      </c>
      <c r="Y137" s="31"/>
      <c r="Z137" s="30" t="str">
        <f t="shared" si="36"/>
        <v/>
      </c>
    </row>
    <row r="138" spans="1:26" ht="25.5" customHeight="1" x14ac:dyDescent="0.25">
      <c r="A138" s="81"/>
      <c r="B138" s="70" t="str">
        <f t="shared" si="37"/>
        <v/>
      </c>
      <c r="J138" s="56" t="str">
        <f>IF(G138&lt;&gt;"",VLOOKUP(G138,'nhân viên sale'!$A$2:$B$1632,2,0),"")</f>
        <v/>
      </c>
      <c r="L138" s="27" t="str">
        <f t="shared" si="30"/>
        <v/>
      </c>
      <c r="M138" s="76"/>
      <c r="N138" s="46" t="str">
        <f t="shared" si="31"/>
        <v/>
      </c>
      <c r="Q138" s="28" t="str">
        <f t="shared" si="32"/>
        <v/>
      </c>
      <c r="T138" s="30">
        <f t="shared" si="33"/>
        <v>0</v>
      </c>
      <c r="U138" s="30">
        <f t="shared" si="34"/>
        <v>0</v>
      </c>
      <c r="X138" s="67" t="str">
        <f t="shared" si="35"/>
        <v/>
      </c>
      <c r="Y138" s="31"/>
      <c r="Z138" s="30" t="str">
        <f t="shared" si="36"/>
        <v/>
      </c>
    </row>
    <row r="139" spans="1:26" ht="25.5" customHeight="1" x14ac:dyDescent="0.25">
      <c r="A139" s="81"/>
      <c r="B139" s="70" t="str">
        <f t="shared" si="37"/>
        <v/>
      </c>
      <c r="J139" s="56" t="str">
        <f>IF(G139&lt;&gt;"",VLOOKUP(G139,'nhân viên sale'!$A$2:$B$1632,2,0),"")</f>
        <v/>
      </c>
      <c r="L139" s="27" t="str">
        <f t="shared" si="30"/>
        <v/>
      </c>
      <c r="M139" s="76"/>
      <c r="N139" s="46" t="str">
        <f t="shared" si="31"/>
        <v/>
      </c>
      <c r="Q139" s="28" t="str">
        <f t="shared" si="32"/>
        <v/>
      </c>
      <c r="T139" s="30">
        <f t="shared" si="33"/>
        <v>0</v>
      </c>
      <c r="U139" s="30">
        <f t="shared" si="34"/>
        <v>0</v>
      </c>
      <c r="X139" s="67" t="str">
        <f t="shared" si="35"/>
        <v/>
      </c>
      <c r="Y139" s="31"/>
      <c r="Z139" s="30" t="str">
        <f t="shared" si="36"/>
        <v/>
      </c>
    </row>
    <row r="140" spans="1:26" ht="25.5" customHeight="1" x14ac:dyDescent="0.25">
      <c r="A140" s="81"/>
      <c r="B140" s="70" t="str">
        <f t="shared" si="37"/>
        <v/>
      </c>
      <c r="J140" s="56" t="str">
        <f>IF(G140&lt;&gt;"",VLOOKUP(G140,'nhân viên sale'!$A$2:$B$1632,2,0),"")</f>
        <v/>
      </c>
      <c r="L140" s="27" t="str">
        <f t="shared" si="30"/>
        <v/>
      </c>
      <c r="M140" s="76"/>
      <c r="N140" s="46" t="str">
        <f t="shared" si="31"/>
        <v/>
      </c>
      <c r="Q140" s="28" t="str">
        <f t="shared" si="32"/>
        <v/>
      </c>
      <c r="T140" s="30">
        <f t="shared" si="33"/>
        <v>0</v>
      </c>
      <c r="U140" s="30">
        <f t="shared" si="34"/>
        <v>0</v>
      </c>
      <c r="X140" s="67" t="str">
        <f t="shared" si="35"/>
        <v/>
      </c>
      <c r="Y140" s="31"/>
      <c r="Z140" s="30" t="str">
        <f t="shared" si="36"/>
        <v/>
      </c>
    </row>
    <row r="141" spans="1:26" ht="25.5" customHeight="1" x14ac:dyDescent="0.25">
      <c r="A141" s="81"/>
      <c r="B141" s="70" t="str">
        <f t="shared" si="37"/>
        <v/>
      </c>
      <c r="J141" s="56" t="str">
        <f>IF(G141&lt;&gt;"",VLOOKUP(G141,'nhân viên sale'!$A$2:$B$1632,2,0),"")</f>
        <v/>
      </c>
      <c r="L141" s="27" t="str">
        <f t="shared" si="30"/>
        <v/>
      </c>
      <c r="M141" s="76"/>
      <c r="N141" s="46" t="str">
        <f t="shared" si="31"/>
        <v/>
      </c>
      <c r="Q141" s="28" t="str">
        <f t="shared" si="32"/>
        <v/>
      </c>
      <c r="T141" s="30">
        <f t="shared" si="33"/>
        <v>0</v>
      </c>
      <c r="U141" s="30">
        <f t="shared" si="34"/>
        <v>0</v>
      </c>
      <c r="X141" s="67" t="str">
        <f t="shared" si="35"/>
        <v/>
      </c>
      <c r="Y141" s="31"/>
      <c r="Z141" s="30" t="str">
        <f t="shared" si="36"/>
        <v/>
      </c>
    </row>
    <row r="142" spans="1:26" ht="25.5" customHeight="1" x14ac:dyDescent="0.25">
      <c r="A142" s="81"/>
      <c r="B142" s="70" t="str">
        <f t="shared" si="37"/>
        <v/>
      </c>
      <c r="J142" s="56" t="str">
        <f>IF(G142&lt;&gt;"",VLOOKUP(G142,'nhân viên sale'!$A$2:$B$1632,2,0),"")</f>
        <v/>
      </c>
      <c r="L142" s="27" t="str">
        <f t="shared" si="30"/>
        <v/>
      </c>
      <c r="M142" s="76"/>
      <c r="N142" s="46" t="str">
        <f t="shared" si="31"/>
        <v/>
      </c>
      <c r="Q142" s="28" t="str">
        <f t="shared" si="32"/>
        <v/>
      </c>
      <c r="T142" s="30">
        <f t="shared" si="33"/>
        <v>0</v>
      </c>
      <c r="U142" s="30">
        <f t="shared" si="34"/>
        <v>0</v>
      </c>
      <c r="X142" s="67" t="str">
        <f t="shared" si="35"/>
        <v/>
      </c>
      <c r="Y142" s="31"/>
      <c r="Z142" s="30" t="str">
        <f t="shared" si="36"/>
        <v/>
      </c>
    </row>
    <row r="143" spans="1:26" ht="25.5" customHeight="1" x14ac:dyDescent="0.25">
      <c r="A143" s="81"/>
      <c r="B143" s="70" t="str">
        <f t="shared" si="37"/>
        <v/>
      </c>
      <c r="J143" s="56" t="str">
        <f>IF(G143&lt;&gt;"",VLOOKUP(G143,'nhân viên sale'!$A$2:$B$1632,2,0),"")</f>
        <v/>
      </c>
      <c r="L143" s="27" t="str">
        <f t="shared" si="30"/>
        <v/>
      </c>
      <c r="M143" s="76"/>
      <c r="N143" s="46" t="str">
        <f t="shared" si="31"/>
        <v/>
      </c>
      <c r="Q143" s="28" t="str">
        <f t="shared" si="32"/>
        <v/>
      </c>
      <c r="T143" s="30">
        <f t="shared" si="33"/>
        <v>0</v>
      </c>
      <c r="U143" s="30">
        <f t="shared" si="34"/>
        <v>0</v>
      </c>
      <c r="X143" s="67" t="str">
        <f t="shared" si="35"/>
        <v/>
      </c>
      <c r="Y143" s="31"/>
      <c r="Z143" s="30" t="str">
        <f t="shared" si="36"/>
        <v/>
      </c>
    </row>
    <row r="144" spans="1:26" ht="25.5" customHeight="1" x14ac:dyDescent="0.25">
      <c r="A144" s="81"/>
      <c r="B144" s="70" t="str">
        <f t="shared" si="37"/>
        <v/>
      </c>
      <c r="J144" s="56" t="str">
        <f>IF(G144&lt;&gt;"",VLOOKUP(G144,'nhân viên sale'!$A$2:$B$1632,2,0),"")</f>
        <v/>
      </c>
      <c r="L144" s="27" t="str">
        <f t="shared" si="30"/>
        <v/>
      </c>
      <c r="M144" s="76"/>
      <c r="N144" s="46" t="str">
        <f t="shared" si="31"/>
        <v/>
      </c>
      <c r="Q144" s="28" t="str">
        <f t="shared" si="32"/>
        <v/>
      </c>
      <c r="T144" s="30">
        <f t="shared" si="33"/>
        <v>0</v>
      </c>
      <c r="U144" s="30">
        <f t="shared" si="34"/>
        <v>0</v>
      </c>
      <c r="X144" s="67" t="str">
        <f t="shared" si="35"/>
        <v/>
      </c>
      <c r="Y144" s="31"/>
      <c r="Z144" s="30" t="str">
        <f t="shared" si="36"/>
        <v/>
      </c>
    </row>
    <row r="145" spans="1:26" ht="25.5" customHeight="1" x14ac:dyDescent="0.25">
      <c r="A145" s="81"/>
      <c r="B145" s="70" t="str">
        <f t="shared" si="37"/>
        <v/>
      </c>
      <c r="J145" s="56" t="str">
        <f>IF(G145&lt;&gt;"",VLOOKUP(G145,'nhân viên sale'!$A$2:$B$1632,2,0),"")</f>
        <v/>
      </c>
      <c r="L145" s="27" t="str">
        <f t="shared" si="30"/>
        <v/>
      </c>
      <c r="M145" s="76"/>
      <c r="N145" s="46" t="str">
        <f t="shared" si="31"/>
        <v/>
      </c>
      <c r="Q145" s="28" t="str">
        <f t="shared" si="32"/>
        <v/>
      </c>
      <c r="T145" s="30">
        <f t="shared" si="33"/>
        <v>0</v>
      </c>
      <c r="U145" s="30">
        <f t="shared" si="34"/>
        <v>0</v>
      </c>
      <c r="X145" s="67" t="str">
        <f t="shared" si="35"/>
        <v/>
      </c>
      <c r="Y145" s="31"/>
      <c r="Z145" s="30" t="str">
        <f t="shared" si="36"/>
        <v/>
      </c>
    </row>
    <row r="146" spans="1:26" ht="25.5" customHeight="1" x14ac:dyDescent="0.25">
      <c r="A146" s="81"/>
      <c r="B146" s="70" t="str">
        <f t="shared" si="37"/>
        <v/>
      </c>
      <c r="J146" s="56" t="str">
        <f>IF(G146&lt;&gt;"",VLOOKUP(G146,'nhân viên sale'!$A$2:$B$1632,2,0),"")</f>
        <v/>
      </c>
      <c r="L146" s="27" t="str">
        <f t="shared" si="30"/>
        <v/>
      </c>
      <c r="M146" s="76"/>
      <c r="N146" s="46" t="str">
        <f t="shared" si="31"/>
        <v/>
      </c>
      <c r="Q146" s="28" t="str">
        <f t="shared" si="32"/>
        <v/>
      </c>
      <c r="T146" s="30">
        <f t="shared" si="33"/>
        <v>0</v>
      </c>
      <c r="U146" s="30">
        <f t="shared" si="34"/>
        <v>0</v>
      </c>
      <c r="X146" s="67" t="str">
        <f t="shared" si="35"/>
        <v/>
      </c>
      <c r="Y146" s="31"/>
      <c r="Z146" s="30" t="str">
        <f t="shared" si="36"/>
        <v/>
      </c>
    </row>
    <row r="147" spans="1:26" ht="25.5" customHeight="1" x14ac:dyDescent="0.25">
      <c r="A147" s="81"/>
      <c r="B147" s="70" t="str">
        <f t="shared" si="37"/>
        <v/>
      </c>
      <c r="J147" s="56" t="str">
        <f>IF(G147&lt;&gt;"",VLOOKUP(G147,'nhân viên sale'!$A$2:$B$1632,2,0),"")</f>
        <v/>
      </c>
      <c r="L147" s="27" t="str">
        <f t="shared" si="30"/>
        <v/>
      </c>
      <c r="M147" s="76"/>
      <c r="N147" s="46" t="str">
        <f t="shared" si="31"/>
        <v/>
      </c>
      <c r="Q147" s="28" t="str">
        <f t="shared" si="32"/>
        <v/>
      </c>
      <c r="T147" s="30">
        <f t="shared" si="33"/>
        <v>0</v>
      </c>
      <c r="U147" s="30">
        <f t="shared" si="34"/>
        <v>0</v>
      </c>
      <c r="X147" s="67" t="str">
        <f t="shared" si="35"/>
        <v/>
      </c>
      <c r="Y147" s="31"/>
      <c r="Z147" s="30" t="str">
        <f t="shared" si="36"/>
        <v/>
      </c>
    </row>
    <row r="148" spans="1:26" ht="25.5" customHeight="1" x14ac:dyDescent="0.25">
      <c r="A148" s="81"/>
      <c r="B148" s="70" t="str">
        <f t="shared" si="37"/>
        <v/>
      </c>
      <c r="J148" s="56" t="str">
        <f>IF(G148&lt;&gt;"",VLOOKUP(G148,'nhân viên sale'!$A$2:$B$1632,2,0),"")</f>
        <v/>
      </c>
      <c r="L148" s="27" t="str">
        <f t="shared" si="30"/>
        <v/>
      </c>
      <c r="M148" s="76"/>
      <c r="N148" s="46" t="str">
        <f t="shared" si="31"/>
        <v/>
      </c>
      <c r="Q148" s="28" t="str">
        <f t="shared" si="32"/>
        <v/>
      </c>
      <c r="T148" s="30">
        <f t="shared" si="33"/>
        <v>0</v>
      </c>
      <c r="U148" s="30">
        <f t="shared" si="34"/>
        <v>0</v>
      </c>
      <c r="X148" s="67" t="str">
        <f t="shared" si="35"/>
        <v/>
      </c>
      <c r="Y148" s="31"/>
      <c r="Z148" s="30" t="str">
        <f t="shared" si="36"/>
        <v/>
      </c>
    </row>
    <row r="149" spans="1:26" ht="25.5" customHeight="1" x14ac:dyDescent="0.25">
      <c r="A149" s="81"/>
      <c r="B149" s="70" t="str">
        <f t="shared" si="37"/>
        <v/>
      </c>
      <c r="J149" s="56" t="str">
        <f>IF(G149&lt;&gt;"",VLOOKUP(G149,'nhân viên sale'!$A$2:$B$1632,2,0),"")</f>
        <v/>
      </c>
      <c r="L149" s="27" t="str">
        <f t="shared" si="30"/>
        <v/>
      </c>
      <c r="M149" s="76"/>
      <c r="N149" s="46" t="str">
        <f t="shared" si="31"/>
        <v/>
      </c>
      <c r="Q149" s="28" t="str">
        <f t="shared" si="32"/>
        <v/>
      </c>
      <c r="T149" s="30">
        <f t="shared" si="33"/>
        <v>0</v>
      </c>
      <c r="U149" s="30">
        <f t="shared" si="34"/>
        <v>0</v>
      </c>
      <c r="X149" s="67" t="str">
        <f t="shared" si="35"/>
        <v/>
      </c>
      <c r="Y149" s="31"/>
      <c r="Z149" s="30" t="str">
        <f t="shared" si="36"/>
        <v/>
      </c>
    </row>
    <row r="150" spans="1:26" ht="25.5" customHeight="1" x14ac:dyDescent="0.25">
      <c r="A150" s="81"/>
      <c r="B150" s="70" t="str">
        <f t="shared" si="37"/>
        <v/>
      </c>
      <c r="J150" s="56" t="str">
        <f>IF(G150&lt;&gt;"",VLOOKUP(G150,'nhân viên sale'!$A$2:$B$1632,2,0),"")</f>
        <v/>
      </c>
      <c r="L150" s="27" t="str">
        <f t="shared" si="30"/>
        <v/>
      </c>
      <c r="M150" s="76"/>
      <c r="N150" s="46" t="str">
        <f t="shared" si="31"/>
        <v/>
      </c>
      <c r="Q150" s="28" t="str">
        <f t="shared" si="32"/>
        <v/>
      </c>
      <c r="T150" s="30">
        <f t="shared" si="33"/>
        <v>0</v>
      </c>
      <c r="U150" s="30">
        <f t="shared" si="34"/>
        <v>0</v>
      </c>
      <c r="X150" s="67" t="str">
        <f t="shared" si="35"/>
        <v/>
      </c>
      <c r="Y150" s="31"/>
      <c r="Z150" s="30" t="str">
        <f t="shared" si="36"/>
        <v/>
      </c>
    </row>
    <row r="151" spans="1:26" ht="25.5" customHeight="1" x14ac:dyDescent="0.25">
      <c r="A151" s="81"/>
      <c r="B151" s="70" t="str">
        <f t="shared" si="37"/>
        <v/>
      </c>
      <c r="J151" s="56" t="str">
        <f>IF(G151&lt;&gt;"",VLOOKUP(G151,'nhân viên sale'!$A$2:$B$1632,2,0),"")</f>
        <v/>
      </c>
      <c r="L151" s="27" t="str">
        <f t="shared" si="30"/>
        <v/>
      </c>
      <c r="M151" s="76"/>
      <c r="N151" s="46" t="str">
        <f t="shared" si="31"/>
        <v/>
      </c>
      <c r="Q151" s="28" t="str">
        <f t="shared" si="32"/>
        <v/>
      </c>
      <c r="T151" s="30">
        <f t="shared" si="33"/>
        <v>0</v>
      </c>
      <c r="U151" s="30">
        <f t="shared" si="34"/>
        <v>0</v>
      </c>
      <c r="X151" s="67" t="str">
        <f t="shared" si="35"/>
        <v/>
      </c>
      <c r="Y151" s="31"/>
      <c r="Z151" s="30" t="str">
        <f t="shared" si="36"/>
        <v/>
      </c>
    </row>
    <row r="152" spans="1:26" ht="25.5" customHeight="1" x14ac:dyDescent="0.25">
      <c r="A152" s="81"/>
      <c r="B152" s="70" t="str">
        <f t="shared" si="37"/>
        <v/>
      </c>
      <c r="J152" s="56" t="str">
        <f>IF(G152&lt;&gt;"",VLOOKUP(G152,'nhân viên sale'!$A$2:$B$1632,2,0),"")</f>
        <v/>
      </c>
      <c r="L152" s="27" t="str">
        <f t="shared" si="30"/>
        <v/>
      </c>
      <c r="M152" s="76"/>
      <c r="N152" s="46" t="str">
        <f t="shared" si="31"/>
        <v/>
      </c>
      <c r="Q152" s="28" t="str">
        <f t="shared" si="32"/>
        <v/>
      </c>
      <c r="T152" s="30">
        <f t="shared" si="33"/>
        <v>0</v>
      </c>
      <c r="U152" s="30">
        <f t="shared" si="34"/>
        <v>0</v>
      </c>
      <c r="X152" s="67" t="str">
        <f t="shared" si="35"/>
        <v/>
      </c>
      <c r="Y152" s="31"/>
      <c r="Z152" s="30" t="str">
        <f t="shared" si="36"/>
        <v/>
      </c>
    </row>
    <row r="153" spans="1:26" ht="25.5" customHeight="1" x14ac:dyDescent="0.25">
      <c r="A153" s="81"/>
      <c r="B153" s="70" t="str">
        <f t="shared" si="37"/>
        <v/>
      </c>
      <c r="J153" s="56" t="str">
        <f>IF(G153&lt;&gt;"",VLOOKUP(G153,'nhân viên sale'!$A$2:$B$1632,2,0),"")</f>
        <v/>
      </c>
      <c r="L153" s="27" t="str">
        <f t="shared" si="30"/>
        <v/>
      </c>
      <c r="M153" s="76"/>
      <c r="N153" s="46" t="str">
        <f t="shared" si="31"/>
        <v/>
      </c>
      <c r="Q153" s="28" t="str">
        <f t="shared" si="32"/>
        <v/>
      </c>
      <c r="T153" s="30">
        <f t="shared" si="33"/>
        <v>0</v>
      </c>
      <c r="U153" s="30">
        <f t="shared" si="34"/>
        <v>0</v>
      </c>
      <c r="X153" s="67" t="str">
        <f t="shared" si="35"/>
        <v/>
      </c>
      <c r="Y153" s="31"/>
      <c r="Z153" s="30" t="str">
        <f t="shared" si="36"/>
        <v/>
      </c>
    </row>
    <row r="154" spans="1:26" ht="25.5" customHeight="1" x14ac:dyDescent="0.25">
      <c r="A154" s="81"/>
      <c r="B154" s="70" t="str">
        <f t="shared" si="37"/>
        <v/>
      </c>
      <c r="J154" s="56" t="str">
        <f>IF(G154&lt;&gt;"",VLOOKUP(G154,'nhân viên sale'!$A$2:$B$1632,2,0),"")</f>
        <v/>
      </c>
      <c r="L154" s="27" t="str">
        <f t="shared" si="30"/>
        <v/>
      </c>
      <c r="M154" s="76"/>
      <c r="N154" s="46" t="str">
        <f t="shared" si="31"/>
        <v/>
      </c>
      <c r="Q154" s="28" t="str">
        <f t="shared" si="32"/>
        <v/>
      </c>
      <c r="T154" s="30">
        <f t="shared" si="33"/>
        <v>0</v>
      </c>
      <c r="U154" s="30">
        <f t="shared" si="34"/>
        <v>0</v>
      </c>
      <c r="X154" s="67" t="str">
        <f t="shared" si="35"/>
        <v/>
      </c>
      <c r="Y154" s="31"/>
      <c r="Z154" s="30" t="str">
        <f t="shared" si="36"/>
        <v/>
      </c>
    </row>
    <row r="155" spans="1:26" ht="25.5" customHeight="1" x14ac:dyDescent="0.25">
      <c r="A155" s="81"/>
      <c r="B155" s="70" t="str">
        <f t="shared" si="37"/>
        <v/>
      </c>
      <c r="J155" s="56" t="str">
        <f>IF(G155&lt;&gt;"",VLOOKUP(G155,'nhân viên sale'!$A$2:$B$1632,2,0),"")</f>
        <v/>
      </c>
      <c r="L155" s="27" t="str">
        <f t="shared" si="30"/>
        <v/>
      </c>
      <c r="M155" s="76"/>
      <c r="N155" s="46" t="str">
        <f t="shared" si="31"/>
        <v/>
      </c>
      <c r="Q155" s="28" t="str">
        <f t="shared" si="32"/>
        <v/>
      </c>
      <c r="T155" s="30">
        <f t="shared" si="33"/>
        <v>0</v>
      </c>
      <c r="U155" s="30">
        <f t="shared" si="34"/>
        <v>0</v>
      </c>
      <c r="X155" s="67" t="str">
        <f t="shared" si="35"/>
        <v/>
      </c>
      <c r="Y155" s="31"/>
      <c r="Z155" s="30" t="str">
        <f t="shared" si="36"/>
        <v/>
      </c>
    </row>
    <row r="156" spans="1:26" ht="25.5" customHeight="1" x14ac:dyDescent="0.25">
      <c r="A156" s="81"/>
      <c r="B156" s="70" t="str">
        <f t="shared" si="37"/>
        <v/>
      </c>
      <c r="J156" s="56" t="str">
        <f>IF(G156&lt;&gt;"",VLOOKUP(G156,'nhân viên sale'!$A$2:$B$1632,2,0),"")</f>
        <v/>
      </c>
      <c r="L156" s="27" t="str">
        <f t="shared" si="30"/>
        <v/>
      </c>
      <c r="M156" s="76"/>
      <c r="N156" s="46" t="str">
        <f t="shared" si="31"/>
        <v/>
      </c>
      <c r="Q156" s="28" t="str">
        <f t="shared" si="32"/>
        <v/>
      </c>
      <c r="T156" s="30">
        <f t="shared" si="33"/>
        <v>0</v>
      </c>
      <c r="U156" s="30">
        <f t="shared" si="34"/>
        <v>0</v>
      </c>
      <c r="X156" s="67" t="str">
        <f t="shared" si="35"/>
        <v/>
      </c>
      <c r="Y156" s="31"/>
      <c r="Z156" s="30" t="str">
        <f t="shared" si="36"/>
        <v/>
      </c>
    </row>
    <row r="157" spans="1:26" ht="25.5" customHeight="1" x14ac:dyDescent="0.25">
      <c r="A157" s="81"/>
      <c r="B157" s="70" t="str">
        <f t="shared" si="37"/>
        <v/>
      </c>
      <c r="J157" s="56" t="str">
        <f>IF(G157&lt;&gt;"",VLOOKUP(G157,'nhân viên sale'!$A$2:$B$1632,2,0),"")</f>
        <v/>
      </c>
      <c r="L157" s="27" t="str">
        <f t="shared" si="30"/>
        <v/>
      </c>
      <c r="M157" s="76"/>
      <c r="N157" s="46" t="str">
        <f t="shared" si="31"/>
        <v/>
      </c>
      <c r="Q157" s="28" t="str">
        <f t="shared" si="32"/>
        <v/>
      </c>
      <c r="T157" s="30">
        <f t="shared" si="33"/>
        <v>0</v>
      </c>
      <c r="U157" s="30">
        <f t="shared" si="34"/>
        <v>0</v>
      </c>
      <c r="X157" s="67" t="str">
        <f t="shared" si="35"/>
        <v/>
      </c>
      <c r="Y157" s="31"/>
      <c r="Z157" s="30" t="str">
        <f t="shared" si="36"/>
        <v/>
      </c>
    </row>
    <row r="158" spans="1:26" ht="25.5" customHeight="1" x14ac:dyDescent="0.25">
      <c r="A158" s="81"/>
      <c r="B158" s="70" t="str">
        <f t="shared" si="37"/>
        <v/>
      </c>
      <c r="J158" s="56" t="str">
        <f>IF(G158&lt;&gt;"",VLOOKUP(G158,'nhân viên sale'!$A$2:$B$1632,2,0),"")</f>
        <v/>
      </c>
      <c r="L158" s="27" t="str">
        <f t="shared" si="30"/>
        <v/>
      </c>
      <c r="M158" s="76"/>
      <c r="N158" s="46" t="str">
        <f t="shared" si="31"/>
        <v/>
      </c>
      <c r="Q158" s="28" t="str">
        <f t="shared" si="32"/>
        <v/>
      </c>
      <c r="T158" s="30">
        <f t="shared" si="33"/>
        <v>0</v>
      </c>
      <c r="U158" s="30">
        <f t="shared" si="34"/>
        <v>0</v>
      </c>
      <c r="X158" s="67" t="str">
        <f t="shared" si="35"/>
        <v/>
      </c>
      <c r="Y158" s="31"/>
      <c r="Z158" s="30" t="str">
        <f t="shared" si="36"/>
        <v/>
      </c>
    </row>
    <row r="159" spans="1:26" ht="25.5" customHeight="1" x14ac:dyDescent="0.25">
      <c r="A159" s="81"/>
      <c r="B159" s="70" t="str">
        <f t="shared" si="37"/>
        <v/>
      </c>
      <c r="J159" s="56" t="str">
        <f>IF(G159&lt;&gt;"",VLOOKUP(G159,'nhân viên sale'!$A$2:$B$1632,2,0),"")</f>
        <v/>
      </c>
      <c r="L159" s="27" t="str">
        <f t="shared" si="30"/>
        <v/>
      </c>
      <c r="M159" s="76"/>
      <c r="N159" s="46" t="str">
        <f t="shared" si="31"/>
        <v/>
      </c>
      <c r="Q159" s="28" t="str">
        <f t="shared" si="32"/>
        <v/>
      </c>
      <c r="T159" s="30">
        <f t="shared" si="33"/>
        <v>0</v>
      </c>
      <c r="U159" s="30">
        <f t="shared" si="34"/>
        <v>0</v>
      </c>
      <c r="X159" s="67" t="str">
        <f t="shared" si="35"/>
        <v/>
      </c>
      <c r="Y159" s="31"/>
      <c r="Z159" s="30" t="str">
        <f t="shared" si="36"/>
        <v/>
      </c>
    </row>
    <row r="160" spans="1:26" ht="25.5" customHeight="1" x14ac:dyDescent="0.25">
      <c r="A160" s="81"/>
      <c r="B160" s="70" t="str">
        <f t="shared" si="37"/>
        <v/>
      </c>
      <c r="J160" s="56" t="str">
        <f>IF(G160&lt;&gt;"",VLOOKUP(G160,'nhân viên sale'!$A$2:$B$1632,2,0),"")</f>
        <v/>
      </c>
      <c r="L160" s="27" t="str">
        <f t="shared" si="30"/>
        <v/>
      </c>
      <c r="M160" s="76"/>
      <c r="N160" s="46" t="str">
        <f t="shared" si="31"/>
        <v/>
      </c>
      <c r="Q160" s="28" t="str">
        <f t="shared" si="32"/>
        <v/>
      </c>
      <c r="T160" s="30">
        <f t="shared" si="33"/>
        <v>0</v>
      </c>
      <c r="U160" s="30">
        <f t="shared" si="34"/>
        <v>0</v>
      </c>
      <c r="X160" s="67" t="str">
        <f t="shared" si="35"/>
        <v/>
      </c>
      <c r="Y160" s="31"/>
      <c r="Z160" s="30" t="str">
        <f t="shared" si="36"/>
        <v/>
      </c>
    </row>
    <row r="161" spans="1:26" ht="25.5" customHeight="1" x14ac:dyDescent="0.25">
      <c r="A161" s="81"/>
      <c r="B161" s="70" t="str">
        <f t="shared" si="37"/>
        <v/>
      </c>
      <c r="J161" s="56" t="str">
        <f>IF(G161&lt;&gt;"",VLOOKUP(G161,'nhân viên sale'!$A$2:$B$1632,2,0),"")</f>
        <v/>
      </c>
      <c r="L161" s="27" t="str">
        <f t="shared" si="30"/>
        <v/>
      </c>
      <c r="N161" s="46" t="str">
        <f t="shared" si="31"/>
        <v/>
      </c>
      <c r="Q161" s="28" t="str">
        <f t="shared" si="32"/>
        <v/>
      </c>
      <c r="T161" s="30">
        <f t="shared" si="33"/>
        <v>0</v>
      </c>
      <c r="U161" s="30">
        <f t="shared" si="34"/>
        <v>0</v>
      </c>
      <c r="X161" s="67" t="str">
        <f t="shared" si="35"/>
        <v/>
      </c>
      <c r="Y161" s="31"/>
      <c r="Z161" s="30" t="str">
        <f t="shared" si="36"/>
        <v/>
      </c>
    </row>
    <row r="162" spans="1:26" ht="25.5" customHeight="1" x14ac:dyDescent="0.25">
      <c r="A162" s="81"/>
      <c r="B162" s="70" t="str">
        <f t="shared" si="37"/>
        <v/>
      </c>
      <c r="J162" s="56" t="str">
        <f>IF(G162&lt;&gt;"",VLOOKUP(G162,'nhân viên sale'!$A$2:$B$1632,2,0),"")</f>
        <v/>
      </c>
      <c r="L162" s="27" t="str">
        <f t="shared" ref="L162:L168" si="38">IF(K162&lt;&gt;"",VLOOKUP(K162,tenhang,2,0),"")</f>
        <v/>
      </c>
      <c r="N162" s="46" t="str">
        <f t="shared" ref="N162:N168" si="39">IF(K162&lt;&gt;"","K-C6","")</f>
        <v/>
      </c>
      <c r="Q162" s="28" t="str">
        <f t="shared" ref="Q162:Q168" si="40">IF(K162&lt;&gt;"",VLOOKUP(K162,tenhang,3,0),"")</f>
        <v/>
      </c>
      <c r="T162" s="30">
        <f t="shared" ref="T162:T168" si="41">IF(K162&lt;&gt;"",VLOOKUP(K162,tenhang,4,0),0)</f>
        <v>0</v>
      </c>
      <c r="U162" s="30">
        <f t="shared" ref="U162:U168" si="42">R162*T162</f>
        <v>0</v>
      </c>
      <c r="X162" s="67" t="str">
        <f t="shared" ref="X162:X168" si="43">IF(K162&lt;&gt;"",8,"")</f>
        <v/>
      </c>
      <c r="Y162" s="31"/>
      <c r="Z162" s="30" t="str">
        <f t="shared" ref="Z162:Z168" si="44">IF(K162&lt;&gt;"",ROUND(U162*X162*1%,0),"")</f>
        <v/>
      </c>
    </row>
    <row r="163" spans="1:26" ht="25.5" customHeight="1" x14ac:dyDescent="0.25">
      <c r="A163" s="81"/>
      <c r="B163" s="70" t="str">
        <f t="shared" si="37"/>
        <v/>
      </c>
      <c r="J163" s="56" t="str">
        <f>IF(G163&lt;&gt;"",VLOOKUP(G163,'nhân viên sale'!$A$2:$B$1632,2,0),"")</f>
        <v/>
      </c>
      <c r="L163" s="27" t="str">
        <f t="shared" si="38"/>
        <v/>
      </c>
      <c r="N163" s="46" t="str">
        <f t="shared" si="39"/>
        <v/>
      </c>
      <c r="Q163" s="28" t="str">
        <f t="shared" si="40"/>
        <v/>
      </c>
      <c r="T163" s="30">
        <f t="shared" si="41"/>
        <v>0</v>
      </c>
      <c r="U163" s="30">
        <f t="shared" si="42"/>
        <v>0</v>
      </c>
      <c r="X163" s="67" t="str">
        <f t="shared" si="43"/>
        <v/>
      </c>
      <c r="Y163" s="31"/>
      <c r="Z163" s="30" t="str">
        <f t="shared" si="44"/>
        <v/>
      </c>
    </row>
    <row r="164" spans="1:26" ht="25.5" customHeight="1" x14ac:dyDescent="0.25">
      <c r="A164" s="81"/>
      <c r="B164" s="70" t="str">
        <f t="shared" si="37"/>
        <v/>
      </c>
      <c r="J164" s="56" t="str">
        <f>IF(G164&lt;&gt;"",VLOOKUP(G164,'nhân viên sale'!$A$2:$B$1632,2,0),"")</f>
        <v/>
      </c>
      <c r="L164" s="27" t="str">
        <f t="shared" si="38"/>
        <v/>
      </c>
      <c r="N164" s="46" t="str">
        <f t="shared" si="39"/>
        <v/>
      </c>
      <c r="Q164" s="28" t="str">
        <f t="shared" si="40"/>
        <v/>
      </c>
      <c r="T164" s="30">
        <f t="shared" si="41"/>
        <v>0</v>
      </c>
      <c r="U164" s="30">
        <f t="shared" si="42"/>
        <v>0</v>
      </c>
      <c r="X164" s="67" t="str">
        <f t="shared" si="43"/>
        <v/>
      </c>
      <c r="Y164" s="31"/>
      <c r="Z164" s="30" t="str">
        <f t="shared" si="44"/>
        <v/>
      </c>
    </row>
    <row r="165" spans="1:26" ht="25.5" customHeight="1" x14ac:dyDescent="0.25">
      <c r="A165" s="81"/>
      <c r="B165" s="70" t="str">
        <f t="shared" si="37"/>
        <v/>
      </c>
      <c r="J165" s="56" t="str">
        <f>IF(G165&lt;&gt;"",VLOOKUP(G165,'nhân viên sale'!$A$2:$B$1632,2,0),"")</f>
        <v/>
      </c>
      <c r="L165" s="27" t="str">
        <f t="shared" si="38"/>
        <v/>
      </c>
      <c r="M165" s="76"/>
      <c r="N165" s="46" t="str">
        <f t="shared" si="39"/>
        <v/>
      </c>
      <c r="Q165" s="28" t="str">
        <f t="shared" si="40"/>
        <v/>
      </c>
      <c r="T165" s="30">
        <f t="shared" si="41"/>
        <v>0</v>
      </c>
      <c r="U165" s="30">
        <f t="shared" si="42"/>
        <v>0</v>
      </c>
      <c r="X165" s="67" t="str">
        <f t="shared" si="43"/>
        <v/>
      </c>
      <c r="Y165" s="31"/>
      <c r="Z165" s="30" t="str">
        <f t="shared" si="44"/>
        <v/>
      </c>
    </row>
    <row r="166" spans="1:26" ht="25.5" customHeight="1" x14ac:dyDescent="0.25">
      <c r="A166" s="81"/>
      <c r="B166" s="70" t="str">
        <f t="shared" si="37"/>
        <v/>
      </c>
      <c r="J166" s="56" t="str">
        <f>IF(G166&lt;&gt;"",VLOOKUP(G166,'nhân viên sale'!$A$2:$B$1632,2,0),"")</f>
        <v/>
      </c>
      <c r="L166" s="27" t="str">
        <f t="shared" si="38"/>
        <v/>
      </c>
      <c r="M166" s="76"/>
      <c r="N166" s="46" t="str">
        <f t="shared" si="39"/>
        <v/>
      </c>
      <c r="Q166" s="28" t="str">
        <f t="shared" si="40"/>
        <v/>
      </c>
      <c r="T166" s="30">
        <f t="shared" si="41"/>
        <v>0</v>
      </c>
      <c r="U166" s="30">
        <f t="shared" si="42"/>
        <v>0</v>
      </c>
      <c r="X166" s="67" t="str">
        <f t="shared" si="43"/>
        <v/>
      </c>
      <c r="Y166" s="31"/>
      <c r="Z166" s="30" t="str">
        <f t="shared" si="44"/>
        <v/>
      </c>
    </row>
    <row r="167" spans="1:26" ht="25.5" customHeight="1" x14ac:dyDescent="0.25">
      <c r="A167" s="81"/>
      <c r="B167" s="70" t="str">
        <f t="shared" si="37"/>
        <v/>
      </c>
      <c r="J167" s="56" t="str">
        <f>IF(G167&lt;&gt;"",VLOOKUP(G167,'nhân viên sale'!$A$2:$B$1632,2,0),"")</f>
        <v/>
      </c>
      <c r="L167" s="27" t="str">
        <f t="shared" si="38"/>
        <v/>
      </c>
      <c r="M167" s="76"/>
      <c r="N167" s="46" t="str">
        <f t="shared" si="39"/>
        <v/>
      </c>
      <c r="Q167" s="28" t="str">
        <f t="shared" si="40"/>
        <v/>
      </c>
      <c r="T167" s="30">
        <f t="shared" si="41"/>
        <v>0</v>
      </c>
      <c r="U167" s="30">
        <f t="shared" si="42"/>
        <v>0</v>
      </c>
      <c r="X167" s="67" t="str">
        <f t="shared" si="43"/>
        <v/>
      </c>
      <c r="Y167" s="31"/>
      <c r="Z167" s="30" t="str">
        <f t="shared" si="44"/>
        <v/>
      </c>
    </row>
    <row r="168" spans="1:26" ht="25.5" customHeight="1" x14ac:dyDescent="0.25">
      <c r="A168" s="81"/>
      <c r="B168" s="70" t="str">
        <f t="shared" si="37"/>
        <v/>
      </c>
      <c r="J168" s="56" t="str">
        <f>IF(G168&lt;&gt;"",VLOOKUP(G168,'nhân viên sale'!$A$2:$B$1632,2,0),"")</f>
        <v/>
      </c>
      <c r="L168" s="27" t="str">
        <f t="shared" si="38"/>
        <v/>
      </c>
      <c r="M168" s="76"/>
      <c r="N168" s="46" t="str">
        <f t="shared" si="39"/>
        <v/>
      </c>
      <c r="Q168" s="28" t="str">
        <f t="shared" si="40"/>
        <v/>
      </c>
      <c r="T168" s="30">
        <f t="shared" si="41"/>
        <v>0</v>
      </c>
      <c r="U168" s="30">
        <f t="shared" si="42"/>
        <v>0</v>
      </c>
      <c r="X168" s="67" t="str">
        <f t="shared" si="43"/>
        <v/>
      </c>
      <c r="Y168" s="31"/>
      <c r="Z168" s="30" t="str">
        <f t="shared" si="44"/>
        <v/>
      </c>
    </row>
    <row r="169" spans="1:26" ht="25.5" customHeight="1" x14ac:dyDescent="0.25">
      <c r="B169" s="70" t="str">
        <f t="shared" si="37"/>
        <v/>
      </c>
      <c r="J169" s="56" t="str">
        <f>IF(G169&lt;&gt;"",VLOOKUP(G169,'nhân viên sale'!$A$2:$B$1632,2,0),"")</f>
        <v/>
      </c>
      <c r="L169" s="27" t="str">
        <f t="shared" ref="L169:L193" si="45">IF(K169&lt;&gt;"",VLOOKUP(K169,tenhang,2,0),"")</f>
        <v/>
      </c>
      <c r="N169" s="46" t="str">
        <f t="shared" ref="N169:N194" si="46">IF(K169&lt;&gt;"","K-C6","")</f>
        <v/>
      </c>
      <c r="Q169" s="28" t="str">
        <f t="shared" ref="Q169:Q193" si="47">IF(K169&lt;&gt;"",VLOOKUP(K169,tenhang,3,0),"")</f>
        <v/>
      </c>
      <c r="T169" s="30">
        <f t="shared" ref="T169:T195" si="48">IF(K169&lt;&gt;"",VLOOKUP(K169,tenhang,4,0),0)</f>
        <v>0</v>
      </c>
      <c r="U169" s="30">
        <f t="shared" ref="U169:U195" si="49">R169*T169</f>
        <v>0</v>
      </c>
      <c r="X169" s="67" t="str">
        <f t="shared" ref="X169:X194" si="50">IF(K169&lt;&gt;"",8,"")</f>
        <v/>
      </c>
      <c r="Y169" s="31"/>
      <c r="Z169" s="30" t="str">
        <f t="shared" ref="Z169:Z194" si="51">IF(K169&lt;&gt;"",ROUND(U169*X169*1%,0),"")</f>
        <v/>
      </c>
    </row>
    <row r="170" spans="1:26" ht="25.5" customHeight="1" x14ac:dyDescent="0.25">
      <c r="B170" s="70" t="str">
        <f t="shared" si="37"/>
        <v/>
      </c>
      <c r="J170" s="56" t="str">
        <f>IF(G170&lt;&gt;"",VLOOKUP(G170,'nhân viên sale'!$A$2:$B$1632,2,0),"")</f>
        <v/>
      </c>
      <c r="L170" s="27" t="str">
        <f t="shared" si="45"/>
        <v/>
      </c>
      <c r="N170" s="46" t="str">
        <f t="shared" si="46"/>
        <v/>
      </c>
      <c r="Q170" s="28" t="str">
        <f t="shared" si="47"/>
        <v/>
      </c>
      <c r="T170" s="30">
        <f t="shared" si="48"/>
        <v>0</v>
      </c>
      <c r="U170" s="30">
        <f t="shared" si="49"/>
        <v>0</v>
      </c>
      <c r="X170" s="67" t="str">
        <f t="shared" si="50"/>
        <v/>
      </c>
      <c r="Y170" s="31"/>
      <c r="Z170" s="30" t="str">
        <f t="shared" si="51"/>
        <v/>
      </c>
    </row>
    <row r="171" spans="1:26" ht="25.5" customHeight="1" x14ac:dyDescent="0.25">
      <c r="B171" s="70" t="str">
        <f t="shared" si="37"/>
        <v/>
      </c>
      <c r="J171" s="56" t="str">
        <f>IF(G171&lt;&gt;"",VLOOKUP(G171,'nhân viên sale'!$A$2:$B$1632,2,0),"")</f>
        <v/>
      </c>
      <c r="L171" s="27" t="str">
        <f t="shared" si="45"/>
        <v/>
      </c>
      <c r="N171" s="46" t="str">
        <f t="shared" si="46"/>
        <v/>
      </c>
      <c r="Q171" s="28" t="str">
        <f t="shared" si="47"/>
        <v/>
      </c>
      <c r="T171" s="30">
        <f t="shared" si="48"/>
        <v>0</v>
      </c>
      <c r="U171" s="30">
        <f t="shared" si="49"/>
        <v>0</v>
      </c>
      <c r="X171" s="67" t="str">
        <f t="shared" si="50"/>
        <v/>
      </c>
      <c r="Y171" s="31"/>
      <c r="Z171" s="30" t="str">
        <f t="shared" si="51"/>
        <v/>
      </c>
    </row>
    <row r="172" spans="1:26" ht="25.5" customHeight="1" x14ac:dyDescent="0.25">
      <c r="B172" s="70" t="str">
        <f t="shared" si="37"/>
        <v/>
      </c>
      <c r="J172" s="56" t="str">
        <f>IF(G172&lt;&gt;"",VLOOKUP(G172,'nhân viên sale'!$A$2:$B$1632,2,0),"")</f>
        <v/>
      </c>
      <c r="L172" s="27" t="str">
        <f t="shared" si="45"/>
        <v/>
      </c>
      <c r="N172" s="46" t="str">
        <f t="shared" si="46"/>
        <v/>
      </c>
      <c r="Q172" s="28" t="str">
        <f t="shared" si="47"/>
        <v/>
      </c>
      <c r="T172" s="30">
        <f t="shared" si="48"/>
        <v>0</v>
      </c>
      <c r="U172" s="30">
        <f t="shared" si="49"/>
        <v>0</v>
      </c>
      <c r="X172" s="67" t="str">
        <f t="shared" si="50"/>
        <v/>
      </c>
      <c r="Y172" s="31"/>
      <c r="Z172" s="30" t="str">
        <f t="shared" si="51"/>
        <v/>
      </c>
    </row>
    <row r="173" spans="1:26" ht="25.5" customHeight="1" x14ac:dyDescent="0.25">
      <c r="B173" s="70" t="str">
        <f t="shared" si="37"/>
        <v/>
      </c>
      <c r="J173" s="56" t="str">
        <f>IF(G173&lt;&gt;"",VLOOKUP(G173,'nhân viên sale'!$A$2:$B$1632,2,0),"")</f>
        <v/>
      </c>
      <c r="L173" s="27" t="str">
        <f t="shared" si="45"/>
        <v/>
      </c>
      <c r="N173" s="46" t="str">
        <f t="shared" si="46"/>
        <v/>
      </c>
      <c r="Q173" s="28" t="str">
        <f t="shared" si="47"/>
        <v/>
      </c>
      <c r="T173" s="30">
        <f t="shared" si="48"/>
        <v>0</v>
      </c>
      <c r="U173" s="30">
        <f t="shared" si="49"/>
        <v>0</v>
      </c>
      <c r="X173" s="67" t="str">
        <f t="shared" si="50"/>
        <v/>
      </c>
      <c r="Y173" s="31"/>
      <c r="Z173" s="30" t="str">
        <f t="shared" si="51"/>
        <v/>
      </c>
    </row>
    <row r="174" spans="1:26" ht="25.5" customHeight="1" x14ac:dyDescent="0.25">
      <c r="B174" s="70" t="str">
        <f t="shared" si="37"/>
        <v/>
      </c>
      <c r="J174" s="56" t="str">
        <f>IF(G174&lt;&gt;"",VLOOKUP(G174,'nhân viên sale'!$A$2:$B$1632,2,0),"")</f>
        <v/>
      </c>
      <c r="L174" s="27" t="str">
        <f t="shared" si="45"/>
        <v/>
      </c>
      <c r="N174" s="46" t="str">
        <f t="shared" si="46"/>
        <v/>
      </c>
      <c r="Q174" s="28" t="str">
        <f t="shared" si="47"/>
        <v/>
      </c>
      <c r="T174" s="30">
        <f t="shared" si="48"/>
        <v>0</v>
      </c>
      <c r="U174" s="30">
        <f t="shared" si="49"/>
        <v>0</v>
      </c>
      <c r="X174" s="67" t="str">
        <f t="shared" si="50"/>
        <v/>
      </c>
      <c r="Y174" s="31"/>
      <c r="Z174" s="30" t="str">
        <f t="shared" si="51"/>
        <v/>
      </c>
    </row>
    <row r="175" spans="1:26" ht="25.5" customHeight="1" x14ac:dyDescent="0.25">
      <c r="B175" s="70" t="str">
        <f t="shared" si="37"/>
        <v/>
      </c>
      <c r="J175" s="56" t="str">
        <f>IF(G175&lt;&gt;"",VLOOKUP(G175,'nhân viên sale'!$A$2:$B$1632,2,0),"")</f>
        <v/>
      </c>
      <c r="L175" s="27" t="str">
        <f t="shared" si="45"/>
        <v/>
      </c>
      <c r="N175" s="46" t="str">
        <f t="shared" si="46"/>
        <v/>
      </c>
      <c r="Q175" s="28" t="str">
        <f t="shared" si="47"/>
        <v/>
      </c>
      <c r="T175" s="30">
        <f t="shared" si="48"/>
        <v>0</v>
      </c>
      <c r="U175" s="30">
        <f t="shared" si="49"/>
        <v>0</v>
      </c>
      <c r="X175" s="67" t="str">
        <f t="shared" si="50"/>
        <v/>
      </c>
      <c r="Y175" s="31"/>
      <c r="Z175" s="30" t="str">
        <f t="shared" si="51"/>
        <v/>
      </c>
    </row>
    <row r="176" spans="1:26" ht="25.5" customHeight="1" x14ac:dyDescent="0.25">
      <c r="B176" s="70" t="str">
        <f t="shared" si="37"/>
        <v/>
      </c>
      <c r="J176" s="56" t="str">
        <f>IF(G176&lt;&gt;"",VLOOKUP(G176,'nhân viên sale'!$A$2:$B$1632,2,0),"")</f>
        <v/>
      </c>
      <c r="L176" s="27" t="str">
        <f t="shared" si="45"/>
        <v/>
      </c>
      <c r="N176" s="46" t="str">
        <f t="shared" si="46"/>
        <v/>
      </c>
      <c r="Q176" s="28" t="str">
        <f t="shared" si="47"/>
        <v/>
      </c>
      <c r="T176" s="30">
        <f t="shared" si="48"/>
        <v>0</v>
      </c>
      <c r="U176" s="30">
        <f t="shared" si="49"/>
        <v>0</v>
      </c>
      <c r="X176" s="67" t="str">
        <f t="shared" si="50"/>
        <v/>
      </c>
      <c r="Y176" s="31"/>
      <c r="Z176" s="30" t="str">
        <f t="shared" si="51"/>
        <v/>
      </c>
    </row>
    <row r="177" spans="2:26" ht="25.5" customHeight="1" x14ac:dyDescent="0.25">
      <c r="B177" s="70" t="str">
        <f t="shared" si="37"/>
        <v/>
      </c>
      <c r="J177" s="56" t="str">
        <f>IF(G177&lt;&gt;"",VLOOKUP(G177,'nhân viên sale'!$A$2:$B$1632,2,0),"")</f>
        <v/>
      </c>
      <c r="L177" s="27" t="str">
        <f t="shared" si="45"/>
        <v/>
      </c>
      <c r="N177" s="46" t="str">
        <f t="shared" si="46"/>
        <v/>
      </c>
      <c r="Q177" s="28" t="str">
        <f t="shared" si="47"/>
        <v/>
      </c>
      <c r="T177" s="30">
        <f t="shared" si="48"/>
        <v>0</v>
      </c>
      <c r="U177" s="30">
        <f t="shared" si="49"/>
        <v>0</v>
      </c>
      <c r="X177" s="67" t="str">
        <f t="shared" si="50"/>
        <v/>
      </c>
      <c r="Y177" s="31"/>
      <c r="Z177" s="30" t="str">
        <f t="shared" si="51"/>
        <v/>
      </c>
    </row>
    <row r="178" spans="2:26" ht="25.5" customHeight="1" x14ac:dyDescent="0.25">
      <c r="B178" s="70" t="str">
        <f t="shared" si="37"/>
        <v/>
      </c>
      <c r="J178" s="56" t="str">
        <f>IF(G178&lt;&gt;"",VLOOKUP(G178,'nhân viên sale'!$A$2:$B$1632,2,0),"")</f>
        <v/>
      </c>
      <c r="L178" s="27" t="str">
        <f t="shared" si="45"/>
        <v/>
      </c>
      <c r="N178" s="46" t="str">
        <f t="shared" si="46"/>
        <v/>
      </c>
      <c r="Q178" s="28" t="str">
        <f t="shared" si="47"/>
        <v/>
      </c>
      <c r="T178" s="30">
        <f t="shared" si="48"/>
        <v>0</v>
      </c>
      <c r="U178" s="30">
        <f t="shared" si="49"/>
        <v>0</v>
      </c>
      <c r="X178" s="67" t="str">
        <f t="shared" si="50"/>
        <v/>
      </c>
      <c r="Y178" s="31"/>
      <c r="Z178" s="30" t="str">
        <f t="shared" si="51"/>
        <v/>
      </c>
    </row>
    <row r="179" spans="2:26" ht="25.5" customHeight="1" x14ac:dyDescent="0.25">
      <c r="B179" s="70" t="str">
        <f t="shared" si="37"/>
        <v/>
      </c>
      <c r="J179" s="56" t="str">
        <f>IF(G179&lt;&gt;"",VLOOKUP(G179,'nhân viên sale'!$A$2:$B$1632,2,0),"")</f>
        <v/>
      </c>
      <c r="L179" s="27" t="str">
        <f t="shared" si="45"/>
        <v/>
      </c>
      <c r="N179" s="46" t="str">
        <f t="shared" si="46"/>
        <v/>
      </c>
      <c r="Q179" s="28" t="str">
        <f t="shared" si="47"/>
        <v/>
      </c>
      <c r="T179" s="30">
        <f t="shared" si="48"/>
        <v>0</v>
      </c>
      <c r="U179" s="30">
        <f t="shared" si="49"/>
        <v>0</v>
      </c>
      <c r="X179" s="67" t="str">
        <f t="shared" si="50"/>
        <v/>
      </c>
      <c r="Y179" s="31"/>
      <c r="Z179" s="30" t="str">
        <f t="shared" si="51"/>
        <v/>
      </c>
    </row>
    <row r="180" spans="2:26" ht="25.5" customHeight="1" x14ac:dyDescent="0.25">
      <c r="B180" s="70" t="str">
        <f t="shared" si="37"/>
        <v/>
      </c>
      <c r="J180" s="56" t="str">
        <f>IF(G180&lt;&gt;"",VLOOKUP(G180,'nhân viên sale'!$A$2:$B$1632,2,0),"")</f>
        <v/>
      </c>
      <c r="L180" s="27" t="str">
        <f t="shared" si="45"/>
        <v/>
      </c>
      <c r="N180" s="46" t="str">
        <f t="shared" si="46"/>
        <v/>
      </c>
      <c r="Q180" s="28" t="str">
        <f t="shared" si="47"/>
        <v/>
      </c>
      <c r="T180" s="30">
        <f t="shared" si="48"/>
        <v>0</v>
      </c>
      <c r="U180" s="30">
        <f t="shared" si="49"/>
        <v>0</v>
      </c>
      <c r="X180" s="67" t="str">
        <f t="shared" si="50"/>
        <v/>
      </c>
      <c r="Y180" s="31"/>
      <c r="Z180" s="30" t="str">
        <f t="shared" si="51"/>
        <v/>
      </c>
    </row>
    <row r="181" spans="2:26" ht="25.5" customHeight="1" x14ac:dyDescent="0.25">
      <c r="B181" s="70" t="str">
        <f t="shared" si="37"/>
        <v/>
      </c>
      <c r="J181" s="56" t="str">
        <f>IF(G181&lt;&gt;"",VLOOKUP(G181,'nhân viên sale'!$A$2:$B$1632,2,0),"")</f>
        <v/>
      </c>
      <c r="L181" s="27" t="str">
        <f t="shared" si="45"/>
        <v/>
      </c>
      <c r="N181" s="46" t="str">
        <f t="shared" si="46"/>
        <v/>
      </c>
      <c r="Q181" s="28" t="str">
        <f t="shared" si="47"/>
        <v/>
      </c>
      <c r="T181" s="30">
        <f t="shared" si="48"/>
        <v>0</v>
      </c>
      <c r="U181" s="30">
        <f t="shared" si="49"/>
        <v>0</v>
      </c>
      <c r="X181" s="67" t="str">
        <f t="shared" si="50"/>
        <v/>
      </c>
      <c r="Y181" s="31"/>
      <c r="Z181" s="30" t="str">
        <f t="shared" si="51"/>
        <v/>
      </c>
    </row>
    <row r="182" spans="2:26" ht="25.5" customHeight="1" x14ac:dyDescent="0.25">
      <c r="B182" s="70" t="str">
        <f t="shared" si="37"/>
        <v/>
      </c>
      <c r="J182" s="56" t="str">
        <f>IF(G182&lt;&gt;"",VLOOKUP(G182,'nhân viên sale'!$A$2:$B$1632,2,0),"")</f>
        <v/>
      </c>
      <c r="L182" s="27" t="str">
        <f t="shared" si="45"/>
        <v/>
      </c>
      <c r="N182" s="46" t="str">
        <f t="shared" si="46"/>
        <v/>
      </c>
      <c r="Q182" s="28" t="str">
        <f t="shared" si="47"/>
        <v/>
      </c>
      <c r="T182" s="30">
        <f t="shared" si="48"/>
        <v>0</v>
      </c>
      <c r="U182" s="30">
        <f t="shared" si="49"/>
        <v>0</v>
      </c>
      <c r="X182" s="67" t="str">
        <f t="shared" si="50"/>
        <v/>
      </c>
      <c r="Y182" s="31"/>
      <c r="Z182" s="30" t="str">
        <f t="shared" si="51"/>
        <v/>
      </c>
    </row>
    <row r="183" spans="2:26" ht="25.5" customHeight="1" x14ac:dyDescent="0.25">
      <c r="B183" s="70" t="str">
        <f t="shared" si="37"/>
        <v/>
      </c>
      <c r="J183" s="56" t="str">
        <f>IF(G183&lt;&gt;"",VLOOKUP(G183,'nhân viên sale'!$A$2:$B$1632,2,0),"")</f>
        <v/>
      </c>
      <c r="L183" s="27" t="str">
        <f t="shared" si="45"/>
        <v/>
      </c>
      <c r="N183" s="46" t="str">
        <f t="shared" si="46"/>
        <v/>
      </c>
      <c r="Q183" s="28" t="str">
        <f t="shared" si="47"/>
        <v/>
      </c>
      <c r="T183" s="30">
        <f t="shared" si="48"/>
        <v>0</v>
      </c>
      <c r="U183" s="30">
        <f t="shared" si="49"/>
        <v>0</v>
      </c>
      <c r="X183" s="67" t="str">
        <f t="shared" si="50"/>
        <v/>
      </c>
      <c r="Y183" s="31"/>
      <c r="Z183" s="30" t="str">
        <f t="shared" si="51"/>
        <v/>
      </c>
    </row>
    <row r="184" spans="2:26" ht="25.5" customHeight="1" x14ac:dyDescent="0.25">
      <c r="B184" s="70" t="str">
        <f t="shared" si="37"/>
        <v/>
      </c>
      <c r="J184" s="56" t="str">
        <f>IF(G184&lt;&gt;"",VLOOKUP(G184,'nhân viên sale'!$A$2:$B$1632,2,0),"")</f>
        <v/>
      </c>
      <c r="L184" s="27" t="str">
        <f t="shared" si="45"/>
        <v/>
      </c>
      <c r="N184" s="46" t="str">
        <f t="shared" si="46"/>
        <v/>
      </c>
      <c r="Q184" s="28" t="str">
        <f t="shared" si="47"/>
        <v/>
      </c>
      <c r="T184" s="30">
        <f t="shared" si="48"/>
        <v>0</v>
      </c>
      <c r="U184" s="30">
        <f t="shared" si="49"/>
        <v>0</v>
      </c>
      <c r="X184" s="67" t="str">
        <f t="shared" si="50"/>
        <v/>
      </c>
      <c r="Y184" s="31"/>
      <c r="Z184" s="30" t="str">
        <f t="shared" si="51"/>
        <v/>
      </c>
    </row>
    <row r="185" spans="2:26" ht="25.5" customHeight="1" x14ac:dyDescent="0.25">
      <c r="B185" s="70" t="str">
        <f t="shared" si="37"/>
        <v/>
      </c>
      <c r="J185" s="56" t="str">
        <f>IF(G185&lt;&gt;"",VLOOKUP(G185,'nhân viên sale'!$A$2:$B$1632,2,0),"")</f>
        <v/>
      </c>
      <c r="L185" s="27" t="str">
        <f t="shared" si="45"/>
        <v/>
      </c>
      <c r="N185" s="46" t="str">
        <f t="shared" si="46"/>
        <v/>
      </c>
      <c r="Q185" s="28" t="str">
        <f t="shared" si="47"/>
        <v/>
      </c>
      <c r="T185" s="30">
        <f t="shared" si="48"/>
        <v>0</v>
      </c>
      <c r="U185" s="30">
        <f t="shared" si="49"/>
        <v>0</v>
      </c>
      <c r="X185" s="67" t="str">
        <f t="shared" si="50"/>
        <v/>
      </c>
      <c r="Y185" s="31"/>
      <c r="Z185" s="30" t="str">
        <f t="shared" si="51"/>
        <v/>
      </c>
    </row>
    <row r="186" spans="2:26" ht="25.5" customHeight="1" x14ac:dyDescent="0.25">
      <c r="B186" s="70" t="str">
        <f t="shared" si="37"/>
        <v/>
      </c>
      <c r="J186" s="56" t="str">
        <f>IF(G186&lt;&gt;"",VLOOKUP(G186,'nhân viên sale'!$A$2:$B$1632,2,0),"")</f>
        <v/>
      </c>
      <c r="L186" s="27" t="str">
        <f t="shared" si="45"/>
        <v/>
      </c>
      <c r="N186" s="46" t="str">
        <f t="shared" si="46"/>
        <v/>
      </c>
      <c r="Q186" s="28" t="str">
        <f t="shared" si="47"/>
        <v/>
      </c>
      <c r="T186" s="30">
        <f t="shared" si="48"/>
        <v>0</v>
      </c>
      <c r="U186" s="30">
        <f t="shared" si="49"/>
        <v>0</v>
      </c>
      <c r="X186" s="67" t="str">
        <f t="shared" si="50"/>
        <v/>
      </c>
      <c r="Y186" s="31"/>
      <c r="Z186" s="30" t="str">
        <f t="shared" si="51"/>
        <v/>
      </c>
    </row>
    <row r="187" spans="2:26" ht="25.5" customHeight="1" x14ac:dyDescent="0.25">
      <c r="B187" s="70" t="str">
        <f t="shared" si="37"/>
        <v/>
      </c>
      <c r="J187" s="56" t="str">
        <f>IF(G187&lt;&gt;"",VLOOKUP(G187,'nhân viên sale'!$A$2:$B$1632,2,0),"")</f>
        <v/>
      </c>
      <c r="L187" s="27" t="str">
        <f t="shared" si="45"/>
        <v/>
      </c>
      <c r="N187" s="46" t="str">
        <f t="shared" si="46"/>
        <v/>
      </c>
      <c r="Q187" s="28" t="str">
        <f t="shared" si="47"/>
        <v/>
      </c>
      <c r="T187" s="30">
        <f t="shared" si="48"/>
        <v>0</v>
      </c>
      <c r="U187" s="30">
        <f t="shared" si="49"/>
        <v>0</v>
      </c>
      <c r="X187" s="67" t="str">
        <f t="shared" si="50"/>
        <v/>
      </c>
      <c r="Y187" s="31"/>
      <c r="Z187" s="30" t="str">
        <f t="shared" si="51"/>
        <v/>
      </c>
    </row>
    <row r="188" spans="2:26" ht="25.5" customHeight="1" x14ac:dyDescent="0.25">
      <c r="B188" s="70" t="str">
        <f t="shared" si="37"/>
        <v/>
      </c>
      <c r="J188" s="56" t="str">
        <f>IF(G188&lt;&gt;"",VLOOKUP(G188,'nhân viên sale'!$A$2:$B$1632,2,0),"")</f>
        <v/>
      </c>
      <c r="L188" s="27" t="str">
        <f t="shared" si="45"/>
        <v/>
      </c>
      <c r="N188" s="46" t="str">
        <f t="shared" si="46"/>
        <v/>
      </c>
      <c r="Q188" s="28" t="str">
        <f t="shared" si="47"/>
        <v/>
      </c>
      <c r="T188" s="30">
        <f t="shared" si="48"/>
        <v>0</v>
      </c>
      <c r="U188" s="30">
        <f t="shared" si="49"/>
        <v>0</v>
      </c>
      <c r="X188" s="67" t="str">
        <f t="shared" si="50"/>
        <v/>
      </c>
      <c r="Y188" s="31"/>
      <c r="Z188" s="30" t="str">
        <f t="shared" si="51"/>
        <v/>
      </c>
    </row>
    <row r="189" spans="2:26" ht="25.5" customHeight="1" x14ac:dyDescent="0.25">
      <c r="B189" s="70" t="str">
        <f t="shared" si="37"/>
        <v/>
      </c>
      <c r="J189" s="56" t="str">
        <f>IF(G189&lt;&gt;"",VLOOKUP(G189,'nhân viên sale'!$A$2:$B$1632,2,0),"")</f>
        <v/>
      </c>
      <c r="L189" s="27" t="str">
        <f t="shared" si="45"/>
        <v/>
      </c>
      <c r="N189" s="46" t="str">
        <f t="shared" si="46"/>
        <v/>
      </c>
      <c r="Q189" s="28" t="str">
        <f t="shared" si="47"/>
        <v/>
      </c>
      <c r="T189" s="30">
        <f t="shared" si="48"/>
        <v>0</v>
      </c>
      <c r="U189" s="30">
        <f t="shared" si="49"/>
        <v>0</v>
      </c>
      <c r="X189" s="67" t="str">
        <f t="shared" si="50"/>
        <v/>
      </c>
      <c r="Y189" s="31"/>
      <c r="Z189" s="30" t="str">
        <f t="shared" si="51"/>
        <v/>
      </c>
    </row>
    <row r="190" spans="2:26" ht="25.5" customHeight="1" x14ac:dyDescent="0.25">
      <c r="B190" s="70" t="str">
        <f t="shared" si="37"/>
        <v/>
      </c>
      <c r="J190" s="56" t="str">
        <f>IF(G190&lt;&gt;"",VLOOKUP(G190,'nhân viên sale'!$A$2:$B$1632,2,0),"")</f>
        <v/>
      </c>
      <c r="L190" s="27" t="str">
        <f t="shared" si="45"/>
        <v/>
      </c>
      <c r="N190" s="46" t="str">
        <f t="shared" si="46"/>
        <v/>
      </c>
      <c r="Q190" s="28" t="str">
        <f t="shared" si="47"/>
        <v/>
      </c>
      <c r="T190" s="30">
        <f t="shared" si="48"/>
        <v>0</v>
      </c>
      <c r="U190" s="30">
        <f t="shared" si="49"/>
        <v>0</v>
      </c>
      <c r="X190" s="67" t="str">
        <f t="shared" si="50"/>
        <v/>
      </c>
      <c r="Y190" s="31"/>
      <c r="Z190" s="30" t="str">
        <f t="shared" si="51"/>
        <v/>
      </c>
    </row>
    <row r="191" spans="2:26" ht="25.5" customHeight="1" x14ac:dyDescent="0.25">
      <c r="B191" s="70" t="str">
        <f t="shared" si="37"/>
        <v/>
      </c>
      <c r="J191" s="56" t="str">
        <f>IF(G191&lt;&gt;"",VLOOKUP(G191,'nhân viên sale'!$A$2:$B$1632,2,0),"")</f>
        <v/>
      </c>
      <c r="L191" s="27" t="str">
        <f t="shared" si="45"/>
        <v/>
      </c>
      <c r="N191" s="46" t="str">
        <f t="shared" si="46"/>
        <v/>
      </c>
      <c r="Q191" s="28" t="str">
        <f t="shared" si="47"/>
        <v/>
      </c>
      <c r="T191" s="30">
        <f t="shared" si="48"/>
        <v>0</v>
      </c>
      <c r="U191" s="30">
        <f t="shared" si="49"/>
        <v>0</v>
      </c>
      <c r="X191" s="67" t="str">
        <f t="shared" si="50"/>
        <v/>
      </c>
      <c r="Y191" s="31"/>
      <c r="Z191" s="30" t="str">
        <f t="shared" si="51"/>
        <v/>
      </c>
    </row>
    <row r="192" spans="2:26" ht="25.5" customHeight="1" x14ac:dyDescent="0.25">
      <c r="B192" s="70" t="str">
        <f t="shared" si="37"/>
        <v/>
      </c>
      <c r="J192" s="56" t="str">
        <f>IF(G192&lt;&gt;"",VLOOKUP(G192,'nhân viên sale'!$A$2:$B$1632,2,0),"")</f>
        <v/>
      </c>
      <c r="L192" s="27" t="str">
        <f t="shared" si="45"/>
        <v/>
      </c>
      <c r="N192" s="46" t="str">
        <f t="shared" si="46"/>
        <v/>
      </c>
      <c r="Q192" s="28" t="str">
        <f t="shared" si="47"/>
        <v/>
      </c>
      <c r="T192" s="30">
        <f t="shared" si="48"/>
        <v>0</v>
      </c>
      <c r="U192" s="30">
        <f t="shared" si="49"/>
        <v>0</v>
      </c>
      <c r="X192" s="67" t="str">
        <f t="shared" si="50"/>
        <v/>
      </c>
      <c r="Y192" s="31"/>
      <c r="Z192" s="30" t="str">
        <f t="shared" si="51"/>
        <v/>
      </c>
    </row>
    <row r="193" spans="2:26" ht="25.5" customHeight="1" x14ac:dyDescent="0.25">
      <c r="B193" s="70" t="str">
        <f t="shared" si="37"/>
        <v/>
      </c>
      <c r="J193" s="56" t="str">
        <f>IF(G193&lt;&gt;"",VLOOKUP(G193,'nhân viên sale'!$A$2:$B$1632,2,0),"")</f>
        <v/>
      </c>
      <c r="L193" s="27" t="str">
        <f t="shared" si="45"/>
        <v/>
      </c>
      <c r="N193" s="46" t="str">
        <f t="shared" si="46"/>
        <v/>
      </c>
      <c r="Q193" s="28" t="str">
        <f t="shared" si="47"/>
        <v/>
      </c>
      <c r="T193" s="30">
        <f t="shared" si="48"/>
        <v>0</v>
      </c>
      <c r="U193" s="30">
        <f t="shared" si="49"/>
        <v>0</v>
      </c>
      <c r="X193" s="67" t="str">
        <f t="shared" si="50"/>
        <v/>
      </c>
      <c r="Y193" s="31"/>
      <c r="Z193" s="30" t="str">
        <f t="shared" si="51"/>
        <v/>
      </c>
    </row>
    <row r="194" spans="2:26" ht="25.5" customHeight="1" x14ac:dyDescent="0.25">
      <c r="B194" s="70" t="str">
        <f t="shared" si="37"/>
        <v/>
      </c>
      <c r="J194" s="56" t="str">
        <f>IF(G194&lt;&gt;"",VLOOKUP(G194,'nhân viên sale'!$A$2:$B$1632,2,0),"")</f>
        <v/>
      </c>
      <c r="L194" s="27" t="str">
        <f t="shared" ref="L194:L257" si="52">IF(K194&lt;&gt;"",VLOOKUP(K194,tenhang,2,0),"")</f>
        <v/>
      </c>
      <c r="N194" s="46" t="str">
        <f t="shared" si="46"/>
        <v/>
      </c>
      <c r="Q194" s="28" t="str">
        <f t="shared" ref="Q194:Q257" si="53">IF(K194&lt;&gt;"",VLOOKUP(K194,tenhang,3,0),"")</f>
        <v/>
      </c>
      <c r="T194" s="30">
        <f t="shared" si="48"/>
        <v>0</v>
      </c>
      <c r="U194" s="30">
        <f t="shared" si="49"/>
        <v>0</v>
      </c>
      <c r="X194" s="67" t="str">
        <f t="shared" si="50"/>
        <v/>
      </c>
      <c r="Y194" s="31"/>
      <c r="Z194" s="30" t="str">
        <f t="shared" si="51"/>
        <v/>
      </c>
    </row>
    <row r="195" spans="2:26" ht="25.5" customHeight="1" x14ac:dyDescent="0.25">
      <c r="B195" s="70" t="str">
        <f t="shared" ref="B195:B258" si="54">IF(I195&lt;&gt;"",IF(LEN(I195)&gt;9,LEFT(I195,10),"sai PO"),"")</f>
        <v/>
      </c>
      <c r="J195" s="56" t="str">
        <f>IF(G195&lt;&gt;"",VLOOKUP(G195,'nhân viên sale'!$A$2:$B$1632,2,0),"")</f>
        <v/>
      </c>
      <c r="L195" s="27" t="str">
        <f t="shared" si="52"/>
        <v/>
      </c>
      <c r="N195" s="46" t="str">
        <f t="shared" ref="N195:N258" si="55">IF(K195&lt;&gt;"","K-C6","")</f>
        <v/>
      </c>
      <c r="Q195" s="28" t="str">
        <f t="shared" si="53"/>
        <v/>
      </c>
      <c r="T195" s="30">
        <f t="shared" si="48"/>
        <v>0</v>
      </c>
      <c r="U195" s="30">
        <f t="shared" si="49"/>
        <v>0</v>
      </c>
      <c r="X195" s="67" t="str">
        <f t="shared" ref="X195:X258" si="56">IF(K195&lt;&gt;"",8,"")</f>
        <v/>
      </c>
      <c r="Y195" s="31"/>
      <c r="Z195" s="30" t="str">
        <f t="shared" ref="Z195:Z258" si="57">IF(K195&lt;&gt;"",ROUND(U195*X195*1%,0),"")</f>
        <v/>
      </c>
    </row>
    <row r="196" spans="2:26" ht="25.5" customHeight="1" x14ac:dyDescent="0.25">
      <c r="B196" s="70" t="str">
        <f t="shared" si="54"/>
        <v/>
      </c>
      <c r="J196" s="56" t="str">
        <f>IF(G196&lt;&gt;"",VLOOKUP(G196,'nhân viên sale'!$A$2:$B$1632,2,0),"")</f>
        <v/>
      </c>
      <c r="L196" s="27" t="str">
        <f t="shared" si="52"/>
        <v/>
      </c>
      <c r="N196" s="46" t="str">
        <f t="shared" si="55"/>
        <v/>
      </c>
      <c r="Q196" s="28" t="str">
        <f t="shared" si="53"/>
        <v/>
      </c>
      <c r="T196" s="30">
        <f t="shared" ref="T196:T259" si="58">IF(K196&lt;&gt;"",VLOOKUP(K196,tenhang,4,0),0)</f>
        <v>0</v>
      </c>
      <c r="U196" s="30">
        <f t="shared" ref="U196:U259" si="59">R196*T196</f>
        <v>0</v>
      </c>
      <c r="X196" s="67" t="str">
        <f t="shared" si="56"/>
        <v/>
      </c>
      <c r="Y196" s="31"/>
      <c r="Z196" s="30" t="str">
        <f t="shared" si="57"/>
        <v/>
      </c>
    </row>
    <row r="197" spans="2:26" ht="25.5" customHeight="1" x14ac:dyDescent="0.25">
      <c r="B197" s="70" t="str">
        <f t="shared" si="54"/>
        <v/>
      </c>
      <c r="J197" s="56" t="str">
        <f>IF(G197&lt;&gt;"",VLOOKUP(G197,'nhân viên sale'!$A$2:$B$1632,2,0),"")</f>
        <v/>
      </c>
      <c r="L197" s="27" t="str">
        <f t="shared" si="52"/>
        <v/>
      </c>
      <c r="N197" s="46" t="str">
        <f t="shared" si="55"/>
        <v/>
      </c>
      <c r="Q197" s="28" t="str">
        <f t="shared" si="53"/>
        <v/>
      </c>
      <c r="T197" s="30">
        <f t="shared" si="58"/>
        <v>0</v>
      </c>
      <c r="U197" s="30">
        <f t="shared" si="59"/>
        <v>0</v>
      </c>
      <c r="X197" s="67" t="str">
        <f t="shared" si="56"/>
        <v/>
      </c>
      <c r="Y197" s="31"/>
      <c r="Z197" s="30" t="str">
        <f t="shared" si="57"/>
        <v/>
      </c>
    </row>
    <row r="198" spans="2:26" ht="25.5" customHeight="1" x14ac:dyDescent="0.25">
      <c r="B198" s="70" t="str">
        <f t="shared" si="54"/>
        <v/>
      </c>
      <c r="J198" s="56" t="str">
        <f>IF(G198&lt;&gt;"",VLOOKUP(G198,'nhân viên sale'!$A$2:$B$1632,2,0),"")</f>
        <v/>
      </c>
      <c r="L198" s="27" t="str">
        <f t="shared" si="52"/>
        <v/>
      </c>
      <c r="N198" s="46" t="str">
        <f t="shared" si="55"/>
        <v/>
      </c>
      <c r="Q198" s="28" t="str">
        <f t="shared" si="53"/>
        <v/>
      </c>
      <c r="T198" s="30">
        <f t="shared" si="58"/>
        <v>0</v>
      </c>
      <c r="U198" s="30">
        <f t="shared" si="59"/>
        <v>0</v>
      </c>
      <c r="X198" s="67" t="str">
        <f t="shared" si="56"/>
        <v/>
      </c>
      <c r="Y198" s="31"/>
      <c r="Z198" s="30" t="str">
        <f t="shared" si="57"/>
        <v/>
      </c>
    </row>
    <row r="199" spans="2:26" ht="25.5" customHeight="1" x14ac:dyDescent="0.25">
      <c r="B199" s="70" t="str">
        <f t="shared" si="54"/>
        <v/>
      </c>
      <c r="J199" s="56" t="str">
        <f>IF(G199&lt;&gt;"",VLOOKUP(G199,'nhân viên sale'!$A$2:$B$1632,2,0),"")</f>
        <v/>
      </c>
      <c r="L199" s="27" t="str">
        <f t="shared" si="52"/>
        <v/>
      </c>
      <c r="N199" s="46" t="str">
        <f t="shared" si="55"/>
        <v/>
      </c>
      <c r="Q199" s="28" t="str">
        <f t="shared" si="53"/>
        <v/>
      </c>
      <c r="T199" s="30">
        <f t="shared" si="58"/>
        <v>0</v>
      </c>
      <c r="U199" s="30">
        <f t="shared" si="59"/>
        <v>0</v>
      </c>
      <c r="X199" s="67" t="str">
        <f t="shared" si="56"/>
        <v/>
      </c>
      <c r="Y199" s="31"/>
      <c r="Z199" s="30" t="str">
        <f t="shared" si="57"/>
        <v/>
      </c>
    </row>
    <row r="200" spans="2:26" ht="25.5" customHeight="1" x14ac:dyDescent="0.25">
      <c r="B200" s="70" t="str">
        <f t="shared" si="54"/>
        <v/>
      </c>
      <c r="J200" s="56" t="str">
        <f>IF(G200&lt;&gt;"",VLOOKUP(G200,'nhân viên sale'!$A$2:$B$1632,2,0),"")</f>
        <v/>
      </c>
      <c r="L200" s="27" t="str">
        <f t="shared" si="52"/>
        <v/>
      </c>
      <c r="N200" s="46" t="str">
        <f t="shared" si="55"/>
        <v/>
      </c>
      <c r="Q200" s="28" t="str">
        <f t="shared" si="53"/>
        <v/>
      </c>
      <c r="T200" s="30">
        <f t="shared" si="58"/>
        <v>0</v>
      </c>
      <c r="U200" s="30">
        <f t="shared" si="59"/>
        <v>0</v>
      </c>
      <c r="X200" s="67" t="str">
        <f t="shared" si="56"/>
        <v/>
      </c>
      <c r="Y200" s="31"/>
      <c r="Z200" s="30" t="str">
        <f t="shared" si="57"/>
        <v/>
      </c>
    </row>
    <row r="201" spans="2:26" ht="25.5" customHeight="1" x14ac:dyDescent="0.25">
      <c r="B201" s="70" t="str">
        <f t="shared" si="54"/>
        <v/>
      </c>
      <c r="J201" s="56" t="str">
        <f>IF(G201&lt;&gt;"",VLOOKUP(G201,'nhân viên sale'!$A$2:$B$1632,2,0),"")</f>
        <v/>
      </c>
      <c r="L201" s="27" t="str">
        <f t="shared" si="52"/>
        <v/>
      </c>
      <c r="N201" s="46" t="str">
        <f t="shared" si="55"/>
        <v/>
      </c>
      <c r="Q201" s="28" t="str">
        <f t="shared" si="53"/>
        <v/>
      </c>
      <c r="T201" s="30">
        <f t="shared" si="58"/>
        <v>0</v>
      </c>
      <c r="U201" s="30">
        <f t="shared" si="59"/>
        <v>0</v>
      </c>
      <c r="X201" s="67" t="str">
        <f t="shared" si="56"/>
        <v/>
      </c>
      <c r="Y201" s="31"/>
      <c r="Z201" s="30" t="str">
        <f t="shared" si="57"/>
        <v/>
      </c>
    </row>
    <row r="202" spans="2:26" ht="25.5" customHeight="1" x14ac:dyDescent="0.25">
      <c r="B202" s="70" t="str">
        <f t="shared" si="54"/>
        <v/>
      </c>
      <c r="J202" s="56" t="str">
        <f>IF(G202&lt;&gt;"",VLOOKUP(G202,'nhân viên sale'!$A$2:$B$1632,2,0),"")</f>
        <v/>
      </c>
      <c r="L202" s="27" t="str">
        <f t="shared" si="52"/>
        <v/>
      </c>
      <c r="N202" s="46" t="str">
        <f t="shared" si="55"/>
        <v/>
      </c>
      <c r="Q202" s="28" t="str">
        <f t="shared" si="53"/>
        <v/>
      </c>
      <c r="T202" s="30">
        <f t="shared" si="58"/>
        <v>0</v>
      </c>
      <c r="U202" s="30">
        <f t="shared" si="59"/>
        <v>0</v>
      </c>
      <c r="X202" s="67" t="str">
        <f t="shared" si="56"/>
        <v/>
      </c>
      <c r="Y202" s="31"/>
      <c r="Z202" s="30" t="str">
        <f t="shared" si="57"/>
        <v/>
      </c>
    </row>
    <row r="203" spans="2:26" ht="25.5" customHeight="1" x14ac:dyDescent="0.25">
      <c r="B203" s="70" t="str">
        <f t="shared" si="54"/>
        <v/>
      </c>
      <c r="J203" s="56" t="str">
        <f>IF(G203&lt;&gt;"",VLOOKUP(G203,'nhân viên sale'!$A$2:$B$1632,2,0),"")</f>
        <v/>
      </c>
      <c r="L203" s="27" t="str">
        <f t="shared" si="52"/>
        <v/>
      </c>
      <c r="N203" s="46" t="str">
        <f t="shared" si="55"/>
        <v/>
      </c>
      <c r="Q203" s="28" t="str">
        <f t="shared" si="53"/>
        <v/>
      </c>
      <c r="T203" s="30">
        <f t="shared" si="58"/>
        <v>0</v>
      </c>
      <c r="U203" s="30">
        <f t="shared" si="59"/>
        <v>0</v>
      </c>
      <c r="X203" s="67" t="str">
        <f t="shared" si="56"/>
        <v/>
      </c>
      <c r="Y203" s="31"/>
      <c r="Z203" s="30" t="str">
        <f t="shared" si="57"/>
        <v/>
      </c>
    </row>
    <row r="204" spans="2:26" ht="25.5" customHeight="1" x14ac:dyDescent="0.25">
      <c r="B204" s="70" t="str">
        <f t="shared" si="54"/>
        <v/>
      </c>
      <c r="J204" s="56" t="str">
        <f>IF(G204&lt;&gt;"",VLOOKUP(G204,'nhân viên sale'!$A$2:$B$1632,2,0),"")</f>
        <v/>
      </c>
      <c r="L204" s="27" t="str">
        <f t="shared" si="52"/>
        <v/>
      </c>
      <c r="N204" s="46" t="str">
        <f t="shared" si="55"/>
        <v/>
      </c>
      <c r="Q204" s="28" t="str">
        <f t="shared" si="53"/>
        <v/>
      </c>
      <c r="T204" s="30">
        <f t="shared" si="58"/>
        <v>0</v>
      </c>
      <c r="U204" s="30">
        <f t="shared" si="59"/>
        <v>0</v>
      </c>
      <c r="X204" s="67" t="str">
        <f t="shared" si="56"/>
        <v/>
      </c>
      <c r="Y204" s="31"/>
      <c r="Z204" s="30" t="str">
        <f t="shared" si="57"/>
        <v/>
      </c>
    </row>
    <row r="205" spans="2:26" ht="25.5" customHeight="1" x14ac:dyDescent="0.25">
      <c r="B205" s="70" t="str">
        <f t="shared" si="54"/>
        <v/>
      </c>
      <c r="J205" s="56" t="str">
        <f>IF(G205&lt;&gt;"",VLOOKUP(G205,'nhân viên sale'!$A$2:$B$1632,2,0),"")</f>
        <v/>
      </c>
      <c r="L205" s="27" t="str">
        <f t="shared" si="52"/>
        <v/>
      </c>
      <c r="N205" s="46" t="str">
        <f t="shared" si="55"/>
        <v/>
      </c>
      <c r="Q205" s="28" t="str">
        <f t="shared" si="53"/>
        <v/>
      </c>
      <c r="T205" s="30">
        <f t="shared" si="58"/>
        <v>0</v>
      </c>
      <c r="U205" s="30">
        <f t="shared" si="59"/>
        <v>0</v>
      </c>
      <c r="X205" s="67" t="str">
        <f t="shared" si="56"/>
        <v/>
      </c>
      <c r="Y205" s="31"/>
      <c r="Z205" s="30" t="str">
        <f t="shared" si="57"/>
        <v/>
      </c>
    </row>
    <row r="206" spans="2:26" ht="25.5" customHeight="1" x14ac:dyDescent="0.25">
      <c r="B206" s="70" t="str">
        <f t="shared" si="54"/>
        <v/>
      </c>
      <c r="J206" s="56" t="str">
        <f>IF(G206&lt;&gt;"",VLOOKUP(G206,'nhân viên sale'!$A$2:$B$1632,2,0),"")</f>
        <v/>
      </c>
      <c r="L206" s="27" t="str">
        <f t="shared" si="52"/>
        <v/>
      </c>
      <c r="N206" s="46" t="str">
        <f t="shared" si="55"/>
        <v/>
      </c>
      <c r="Q206" s="28" t="str">
        <f t="shared" si="53"/>
        <v/>
      </c>
      <c r="T206" s="30">
        <f t="shared" si="58"/>
        <v>0</v>
      </c>
      <c r="U206" s="30">
        <f t="shared" si="59"/>
        <v>0</v>
      </c>
      <c r="X206" s="67" t="str">
        <f t="shared" si="56"/>
        <v/>
      </c>
      <c r="Y206" s="31"/>
      <c r="Z206" s="30" t="str">
        <f t="shared" si="57"/>
        <v/>
      </c>
    </row>
    <row r="207" spans="2:26" ht="25.5" customHeight="1" x14ac:dyDescent="0.25">
      <c r="B207" s="70" t="str">
        <f t="shared" si="54"/>
        <v/>
      </c>
      <c r="J207" s="56" t="str">
        <f>IF(G207&lt;&gt;"",VLOOKUP(G207,'nhân viên sale'!$A$2:$B$1632,2,0),"")</f>
        <v/>
      </c>
      <c r="L207" s="27" t="str">
        <f t="shared" si="52"/>
        <v/>
      </c>
      <c r="N207" s="46" t="str">
        <f t="shared" si="55"/>
        <v/>
      </c>
      <c r="Q207" s="28" t="str">
        <f t="shared" si="53"/>
        <v/>
      </c>
      <c r="T207" s="30">
        <f t="shared" si="58"/>
        <v>0</v>
      </c>
      <c r="U207" s="30">
        <f t="shared" si="59"/>
        <v>0</v>
      </c>
      <c r="X207" s="67" t="str">
        <f t="shared" si="56"/>
        <v/>
      </c>
      <c r="Y207" s="31"/>
      <c r="Z207" s="30" t="str">
        <f t="shared" si="57"/>
        <v/>
      </c>
    </row>
    <row r="208" spans="2:26" ht="25.5" customHeight="1" x14ac:dyDescent="0.25">
      <c r="B208" s="70" t="str">
        <f t="shared" si="54"/>
        <v/>
      </c>
      <c r="J208" s="56" t="str">
        <f>IF(G208&lt;&gt;"",VLOOKUP(G208,'nhân viên sale'!$A$2:$B$1632,2,0),"")</f>
        <v/>
      </c>
      <c r="L208" s="27" t="str">
        <f t="shared" si="52"/>
        <v/>
      </c>
      <c r="N208" s="46" t="str">
        <f t="shared" si="55"/>
        <v/>
      </c>
      <c r="Q208" s="28" t="str">
        <f t="shared" si="53"/>
        <v/>
      </c>
      <c r="T208" s="30">
        <f t="shared" si="58"/>
        <v>0</v>
      </c>
      <c r="U208" s="30">
        <f t="shared" si="59"/>
        <v>0</v>
      </c>
      <c r="X208" s="67" t="str">
        <f t="shared" si="56"/>
        <v/>
      </c>
      <c r="Y208" s="31"/>
      <c r="Z208" s="30" t="str">
        <f t="shared" si="57"/>
        <v/>
      </c>
    </row>
    <row r="209" spans="2:26" ht="25.5" customHeight="1" x14ac:dyDescent="0.25">
      <c r="B209" s="70" t="str">
        <f t="shared" si="54"/>
        <v/>
      </c>
      <c r="J209" s="56" t="str">
        <f>IF(G209&lt;&gt;"",VLOOKUP(G209,'nhân viên sale'!$A$2:$B$1632,2,0),"")</f>
        <v/>
      </c>
      <c r="L209" s="27" t="str">
        <f t="shared" si="52"/>
        <v/>
      </c>
      <c r="N209" s="46" t="str">
        <f t="shared" si="55"/>
        <v/>
      </c>
      <c r="Q209" s="28" t="str">
        <f t="shared" si="53"/>
        <v/>
      </c>
      <c r="T209" s="30">
        <f t="shared" si="58"/>
        <v>0</v>
      </c>
      <c r="U209" s="30">
        <f t="shared" si="59"/>
        <v>0</v>
      </c>
      <c r="X209" s="67" t="str">
        <f t="shared" si="56"/>
        <v/>
      </c>
      <c r="Y209" s="31"/>
      <c r="Z209" s="30" t="str">
        <f t="shared" si="57"/>
        <v/>
      </c>
    </row>
    <row r="210" spans="2:26" ht="25.5" customHeight="1" x14ac:dyDescent="0.25">
      <c r="B210" s="70" t="str">
        <f t="shared" si="54"/>
        <v/>
      </c>
      <c r="J210" s="56" t="str">
        <f>IF(G210&lt;&gt;"",VLOOKUP(G210,'nhân viên sale'!$A$2:$B$1632,2,0),"")</f>
        <v/>
      </c>
      <c r="L210" s="27" t="str">
        <f t="shared" si="52"/>
        <v/>
      </c>
      <c r="N210" s="46" t="str">
        <f t="shared" si="55"/>
        <v/>
      </c>
      <c r="Q210" s="28" t="str">
        <f t="shared" si="53"/>
        <v/>
      </c>
      <c r="T210" s="30">
        <f t="shared" si="58"/>
        <v>0</v>
      </c>
      <c r="U210" s="30">
        <f t="shared" si="59"/>
        <v>0</v>
      </c>
      <c r="X210" s="67" t="str">
        <f t="shared" si="56"/>
        <v/>
      </c>
      <c r="Y210" s="31"/>
      <c r="Z210" s="30" t="str">
        <f t="shared" si="57"/>
        <v/>
      </c>
    </row>
    <row r="211" spans="2:26" ht="25.5" customHeight="1" x14ac:dyDescent="0.25">
      <c r="B211" s="70" t="str">
        <f t="shared" si="54"/>
        <v/>
      </c>
      <c r="J211" s="56" t="str">
        <f>IF(G211&lt;&gt;"",VLOOKUP(G211,'nhân viên sale'!$A$2:$B$1632,2,0),"")</f>
        <v/>
      </c>
      <c r="L211" s="27" t="str">
        <f t="shared" si="52"/>
        <v/>
      </c>
      <c r="N211" s="46" t="str">
        <f t="shared" si="55"/>
        <v/>
      </c>
      <c r="Q211" s="28" t="str">
        <f t="shared" si="53"/>
        <v/>
      </c>
      <c r="T211" s="30">
        <f t="shared" si="58"/>
        <v>0</v>
      </c>
      <c r="U211" s="30">
        <f t="shared" si="59"/>
        <v>0</v>
      </c>
      <c r="X211" s="67" t="str">
        <f t="shared" si="56"/>
        <v/>
      </c>
      <c r="Y211" s="31"/>
      <c r="Z211" s="30" t="str">
        <f t="shared" si="57"/>
        <v/>
      </c>
    </row>
    <row r="212" spans="2:26" ht="25.5" customHeight="1" x14ac:dyDescent="0.25">
      <c r="B212" s="70" t="str">
        <f t="shared" si="54"/>
        <v/>
      </c>
      <c r="J212" s="56" t="str">
        <f>IF(G212&lt;&gt;"",VLOOKUP(G212,'nhân viên sale'!$A$2:$B$1632,2,0),"")</f>
        <v/>
      </c>
      <c r="L212" s="27" t="str">
        <f t="shared" si="52"/>
        <v/>
      </c>
      <c r="N212" s="46" t="str">
        <f t="shared" si="55"/>
        <v/>
      </c>
      <c r="Q212" s="28" t="str">
        <f t="shared" si="53"/>
        <v/>
      </c>
      <c r="T212" s="30">
        <f t="shared" si="58"/>
        <v>0</v>
      </c>
      <c r="U212" s="30">
        <f t="shared" si="59"/>
        <v>0</v>
      </c>
      <c r="X212" s="67" t="str">
        <f t="shared" si="56"/>
        <v/>
      </c>
      <c r="Y212" s="31"/>
      <c r="Z212" s="30" t="str">
        <f t="shared" si="57"/>
        <v/>
      </c>
    </row>
    <row r="213" spans="2:26" ht="25.5" customHeight="1" x14ac:dyDescent="0.25">
      <c r="B213" s="70" t="str">
        <f t="shared" si="54"/>
        <v/>
      </c>
      <c r="J213" s="56" t="str">
        <f>IF(G213&lt;&gt;"",VLOOKUP(G213,'nhân viên sale'!$A$2:$B$1632,2,0),"")</f>
        <v/>
      </c>
      <c r="L213" s="27" t="str">
        <f t="shared" si="52"/>
        <v/>
      </c>
      <c r="N213" s="46" t="str">
        <f t="shared" si="55"/>
        <v/>
      </c>
      <c r="Q213" s="28" t="str">
        <f t="shared" si="53"/>
        <v/>
      </c>
      <c r="T213" s="30">
        <f t="shared" si="58"/>
        <v>0</v>
      </c>
      <c r="U213" s="30">
        <f t="shared" si="59"/>
        <v>0</v>
      </c>
      <c r="X213" s="67" t="str">
        <f t="shared" si="56"/>
        <v/>
      </c>
      <c r="Y213" s="31"/>
      <c r="Z213" s="30" t="str">
        <f t="shared" si="57"/>
        <v/>
      </c>
    </row>
    <row r="214" spans="2:26" ht="25.5" customHeight="1" x14ac:dyDescent="0.25">
      <c r="B214" s="70" t="str">
        <f t="shared" si="54"/>
        <v/>
      </c>
      <c r="J214" s="56" t="str">
        <f>IF(G214&lt;&gt;"",VLOOKUP(G214,'nhân viên sale'!$A$2:$B$1632,2,0),"")</f>
        <v/>
      </c>
      <c r="L214" s="27" t="str">
        <f t="shared" si="52"/>
        <v/>
      </c>
      <c r="N214" s="46" t="str">
        <f t="shared" si="55"/>
        <v/>
      </c>
      <c r="Q214" s="28" t="str">
        <f t="shared" si="53"/>
        <v/>
      </c>
      <c r="T214" s="30">
        <f t="shared" si="58"/>
        <v>0</v>
      </c>
      <c r="U214" s="30">
        <f t="shared" si="59"/>
        <v>0</v>
      </c>
      <c r="X214" s="67" t="str">
        <f t="shared" si="56"/>
        <v/>
      </c>
      <c r="Y214" s="31"/>
      <c r="Z214" s="30" t="str">
        <f t="shared" si="57"/>
        <v/>
      </c>
    </row>
    <row r="215" spans="2:26" ht="25.5" customHeight="1" x14ac:dyDescent="0.25">
      <c r="B215" s="70" t="str">
        <f t="shared" si="54"/>
        <v/>
      </c>
      <c r="J215" s="56" t="str">
        <f>IF(G215&lt;&gt;"",VLOOKUP(G215,'nhân viên sale'!$A$2:$B$1632,2,0),"")</f>
        <v/>
      </c>
      <c r="L215" s="27" t="str">
        <f t="shared" si="52"/>
        <v/>
      </c>
      <c r="N215" s="46" t="str">
        <f t="shared" si="55"/>
        <v/>
      </c>
      <c r="Q215" s="28" t="str">
        <f t="shared" si="53"/>
        <v/>
      </c>
      <c r="T215" s="30">
        <f t="shared" si="58"/>
        <v>0</v>
      </c>
      <c r="U215" s="30">
        <f t="shared" si="59"/>
        <v>0</v>
      </c>
      <c r="X215" s="67" t="str">
        <f t="shared" si="56"/>
        <v/>
      </c>
      <c r="Y215" s="31"/>
      <c r="Z215" s="30" t="str">
        <f t="shared" si="57"/>
        <v/>
      </c>
    </row>
    <row r="216" spans="2:26" ht="25.5" customHeight="1" x14ac:dyDescent="0.25">
      <c r="B216" s="70" t="str">
        <f t="shared" si="54"/>
        <v/>
      </c>
      <c r="J216" s="56" t="str">
        <f>IF(G216&lt;&gt;"",VLOOKUP(G216,'nhân viên sale'!$A$2:$B$1632,2,0),"")</f>
        <v/>
      </c>
      <c r="L216" s="27" t="str">
        <f t="shared" si="52"/>
        <v/>
      </c>
      <c r="N216" s="46" t="str">
        <f t="shared" si="55"/>
        <v/>
      </c>
      <c r="Q216" s="28" t="str">
        <f t="shared" si="53"/>
        <v/>
      </c>
      <c r="T216" s="30">
        <f t="shared" si="58"/>
        <v>0</v>
      </c>
      <c r="U216" s="30">
        <f t="shared" si="59"/>
        <v>0</v>
      </c>
      <c r="X216" s="67" t="str">
        <f t="shared" si="56"/>
        <v/>
      </c>
      <c r="Y216" s="31"/>
      <c r="Z216" s="30" t="str">
        <f t="shared" si="57"/>
        <v/>
      </c>
    </row>
    <row r="217" spans="2:26" ht="25.5" customHeight="1" x14ac:dyDescent="0.25">
      <c r="B217" s="70" t="str">
        <f t="shared" si="54"/>
        <v/>
      </c>
      <c r="J217" s="56" t="str">
        <f>IF(G217&lt;&gt;"",VLOOKUP(G217,'nhân viên sale'!$A$2:$B$1632,2,0),"")</f>
        <v/>
      </c>
      <c r="L217" s="27" t="str">
        <f t="shared" si="52"/>
        <v/>
      </c>
      <c r="N217" s="46" t="str">
        <f t="shared" si="55"/>
        <v/>
      </c>
      <c r="Q217" s="28" t="str">
        <f t="shared" si="53"/>
        <v/>
      </c>
      <c r="T217" s="30">
        <f t="shared" si="58"/>
        <v>0</v>
      </c>
      <c r="U217" s="30">
        <f t="shared" si="59"/>
        <v>0</v>
      </c>
      <c r="X217" s="67" t="str">
        <f t="shared" si="56"/>
        <v/>
      </c>
      <c r="Y217" s="31"/>
      <c r="Z217" s="30" t="str">
        <f t="shared" si="57"/>
        <v/>
      </c>
    </row>
    <row r="218" spans="2:26" ht="25.5" customHeight="1" x14ac:dyDescent="0.25">
      <c r="B218" s="70" t="str">
        <f t="shared" si="54"/>
        <v/>
      </c>
      <c r="J218" s="56" t="str">
        <f>IF(G218&lt;&gt;"",VLOOKUP(G218,'nhân viên sale'!$A$2:$B$1632,2,0),"")</f>
        <v/>
      </c>
      <c r="L218" s="27" t="str">
        <f t="shared" si="52"/>
        <v/>
      </c>
      <c r="N218" s="46" t="str">
        <f t="shared" si="55"/>
        <v/>
      </c>
      <c r="Q218" s="28" t="str">
        <f t="shared" si="53"/>
        <v/>
      </c>
      <c r="T218" s="30">
        <f t="shared" si="58"/>
        <v>0</v>
      </c>
      <c r="U218" s="30">
        <f t="shared" si="59"/>
        <v>0</v>
      </c>
      <c r="X218" s="67" t="str">
        <f t="shared" si="56"/>
        <v/>
      </c>
      <c r="Y218" s="31"/>
      <c r="Z218" s="30" t="str">
        <f t="shared" si="57"/>
        <v/>
      </c>
    </row>
    <row r="219" spans="2:26" ht="25.5" customHeight="1" x14ac:dyDescent="0.25">
      <c r="B219" s="70" t="str">
        <f t="shared" si="54"/>
        <v/>
      </c>
      <c r="J219" s="56" t="str">
        <f>IF(G219&lt;&gt;"",VLOOKUP(G219,'nhân viên sale'!$A$2:$B$1632,2,0),"")</f>
        <v/>
      </c>
      <c r="L219" s="27" t="str">
        <f t="shared" si="52"/>
        <v/>
      </c>
      <c r="N219" s="46" t="str">
        <f t="shared" si="55"/>
        <v/>
      </c>
      <c r="Q219" s="28" t="str">
        <f t="shared" si="53"/>
        <v/>
      </c>
      <c r="T219" s="30">
        <f t="shared" si="58"/>
        <v>0</v>
      </c>
      <c r="U219" s="30">
        <f t="shared" si="59"/>
        <v>0</v>
      </c>
      <c r="X219" s="67" t="str">
        <f t="shared" si="56"/>
        <v/>
      </c>
      <c r="Y219" s="31"/>
      <c r="Z219" s="30" t="str">
        <f t="shared" si="57"/>
        <v/>
      </c>
    </row>
    <row r="220" spans="2:26" ht="25.5" customHeight="1" x14ac:dyDescent="0.25">
      <c r="B220" s="70" t="str">
        <f t="shared" si="54"/>
        <v/>
      </c>
      <c r="J220" s="56" t="str">
        <f>IF(G220&lt;&gt;"",VLOOKUP(G220,'nhân viên sale'!$A$2:$B$1632,2,0),"")</f>
        <v/>
      </c>
      <c r="L220" s="27" t="str">
        <f t="shared" si="52"/>
        <v/>
      </c>
      <c r="N220" s="46" t="str">
        <f t="shared" si="55"/>
        <v/>
      </c>
      <c r="Q220" s="28" t="str">
        <f t="shared" si="53"/>
        <v/>
      </c>
      <c r="T220" s="30">
        <f t="shared" si="58"/>
        <v>0</v>
      </c>
      <c r="U220" s="30">
        <f t="shared" si="59"/>
        <v>0</v>
      </c>
      <c r="X220" s="67" t="str">
        <f t="shared" si="56"/>
        <v/>
      </c>
      <c r="Y220" s="31"/>
      <c r="Z220" s="30" t="str">
        <f t="shared" si="57"/>
        <v/>
      </c>
    </row>
    <row r="221" spans="2:26" ht="25.5" customHeight="1" x14ac:dyDescent="0.25">
      <c r="B221" s="70" t="str">
        <f t="shared" si="54"/>
        <v/>
      </c>
      <c r="J221" s="56" t="str">
        <f>IF(G221&lt;&gt;"",VLOOKUP(G221,'nhân viên sale'!$A$2:$B$1632,2,0),"")</f>
        <v/>
      </c>
      <c r="L221" s="27" t="str">
        <f t="shared" si="52"/>
        <v/>
      </c>
      <c r="N221" s="46" t="str">
        <f t="shared" si="55"/>
        <v/>
      </c>
      <c r="Q221" s="28" t="str">
        <f t="shared" si="53"/>
        <v/>
      </c>
      <c r="T221" s="30">
        <f t="shared" si="58"/>
        <v>0</v>
      </c>
      <c r="U221" s="30">
        <f t="shared" si="59"/>
        <v>0</v>
      </c>
      <c r="X221" s="67" t="str">
        <f t="shared" si="56"/>
        <v/>
      </c>
      <c r="Y221" s="31"/>
      <c r="Z221" s="30" t="str">
        <f t="shared" si="57"/>
        <v/>
      </c>
    </row>
    <row r="222" spans="2:26" ht="25.5" customHeight="1" x14ac:dyDescent="0.25">
      <c r="B222" s="70" t="str">
        <f t="shared" si="54"/>
        <v/>
      </c>
      <c r="J222" s="56" t="str">
        <f>IF(G222&lt;&gt;"",VLOOKUP(G222,'nhân viên sale'!$A$2:$B$1632,2,0),"")</f>
        <v/>
      </c>
      <c r="L222" s="27" t="str">
        <f t="shared" si="52"/>
        <v/>
      </c>
      <c r="N222" s="46" t="str">
        <f t="shared" si="55"/>
        <v/>
      </c>
      <c r="Q222" s="28" t="str">
        <f t="shared" si="53"/>
        <v/>
      </c>
      <c r="T222" s="30">
        <f t="shared" si="58"/>
        <v>0</v>
      </c>
      <c r="U222" s="30">
        <f t="shared" si="59"/>
        <v>0</v>
      </c>
      <c r="X222" s="67" t="str">
        <f t="shared" si="56"/>
        <v/>
      </c>
      <c r="Y222" s="31"/>
      <c r="Z222" s="30" t="str">
        <f t="shared" si="57"/>
        <v/>
      </c>
    </row>
    <row r="223" spans="2:26" ht="25.5" customHeight="1" x14ac:dyDescent="0.25">
      <c r="B223" s="70" t="str">
        <f t="shared" si="54"/>
        <v/>
      </c>
      <c r="J223" s="56" t="str">
        <f>IF(G223&lt;&gt;"",VLOOKUP(G223,'nhân viên sale'!$A$2:$B$1632,2,0),"")</f>
        <v/>
      </c>
      <c r="L223" s="27" t="str">
        <f t="shared" si="52"/>
        <v/>
      </c>
      <c r="N223" s="46" t="str">
        <f t="shared" si="55"/>
        <v/>
      </c>
      <c r="Q223" s="28" t="str">
        <f t="shared" si="53"/>
        <v/>
      </c>
      <c r="T223" s="30">
        <f t="shared" si="58"/>
        <v>0</v>
      </c>
      <c r="U223" s="30">
        <f t="shared" si="59"/>
        <v>0</v>
      </c>
      <c r="X223" s="67" t="str">
        <f t="shared" si="56"/>
        <v/>
      </c>
      <c r="Y223" s="31"/>
      <c r="Z223" s="30" t="str">
        <f t="shared" si="57"/>
        <v/>
      </c>
    </row>
    <row r="224" spans="2:26" ht="25.5" customHeight="1" x14ac:dyDescent="0.25">
      <c r="B224" s="70" t="str">
        <f t="shared" si="54"/>
        <v/>
      </c>
      <c r="J224" s="56" t="str">
        <f>IF(G224&lt;&gt;"",VLOOKUP(G224,'nhân viên sale'!$A$2:$B$1632,2,0),"")</f>
        <v/>
      </c>
      <c r="L224" s="27" t="str">
        <f t="shared" si="52"/>
        <v/>
      </c>
      <c r="N224" s="46" t="str">
        <f t="shared" si="55"/>
        <v/>
      </c>
      <c r="Q224" s="28" t="str">
        <f t="shared" si="53"/>
        <v/>
      </c>
      <c r="T224" s="30">
        <f t="shared" si="58"/>
        <v>0</v>
      </c>
      <c r="U224" s="30">
        <f t="shared" si="59"/>
        <v>0</v>
      </c>
      <c r="X224" s="67" t="str">
        <f t="shared" si="56"/>
        <v/>
      </c>
      <c r="Y224" s="31"/>
      <c r="Z224" s="30" t="str">
        <f t="shared" si="57"/>
        <v/>
      </c>
    </row>
    <row r="225" spans="2:26" ht="25.5" customHeight="1" x14ac:dyDescent="0.25">
      <c r="B225" s="70" t="str">
        <f t="shared" si="54"/>
        <v/>
      </c>
      <c r="J225" s="56" t="str">
        <f>IF(G225&lt;&gt;"",VLOOKUP(G225,'nhân viên sale'!$A$2:$B$1632,2,0),"")</f>
        <v/>
      </c>
      <c r="L225" s="27" t="str">
        <f t="shared" si="52"/>
        <v/>
      </c>
      <c r="N225" s="46" t="str">
        <f t="shared" si="55"/>
        <v/>
      </c>
      <c r="Q225" s="28" t="str">
        <f t="shared" si="53"/>
        <v/>
      </c>
      <c r="T225" s="30">
        <f t="shared" si="58"/>
        <v>0</v>
      </c>
      <c r="U225" s="30">
        <f t="shared" si="59"/>
        <v>0</v>
      </c>
      <c r="X225" s="67" t="str">
        <f t="shared" si="56"/>
        <v/>
      </c>
      <c r="Y225" s="31"/>
      <c r="Z225" s="30" t="str">
        <f t="shared" si="57"/>
        <v/>
      </c>
    </row>
    <row r="226" spans="2:26" ht="25.5" customHeight="1" x14ac:dyDescent="0.25">
      <c r="B226" s="70" t="str">
        <f t="shared" si="54"/>
        <v/>
      </c>
      <c r="J226" s="56" t="str">
        <f>IF(G226&lt;&gt;"",VLOOKUP(G226,'nhân viên sale'!$A$2:$B$1632,2,0),"")</f>
        <v/>
      </c>
      <c r="L226" s="27" t="str">
        <f t="shared" si="52"/>
        <v/>
      </c>
      <c r="N226" s="46" t="str">
        <f t="shared" si="55"/>
        <v/>
      </c>
      <c r="Q226" s="28" t="str">
        <f t="shared" si="53"/>
        <v/>
      </c>
      <c r="T226" s="30">
        <f t="shared" si="58"/>
        <v>0</v>
      </c>
      <c r="U226" s="30">
        <f t="shared" si="59"/>
        <v>0</v>
      </c>
      <c r="X226" s="67" t="str">
        <f t="shared" si="56"/>
        <v/>
      </c>
      <c r="Y226" s="31"/>
      <c r="Z226" s="30" t="str">
        <f t="shared" si="57"/>
        <v/>
      </c>
    </row>
    <row r="227" spans="2:26" ht="25.5" customHeight="1" x14ac:dyDescent="0.25">
      <c r="B227" s="70" t="str">
        <f t="shared" si="54"/>
        <v/>
      </c>
      <c r="J227" s="56" t="str">
        <f>IF(G227&lt;&gt;"",VLOOKUP(G227,'nhân viên sale'!$A$2:$B$1632,2,0),"")</f>
        <v/>
      </c>
      <c r="L227" s="27" t="str">
        <f t="shared" si="52"/>
        <v/>
      </c>
      <c r="N227" s="46" t="str">
        <f t="shared" si="55"/>
        <v/>
      </c>
      <c r="Q227" s="28" t="str">
        <f t="shared" si="53"/>
        <v/>
      </c>
      <c r="T227" s="30">
        <f t="shared" si="58"/>
        <v>0</v>
      </c>
      <c r="U227" s="30">
        <f t="shared" si="59"/>
        <v>0</v>
      </c>
      <c r="X227" s="67" t="str">
        <f t="shared" si="56"/>
        <v/>
      </c>
      <c r="Y227" s="31"/>
      <c r="Z227" s="30" t="str">
        <f t="shared" si="57"/>
        <v/>
      </c>
    </row>
    <row r="228" spans="2:26" ht="25.5" customHeight="1" x14ac:dyDescent="0.25">
      <c r="B228" s="70" t="str">
        <f t="shared" si="54"/>
        <v/>
      </c>
      <c r="J228" s="56" t="str">
        <f>IF(G228&lt;&gt;"",VLOOKUP(G228,'nhân viên sale'!$A$2:$B$1632,2,0),"")</f>
        <v/>
      </c>
      <c r="L228" s="27" t="str">
        <f t="shared" si="52"/>
        <v/>
      </c>
      <c r="N228" s="46" t="str">
        <f t="shared" si="55"/>
        <v/>
      </c>
      <c r="Q228" s="28" t="str">
        <f t="shared" si="53"/>
        <v/>
      </c>
      <c r="T228" s="30">
        <f t="shared" si="58"/>
        <v>0</v>
      </c>
      <c r="U228" s="30">
        <f t="shared" si="59"/>
        <v>0</v>
      </c>
      <c r="X228" s="67" t="str">
        <f t="shared" si="56"/>
        <v/>
      </c>
      <c r="Y228" s="31"/>
      <c r="Z228" s="30" t="str">
        <f t="shared" si="57"/>
        <v/>
      </c>
    </row>
    <row r="229" spans="2:26" ht="25.5" customHeight="1" x14ac:dyDescent="0.25">
      <c r="B229" s="70" t="str">
        <f t="shared" si="54"/>
        <v/>
      </c>
      <c r="J229" s="56" t="str">
        <f>IF(G229&lt;&gt;"",VLOOKUP(G229,'nhân viên sale'!$A$2:$B$1632,2,0),"")</f>
        <v/>
      </c>
      <c r="L229" s="27" t="str">
        <f t="shared" si="52"/>
        <v/>
      </c>
      <c r="N229" s="46" t="str">
        <f t="shared" si="55"/>
        <v/>
      </c>
      <c r="Q229" s="28" t="str">
        <f t="shared" si="53"/>
        <v/>
      </c>
      <c r="T229" s="30">
        <f t="shared" si="58"/>
        <v>0</v>
      </c>
      <c r="U229" s="30">
        <f t="shared" si="59"/>
        <v>0</v>
      </c>
      <c r="X229" s="67" t="str">
        <f t="shared" si="56"/>
        <v/>
      </c>
      <c r="Y229" s="31"/>
      <c r="Z229" s="30" t="str">
        <f t="shared" si="57"/>
        <v/>
      </c>
    </row>
    <row r="230" spans="2:26" ht="25.5" customHeight="1" x14ac:dyDescent="0.25">
      <c r="B230" s="70" t="str">
        <f t="shared" si="54"/>
        <v/>
      </c>
      <c r="J230" s="56" t="str">
        <f>IF(G230&lt;&gt;"",VLOOKUP(G230,'nhân viên sale'!$A$2:$B$1632,2,0),"")</f>
        <v/>
      </c>
      <c r="L230" s="27" t="str">
        <f t="shared" si="52"/>
        <v/>
      </c>
      <c r="N230" s="46" t="str">
        <f t="shared" si="55"/>
        <v/>
      </c>
      <c r="Q230" s="28" t="str">
        <f t="shared" si="53"/>
        <v/>
      </c>
      <c r="T230" s="30">
        <f t="shared" si="58"/>
        <v>0</v>
      </c>
      <c r="U230" s="30">
        <f t="shared" si="59"/>
        <v>0</v>
      </c>
      <c r="X230" s="67" t="str">
        <f t="shared" si="56"/>
        <v/>
      </c>
      <c r="Y230" s="31"/>
      <c r="Z230" s="30" t="str">
        <f t="shared" si="57"/>
        <v/>
      </c>
    </row>
    <row r="231" spans="2:26" ht="25.5" customHeight="1" x14ac:dyDescent="0.25">
      <c r="B231" s="70" t="str">
        <f t="shared" si="54"/>
        <v/>
      </c>
      <c r="J231" s="56" t="str">
        <f>IF(G231&lt;&gt;"",VLOOKUP(G231,'nhân viên sale'!$A$2:$B$1632,2,0),"")</f>
        <v/>
      </c>
      <c r="L231" s="27" t="str">
        <f t="shared" si="52"/>
        <v/>
      </c>
      <c r="N231" s="46" t="str">
        <f t="shared" si="55"/>
        <v/>
      </c>
      <c r="Q231" s="28" t="str">
        <f t="shared" si="53"/>
        <v/>
      </c>
      <c r="T231" s="30">
        <f t="shared" si="58"/>
        <v>0</v>
      </c>
      <c r="U231" s="30">
        <f t="shared" si="59"/>
        <v>0</v>
      </c>
      <c r="X231" s="67" t="str">
        <f t="shared" si="56"/>
        <v/>
      </c>
      <c r="Y231" s="31"/>
      <c r="Z231" s="30" t="str">
        <f t="shared" si="57"/>
        <v/>
      </c>
    </row>
    <row r="232" spans="2:26" ht="25.5" customHeight="1" x14ac:dyDescent="0.25">
      <c r="B232" s="70" t="str">
        <f t="shared" si="54"/>
        <v/>
      </c>
      <c r="J232" s="56" t="str">
        <f>IF(G232&lt;&gt;"",VLOOKUP(G232,'nhân viên sale'!$A$2:$B$1632,2,0),"")</f>
        <v/>
      </c>
      <c r="L232" s="27" t="str">
        <f t="shared" si="52"/>
        <v/>
      </c>
      <c r="N232" s="46" t="str">
        <f t="shared" si="55"/>
        <v/>
      </c>
      <c r="Q232" s="28" t="str">
        <f t="shared" si="53"/>
        <v/>
      </c>
      <c r="T232" s="30">
        <f t="shared" si="58"/>
        <v>0</v>
      </c>
      <c r="U232" s="30">
        <f t="shared" si="59"/>
        <v>0</v>
      </c>
      <c r="X232" s="67" t="str">
        <f t="shared" si="56"/>
        <v/>
      </c>
      <c r="Y232" s="31"/>
      <c r="Z232" s="30" t="str">
        <f t="shared" si="57"/>
        <v/>
      </c>
    </row>
    <row r="233" spans="2:26" ht="25.5" customHeight="1" x14ac:dyDescent="0.25">
      <c r="B233" s="70" t="str">
        <f t="shared" si="54"/>
        <v/>
      </c>
      <c r="J233" s="56" t="str">
        <f>IF(G233&lt;&gt;"",VLOOKUP(G233,'nhân viên sale'!$A$2:$B$1632,2,0),"")</f>
        <v/>
      </c>
      <c r="L233" s="27" t="str">
        <f t="shared" si="52"/>
        <v/>
      </c>
      <c r="N233" s="46" t="str">
        <f t="shared" si="55"/>
        <v/>
      </c>
      <c r="Q233" s="28" t="str">
        <f t="shared" si="53"/>
        <v/>
      </c>
      <c r="T233" s="30">
        <f t="shared" si="58"/>
        <v>0</v>
      </c>
      <c r="U233" s="30">
        <f t="shared" si="59"/>
        <v>0</v>
      </c>
      <c r="X233" s="67" t="str">
        <f t="shared" si="56"/>
        <v/>
      </c>
      <c r="Y233" s="31"/>
      <c r="Z233" s="30" t="str">
        <f t="shared" si="57"/>
        <v/>
      </c>
    </row>
    <row r="234" spans="2:26" ht="25.5" customHeight="1" x14ac:dyDescent="0.25">
      <c r="B234" s="70" t="str">
        <f t="shared" si="54"/>
        <v/>
      </c>
      <c r="J234" s="56" t="str">
        <f>IF(G234&lt;&gt;"",VLOOKUP(G234,'nhân viên sale'!$A$2:$B$1632,2,0),"")</f>
        <v/>
      </c>
      <c r="L234" s="27" t="str">
        <f t="shared" si="52"/>
        <v/>
      </c>
      <c r="N234" s="46" t="str">
        <f t="shared" si="55"/>
        <v/>
      </c>
      <c r="Q234" s="28" t="str">
        <f t="shared" si="53"/>
        <v/>
      </c>
      <c r="T234" s="30">
        <f t="shared" si="58"/>
        <v>0</v>
      </c>
      <c r="U234" s="30">
        <f t="shared" si="59"/>
        <v>0</v>
      </c>
      <c r="X234" s="67" t="str">
        <f t="shared" si="56"/>
        <v/>
      </c>
      <c r="Y234" s="31"/>
      <c r="Z234" s="30" t="str">
        <f t="shared" si="57"/>
        <v/>
      </c>
    </row>
    <row r="235" spans="2:26" ht="25.5" customHeight="1" x14ac:dyDescent="0.25">
      <c r="B235" s="70" t="str">
        <f t="shared" si="54"/>
        <v/>
      </c>
      <c r="J235" s="56" t="str">
        <f>IF(G235&lt;&gt;"",VLOOKUP(G235,'nhân viên sale'!$A$2:$B$1632,2,0),"")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2:26" ht="25.5" customHeight="1" x14ac:dyDescent="0.25">
      <c r="B236" s="70" t="str">
        <f t="shared" si="54"/>
        <v/>
      </c>
      <c r="J236" s="56" t="str">
        <f>IF(G236&lt;&gt;"",VLOOKUP(G236,'nhân viên sale'!$A$2:$B$1632,2,0),"")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2:26" ht="25.5" customHeight="1" x14ac:dyDescent="0.25">
      <c r="B237" s="70" t="str">
        <f t="shared" si="54"/>
        <v/>
      </c>
      <c r="J237" s="56" t="str">
        <f>IF(G237&lt;&gt;"",VLOOKUP(G237,'nhân viên sale'!$A$2:$B$1632,2,0),"")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2:26" ht="25.5" customHeight="1" x14ac:dyDescent="0.25">
      <c r="B238" s="70" t="str">
        <f t="shared" si="54"/>
        <v/>
      </c>
      <c r="J238" s="56" t="str">
        <f>IF(G238&lt;&gt;"",VLOOKUP(G238,'nhân viên sale'!$A$2:$B$1632,2,0),"")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2:26" ht="25.5" customHeight="1" x14ac:dyDescent="0.25">
      <c r="B239" s="70" t="str">
        <f t="shared" si="54"/>
        <v/>
      </c>
      <c r="J239" s="56" t="str">
        <f>IF(G239&lt;&gt;"",VLOOKUP(G239,'nhân viên sale'!$A$2:$B$1632,2,0),"")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2:26" ht="25.5" customHeight="1" x14ac:dyDescent="0.25">
      <c r="B240" s="70" t="str">
        <f t="shared" si="54"/>
        <v/>
      </c>
      <c r="J240" s="56" t="str">
        <f>IF(G240&lt;&gt;"",VLOOKUP(G240,'nhân viên sale'!$A$2:$B$1632,2,0),"")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sale'!$A$2:$B$1632,2,0),"")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sale'!$A$2:$B$1632,2,0),"")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sale'!$A$2:$B$1632,2,0),"")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sale'!$A$2:$B$1632,2,0),"")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sale'!$A$2:$B$1632,2,0),"")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sale'!$A$2:$B$1632,2,0),"")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sale'!$A$2:$B$1632,2,0),"")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sale'!$A$2:$B$1632,2,0),"")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sale'!$A$2:$B$1632,2,0),"")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sale'!$A$2:$B$1632,2,0),"")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sale'!$A$2:$B$1632,2,0),"")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sale'!$A$2:$B$1632,2,0),"")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sale'!$A$2:$B$1632,2,0),"")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sale'!$A$2:$B$1632,2,0),"")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sale'!$A$2:$B$1632,2,0),"")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sale'!$A$2:$B$1632,2,0),"")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sale'!$A$2:$B$1632,2,0),"")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sale'!$A$2:$B$1632,2,0),"")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sale'!$A$2:$B$1632,2,0),"")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sale'!$A$2:$B$1632,2,0),"")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sale'!$A$2:$B$1632,2,0),"")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sale'!$A$2:$B$1632,2,0),"")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sale'!$A$2:$B$1632,2,0),"")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sale'!$A$2:$B$1632,2,0),"")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sale'!$A$2:$B$1632,2,0),"")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sale'!$A$2:$B$1632,2,0),"")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sale'!$A$2:$B$1632,2,0),"")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sale'!$A$2:$B$1632,2,0),"")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sale'!$A$2:$B$1632,2,0),"")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sale'!$A$2:$B$1632,2,0),"")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sale'!$A$2:$B$1632,2,0),"")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sale'!$A$2:$B$1632,2,0),"")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sale'!$A$2:$B$1632,2,0),"")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sale'!$A$2:$B$1632,2,0),"")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sale'!$A$2:$B$1632,2,0),"")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sale'!$A$2:$B$1632,2,0),"")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sale'!$A$2:$B$1632,2,0),"")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sale'!$A$2:$B$1632,2,0),"")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sale'!$A$2:$B$1632,2,0),"")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sale'!$A$2:$B$1632,2,0),"")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sale'!$A$2:$B$1632,2,0),"")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sale'!$A$2:$B$1632,2,0),"")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sale'!$A$2:$B$1632,2,0),"")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sale'!$A$2:$B$1632,2,0),"")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sale'!$A$2:$B$1632,2,0),"")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sale'!$A$2:$B$1632,2,0),"")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sale'!$A$2:$B$1632,2,0),"")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sale'!$A$2:$B$1632,2,0),"")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sale'!$A$2:$B$1632,2,0),"")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sale'!$A$2:$B$1632,2,0),"")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sale'!$A$2:$B$1632,2,0),"")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sale'!$A$2:$B$1632,2,0),"")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sale'!$A$2:$B$1632,2,0),"")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sale'!$A$2:$B$1632,2,0),"")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sale'!$A$2:$B$1632,2,0),"")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sale'!$A$2:$B$1632,2,0),"")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sale'!$A$2:$B$1632,2,0),"")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sale'!$A$2:$B$1632,2,0),"")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sale'!$A$2:$B$1632,2,0),"")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sale'!$A$2:$B$1632,2,0),"")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sale'!$A$2:$B$1632,2,0),"")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sale'!$A$2:$B$1632,2,0),"")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sale'!$A$2:$B$1632,2,0),"")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sale'!$A$2:$B$1632,2,0),"")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sale'!$A$2:$B$1632,2,0),"")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sale'!$A$2:$B$1632,2,0),"")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sale'!$A$2:$B$1632,2,0),"")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sale'!$A$2:$B$1632,2,0),"")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sale'!$A$2:$B$1632,2,0),"")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sale'!$A$2:$B$1632,2,0),"")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sale'!$A$2:$B$1632,2,0),"")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sale'!$A$2:$B$1632,2,0),"")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sale'!$A$2:$B$1632,2,0),"")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sale'!$A$2:$B$1632,2,0),"")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sale'!$A$2:$B$1632,2,0),"")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sale'!$A$2:$B$1632,2,0),"")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sale'!$A$2:$B$1632,2,0),"")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sale'!$A$2:$B$1632,2,0),"")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sale'!$A$2:$B$1632,2,0),"")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sale'!$A$2:$B$1632,2,0),"")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sale'!$A$2:$B$1632,2,0),"")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sale'!$A$2:$B$1632,2,0),"")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sale'!$A$2:$B$1632,2,0),"")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sale'!$A$2:$B$1632,2,0),"")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sale'!$A$2:$B$1632,2,0),"")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sale'!$A$2:$B$1632,2,0),"")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sale'!$A$2:$B$1632,2,0),"")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sale'!$A$2:$B$1632,2,0),"")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sale'!$A$2:$B$1632,2,0),"")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sale'!$A$2:$B$1632,2,0),"")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sale'!$A$2:$B$1632,2,0),"")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sale'!$A$2:$B$1632,2,0),"")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sale'!$A$2:$B$1632,2,0),"")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sale'!$A$2:$B$1632,2,0),"")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sale'!$A$2:$B$1632,2,0),"")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sale'!$A$2:$B$1632,2,0),"")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sale'!$A$2:$B$1632,2,0),"")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sale'!$A$2:$B$1632,2,0),"")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sale'!$A$2:$B$1632,2,0),"")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sale'!$A$2:$B$1632,2,0),"")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sale'!$A$2:$B$1632,2,0),"")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sale'!$A$2:$B$1632,2,0),"")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sale'!$A$2:$B$1632,2,0),"")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sale'!$A$2:$B$1632,2,0),"")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sale'!$A$2:$B$1632,2,0),"")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sale'!$A$2:$B$1632,2,0),"")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sale'!$A$2:$B$1632,2,0),"")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sale'!$A$2:$B$1632,2,0),"")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sale'!$A$2:$B$1632,2,0),"")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sale'!$A$2:$B$1632,2,0),"")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sale'!$A$2:$B$1632,2,0),"")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sale'!$A$2:$B$1632,2,0),"")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sale'!$A$2:$B$1632,2,0),"")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sale'!$A$2:$B$1632,2,0),"")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sale'!$A$2:$B$1632,2,0),"")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sale'!$A$2:$B$1632,2,0),"")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sale'!$A$2:$B$1632,2,0),"")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sale'!$A$2:$B$1632,2,0),"")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sale'!$A$2:$B$1632,2,0),"")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sale'!$A$2:$B$1632,2,0),"")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sale'!$A$2:$B$1632,2,0),"")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sale'!$A$2:$B$1632,2,0),"")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sale'!$A$2:$B$1632,2,0),"")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sale'!$A$2:$B$1632,2,0),"")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sale'!$A$2:$B$1632,2,0),"")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sale'!$A$2:$B$1632,2,0),"")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sale'!$A$2:$B$1632,2,0),"")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sale'!$A$2:$B$1632,2,0),"")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sale'!$A$2:$B$1632,2,0),"")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sale'!$A$2:$B$1632,2,0),"")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sale'!$A$2:$B$1632,2,0),"")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sale'!$A$2:$B$1632,2,0),"")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sale'!$A$2:$B$1632,2,0),"")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sale'!$A$2:$B$1632,2,0),"")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sale'!$A$2:$B$1632,2,0),"")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sale'!$A$2:$B$1632,2,0),"")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sale'!$A$2:$B$1632,2,0),"")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sale'!$A$2:$B$1632,2,0),"")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sale'!$A$2:$B$1632,2,0),"")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sale'!$A$2:$B$1632,2,0),"")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sale'!$A$2:$B$1632,2,0),"")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sale'!$A$2:$B$1632,2,0),"")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sale'!$A$2:$B$1632,2,0),"")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sale'!$A$2:$B$1632,2,0),"")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sale'!$A$2:$B$1632,2,0),"")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sale'!$A$2:$B$1632,2,0),"")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sale'!$A$2:$B$1632,2,0),"")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sale'!$A$2:$B$1632,2,0),"")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sale'!$A$2:$B$1632,2,0),"")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sale'!$A$2:$B$1632,2,0),"")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sale'!$A$2:$B$1632,2,0),"")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sale'!$A$2:$B$1632,2,0),"")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sale'!$A$2:$B$1632,2,0),"")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sale'!$A$2:$B$1632,2,0),"")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sale'!$A$2:$B$1632,2,0),"")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sale'!$A$2:$B$1632,2,0),"")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sale'!$A$2:$B$1632,2,0),"")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sale'!$A$2:$B$1632,2,0),"")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sale'!$A$2:$B$1632,2,0),"")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sale'!$A$2:$B$1632,2,0),"")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sale'!$A$2:$B$1632,2,0),"")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sale'!$A$2:$B$1632,2,0),"")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sale'!$A$2:$B$1632,2,0),"")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sale'!$A$2:$B$1632,2,0),"")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sale'!$A$2:$B$1632,2,0),"")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sale'!$A$2:$B$1632,2,0),"")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sale'!$A$2:$B$1632,2,0),"")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sale'!$A$2:$B$1632,2,0),"")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sale'!$A$2:$B$1632,2,0),"")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sale'!$A$2:$B$1632,2,0),"")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sale'!$A$2:$B$1632,2,0),"")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sale'!$A$2:$B$1632,2,0),"")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sale'!$A$2:$B$1632,2,0),"")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sale'!$A$2:$B$1632,2,0),"")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sale'!$A$2:$B$1632,2,0),"")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sale'!$A$2:$B$1632,2,0),"")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sale'!$A$2:$B$1632,2,0),"")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sale'!$A$2:$B$1632,2,0),"")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sale'!$A$2:$B$1632,2,0),"")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sale'!$A$2:$B$1632,2,0),"")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sale'!$A$2:$B$1632,2,0),"")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sale'!$A$2:$B$1632,2,0),"")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sale'!$A$2:$B$1632,2,0),"")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sale'!$A$2:$B$1632,2,0),"")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sale'!$A$2:$B$1632,2,0),"")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sale'!$A$2:$B$1632,2,0),"")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sale'!$A$2:$B$1632,2,0),"")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sale'!$A$2:$B$1632,2,0),"")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sale'!$A$2:$B$1632,2,0),"")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sale'!$A$2:$B$1632,2,0),"")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sale'!$A$2:$B$1632,2,0),"")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sale'!$A$2:$B$1632,2,0),"")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sale'!$A$2:$B$1632,2,0),"")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sale'!$A$2:$B$1632,2,0),"")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sale'!$A$2:$B$1632,2,0),"")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sale'!$A$2:$B$1632,2,0),"")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sale'!$A$2:$B$1632,2,0),"")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sale'!$A$2:$B$1632,2,0),"")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sale'!$A$2:$B$1632,2,0),"")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sale'!$A$2:$B$1632,2,0),"")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sale'!$A$2:$B$1632,2,0),"")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sale'!$A$2:$B$1632,2,0),"")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sale'!$A$2:$B$1632,2,0),"")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sale'!$A$2:$B$1632,2,0),"")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sale'!$A$2:$B$1632,2,0),"")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sale'!$A$2:$B$1632,2,0),"")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sale'!$A$2:$B$1632,2,0),"")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sale'!$A$2:$B$1632,2,0),"")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sale'!$A$2:$B$1632,2,0),"")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sale'!$A$2:$B$1632,2,0),"")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sale'!$A$2:$B$1632,2,0),"")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sale'!$A$2:$B$1632,2,0),"")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sale'!$A$2:$B$1632,2,0),"")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sale'!$A$2:$B$1632,2,0),"")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sale'!$A$2:$B$1632,2,0),"")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sale'!$A$2:$B$1632,2,0),"")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sale'!$A$2:$B$1632,2,0),"")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sale'!$A$2:$B$1632,2,0),"")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sale'!$A$2:$B$1632,2,0),"")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sale'!$A$2:$B$1632,2,0),"")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sale'!$A$2:$B$1632,2,0),"")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sale'!$A$2:$B$1632,2,0),"")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sale'!$A$2:$B$1632,2,0),"")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sale'!$A$2:$B$1632,2,0),"")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sale'!$A$2:$B$1632,2,0),"")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sale'!$A$2:$B$1632,2,0),"")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sale'!$A$2:$B$1632,2,0),"")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sale'!$A$2:$B$1632,2,0),"")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sale'!$A$2:$B$1632,2,0),"")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sale'!$A$2:$B$1632,2,0),"")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sale'!$A$2:$B$1632,2,0),"")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sale'!$A$2:$B$1632,2,0),"")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sale'!$A$2:$B$1632,2,0),"")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sale'!$A$2:$B$1632,2,0),"")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sale'!$A$2:$B$1632,2,0),"")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sale'!$A$2:$B$1632,2,0),"")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sale'!$A$2:$B$1632,2,0),"")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sale'!$A$2:$B$1632,2,0),"")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sale'!$A$2:$B$1632,2,0),"")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sale'!$A$2:$B$1632,2,0),"")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sale'!$A$2:$B$1632,2,0),"")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sale'!$A$2:$B$1632,2,0),"")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sale'!$A$2:$B$1632,2,0),"")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sale'!$A$2:$B$1632,2,0),"")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sale'!$A$2:$B$1632,2,0),"")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sale'!$A$2:$B$1632,2,0),"")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sale'!$A$2:$B$1632,2,0),"")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sale'!$A$2:$B$1632,2,0),"")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sale'!$A$2:$B$1632,2,0),"")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sale'!$A$2:$B$1632,2,0),"")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sale'!$A$2:$B$1632,2,0),"")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sale'!$A$2:$B$1632,2,0),"")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sale'!$A$2:$B$1632,2,0),"")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sale'!$A$2:$B$1632,2,0),"")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sale'!$A$2:$B$1632,2,0),"")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sale'!$A$2:$B$1632,2,0),"")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sale'!$A$2:$B$1632,2,0),"")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sale'!$A$2:$B$1632,2,0),"")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sale'!$A$2:$B$1632,2,0),"")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sale'!$A$2:$B$1632,2,0),"")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sale'!$A$2:$B$1632,2,0),"")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sale'!$A$2:$B$1632,2,0),"")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sale'!$A$2:$B$1632,2,0),"")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sale'!$A$2:$B$1632,2,0),"")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sale'!$A$2:$B$1632,2,0),"")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sale'!$A$2:$B$1632,2,0),"")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sale'!$A$2:$B$1632,2,0),"")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sale'!$A$2:$B$1632,2,0),"")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sale'!$A$2:$B$1632,2,0),"")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sale'!$A$2:$B$1632,2,0),"")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sale'!$A$2:$B$1632,2,0),"")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sale'!$A$2:$B$1632,2,0),"")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sale'!$A$2:$B$1632,2,0),"")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sale'!$A$2:$B$1632,2,0),"")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sale'!$A$2:$B$1632,2,0),"")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sale'!$A$2:$B$1632,2,0),"")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sale'!$A$2:$B$1632,2,0),"")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sale'!$A$2:$B$1632,2,0),"")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sale'!$A$2:$B$1632,2,0),"")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sale'!$A$2:$B$1632,2,0),"")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sale'!$A$2:$B$1632,2,0),"")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sale'!$A$2:$B$1632,2,0),"")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sale'!$A$2:$B$1632,2,0),"")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sale'!$A$2:$B$1632,2,0),"")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sale'!$A$2:$B$1632,2,0),"")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sale'!$A$2:$B$1632,2,0),"")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sale'!$A$2:$B$1632,2,0),"")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sale'!$A$2:$B$1632,2,0),"")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sale'!$A$2:$B$1632,2,0),"")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sale'!$A$2:$B$1632,2,0),"")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sale'!$A$2:$B$1632,2,0),"")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sale'!$A$2:$B$1632,2,0),"")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sale'!$A$2:$B$1632,2,0),"")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sale'!$A$2:$B$1632,2,0),"")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sale'!$A$2:$B$1632,2,0),"")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sale'!$A$2:$B$1632,2,0),"")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sale'!$A$2:$B$1632,2,0),"")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sale'!$A$2:$B$1632,2,0),"")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sale'!$A$2:$B$1632,2,0),"")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sale'!$A$2:$B$1632,2,0),"")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sale'!$A$2:$B$1632,2,0),"")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sale'!$A$2:$B$1632,2,0),"")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sale'!$A$2:$B$1632,2,0),"")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sale'!$A$2:$B$1632,2,0),"")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sale'!$A$2:$B$1632,2,0),"")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sale'!$A$2:$B$1632,2,0),"")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sale'!$A$2:$B$1632,2,0),"")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sale'!$A$2:$B$1632,2,0),"")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sale'!$A$2:$B$1632,2,0),"")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sale'!$A$2:$B$1632,2,0),"")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sale'!$A$2:$B$1632,2,0),"")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sale'!$A$2:$B$1632,2,0),"")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sale'!$A$2:$B$1632,2,0),"")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sale'!$A$2:$B$1632,2,0),"")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sale'!$A$2:$B$1632,2,0),"")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sale'!$A$2:$B$1632,2,0),"")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sale'!$A$2:$B$1632,2,0),"")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sale'!$A$2:$B$1632,2,0),"")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sale'!$A$2:$B$1632,2,0),"")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sale'!$A$2:$B$1632,2,0),"")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sale'!$A$2:$B$1632,2,0),"")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sale'!$A$2:$B$1632,2,0),"")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sale'!$A$2:$B$1632,2,0),"")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sale'!$A$2:$B$1632,2,0),"")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sale'!$A$2:$B$1632,2,0),"")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sale'!$A$2:$B$1632,2,0),"")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sale'!$A$2:$B$1632,2,0),"")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sale'!$A$2:$B$1632,2,0),"")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sale'!$A$2:$B$1632,2,0),"")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sale'!$A$2:$B$1632,2,0),"")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sale'!$A$2:$B$1632,2,0),"")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sale'!$A$2:$B$1632,2,0),"")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sale'!$A$2:$B$1632,2,0),"")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sale'!$A$2:$B$1632,2,0),"")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sale'!$A$2:$B$1632,2,0),"")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sale'!$A$2:$B$1632,2,0),"")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sale'!$A$2:$B$1632,2,0),"")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sale'!$A$2:$B$1632,2,0),"")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sale'!$A$2:$B$1632,2,0),"")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sale'!$A$2:$B$1632,2,0),"")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sale'!$A$2:$B$1632,2,0),"")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sale'!$A$2:$B$1632,2,0),"")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sale'!$A$2:$B$1632,2,0),"")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sale'!$A$2:$B$1632,2,0),"")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sale'!$A$2:$B$1632,2,0),"")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sale'!$A$2:$B$1632,2,0),"")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sale'!$A$2:$B$1632,2,0),"")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sale'!$A$2:$B$1632,2,0),"")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sale'!$A$2:$B$1632,2,0),"")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sale'!$A$2:$B$1632,2,0),"")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sale'!$A$2:$B$1632,2,0),"")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sale'!$A$2:$B$1632,2,0),"")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sale'!$A$2:$B$1632,2,0),"")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sale'!$A$2:$B$1632,2,0),"")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sale'!$A$2:$B$1632,2,0),"")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sale'!$A$2:$B$1632,2,0),"")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sale'!$A$2:$B$1632,2,0),"")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sale'!$A$2:$B$1632,2,0),"")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sale'!$A$2:$B$1632,2,0),"")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sale'!$A$2:$B$1632,2,0),"")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sale'!$A$2:$B$1632,2,0),"")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sale'!$A$2:$B$1632,2,0),"")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sale'!$A$2:$B$1632,2,0),"")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sale'!$A$2:$B$1632,2,0),"")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sale'!$A$2:$B$1632,2,0),"")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sale'!$A$2:$B$1632,2,0),"")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sale'!$A$2:$B$1632,2,0),"")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sale'!$A$2:$B$1632,2,0),"")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sale'!$A$2:$B$1632,2,0),"")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sale'!$A$2:$B$1632,2,0),"")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sale'!$A$2:$B$1632,2,0),"")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sale'!$A$2:$B$1632,2,0),"")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sale'!$A$2:$B$1632,2,0),"")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sale'!$A$2:$B$1632,2,0),"")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sale'!$A$2:$B$1632,2,0),"")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sale'!$A$2:$B$1632,2,0),"")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sale'!$A$2:$B$1632,2,0),"")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sale'!$A$2:$B$1632,2,0),"")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sale'!$A$2:$B$1632,2,0),"")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sale'!$A$2:$B$1632,2,0),"")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sale'!$A$2:$B$1632,2,0),"")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sale'!$A$2:$B$1632,2,0),"")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sale'!$A$2:$B$1632,2,0),"")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sale'!$A$2:$B$1632,2,0),"")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sale'!$A$2:$B$1632,2,0),"")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sale'!$A$2:$B$1632,2,0),"")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sale'!$A$2:$B$1632,2,0),"")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sale'!$A$2:$B$1632,2,0),"")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sale'!$A$2:$B$1632,2,0),"")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sale'!$A$2:$B$1632,2,0),"")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sale'!$A$2:$B$1632,2,0),"")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sale'!$A$2:$B$1632,2,0),"")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sale'!$A$2:$B$1632,2,0),"")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sale'!$A$2:$B$1632,2,0),"")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sale'!$A$2:$B$1632,2,0),"")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sale'!$A$2:$B$1632,2,0),"")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sale'!$A$2:$B$1632,2,0),"")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sale'!$A$2:$B$1632,2,0),"")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sale'!$A$2:$B$1632,2,0),"")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sale'!$A$2:$B$1632,2,0),"")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sale'!$A$2:$B$1632,2,0),"")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sale'!$A$2:$B$1632,2,0),"")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sale'!$A$2:$B$1632,2,0),"")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sale'!$A$2:$B$1632,2,0),"")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sale'!$A$2:$B$1632,2,0),"")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sale'!$A$2:$B$1632,2,0),"")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sale'!$A$2:$B$1632,2,0),"")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sale'!$A$2:$B$1632,2,0),"")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sale'!$A$2:$B$1632,2,0),"")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sale'!$A$2:$B$1632,2,0),"")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sale'!$A$2:$B$1632,2,0),"")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sale'!$A$2:$B$1632,2,0),"")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sale'!$A$2:$B$1632,2,0),"")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sale'!$A$2:$B$1632,2,0),"")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sale'!$A$2:$B$1632,2,0),"")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sale'!$A$2:$B$1632,2,0),"")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sale'!$A$2:$B$1632,2,0),"")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sale'!$A$2:$B$1632,2,0),"")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sale'!$A$2:$B$1632,2,0),"")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sale'!$A$2:$B$1632,2,0),"")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sale'!$A$2:$B$1632,2,0),"")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sale'!$A$2:$B$1632,2,0),"")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sale'!$A$2:$B$1632,2,0),"")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sale'!$A$2:$B$1632,2,0),"")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sale'!$A$2:$B$1632,2,0),"")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sale'!$A$2:$B$1632,2,0),"")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sale'!$A$2:$B$1632,2,0),"")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sale'!$A$2:$B$1632,2,0),"")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sale'!$A$2:$B$1632,2,0),"")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sale'!$A$2:$B$1632,2,0),"")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sale'!$A$2:$B$1632,2,0),"")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sale'!$A$2:$B$1632,2,0),"")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sale'!$A$2:$B$1632,2,0),"")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sale'!$A$2:$B$1632,2,0),"")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sale'!$A$2:$B$1632,2,0),"")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sale'!$A$2:$B$1632,2,0),"")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sale'!$A$2:$B$1632,2,0),"")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sale'!$A$2:$B$1632,2,0),"")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sale'!$A$2:$B$1632,2,0),"")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sale'!$A$2:$B$1632,2,0),"")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sale'!$A$2:$B$1632,2,0),"")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sale'!$A$2:$B$1632,2,0),"")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sale'!$A$2:$B$1632,2,0),"")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sale'!$A$2:$B$1632,2,0),"")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sale'!$A$2:$B$1632,2,0),"")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sale'!$A$2:$B$1632,2,0),"")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sale'!$A$2:$B$1632,2,0),"")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sale'!$A$2:$B$1632,2,0),"")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sale'!$A$2:$B$1632,2,0),"")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sale'!$A$2:$B$1632,2,0),"")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sale'!$A$2:$B$1632,2,0),"")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sale'!$A$2:$B$1632,2,0),"")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sale'!$A$2:$B$1632,2,0),"")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sale'!$A$2:$B$1632,2,0),"")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sale'!$A$2:$B$1632,2,0),"")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sale'!$A$2:$B$1632,2,0),"")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sale'!$A$2:$B$1632,2,0),"")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sale'!$A$2:$B$1632,2,0),"")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sale'!$A$2:$B$1632,2,0),"")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sale'!$A$2:$B$1632,2,0),"")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sale'!$A$2:$B$1632,2,0),"")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sale'!$A$2:$B$1632,2,0),"")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sale'!$A$2:$B$1632,2,0),"")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sale'!$A$2:$B$1632,2,0),"")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sale'!$A$2:$B$1632,2,0),"")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sale'!$A$2:$B$1632,2,0),"")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sale'!$A$2:$B$1632,2,0),"")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sale'!$A$2:$B$1632,2,0),"")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sale'!$A$2:$B$1632,2,0),"")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sale'!$A$2:$B$1632,2,0),"")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sale'!$A$2:$B$1632,2,0),"")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sale'!$A$2:$B$1632,2,0),"")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sale'!$A$2:$B$1632,2,0),"")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sale'!$A$2:$B$1632,2,0),"")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sale'!$A$2:$B$1632,2,0),"")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sale'!$A$2:$B$1632,2,0),"")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sale'!$A$2:$B$1632,2,0),"")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sale'!$A$2:$B$1632,2,0),"")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sale'!$A$2:$B$1632,2,0),"")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sale'!$A$2:$B$1632,2,0),"")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sale'!$A$2:$B$1632,2,0),"")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sale'!$A$2:$B$1632,2,0),"")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sale'!$A$2:$B$1632,2,0),"")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sale'!$A$2:$B$1632,2,0),"")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sale'!$A$2:$B$1632,2,0),"")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sale'!$A$2:$B$1632,2,0),"")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sale'!$A$2:$B$1632,2,0),"")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sale'!$A$2:$B$1632,2,0),"")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sale'!$A$2:$B$1632,2,0),"")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sale'!$A$2:$B$1632,2,0),"")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sale'!$A$2:$B$1632,2,0),"")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sale'!$A$2:$B$1632,2,0),"")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sale'!$A$2:$B$1632,2,0),"")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sale'!$A$2:$B$1632,2,0),"")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sale'!$A$2:$B$1632,2,0),"")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sale'!$A$2:$B$1632,2,0),"")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sale'!$A$2:$B$1632,2,0),"")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sale'!$A$2:$B$1632,2,0),"")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sale'!$A$2:$B$1632,2,0),"")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sale'!$A$2:$B$1632,2,0),"")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sale'!$A$2:$B$1632,2,0),"")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sale'!$A$2:$B$1632,2,0),"")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sale'!$A$2:$B$1632,2,0),"")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sale'!$A$2:$B$1632,2,0),"")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sale'!$A$2:$B$1632,2,0),"")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sale'!$A$2:$B$1632,2,0),"")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sale'!$A$2:$B$1632,2,0),"")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sale'!$A$2:$B$1632,2,0),"")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sale'!$A$2:$B$1632,2,0),"")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sale'!$A$2:$B$1632,2,0),"")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sale'!$A$2:$B$1632,2,0),"")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sale'!$A$2:$B$1632,2,0),"")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sale'!$A$2:$B$1632,2,0),"")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sale'!$A$2:$B$1632,2,0),"")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sale'!$A$2:$B$1632,2,0),"")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sale'!$A$2:$B$1632,2,0),"")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sale'!$A$2:$B$1632,2,0),"")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sale'!$A$2:$B$1632,2,0),"")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sale'!$A$2:$B$1632,2,0),"")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sale'!$A$2:$B$1632,2,0),"")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sale'!$A$2:$B$1632,2,0),"")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sale'!$A$2:$B$1632,2,0),"")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sale'!$A$2:$B$1632,2,0),"")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sale'!$A$2:$B$1632,2,0),"")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sale'!$A$2:$B$1632,2,0),"")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sale'!$A$2:$B$1632,2,0),"")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sale'!$A$2:$B$1632,2,0),"")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sale'!$A$2:$B$1632,2,0),"")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sale'!$A$2:$B$1632,2,0),"")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sale'!$A$2:$B$1632,2,0),"")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sale'!$A$2:$B$1632,2,0),"")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sale'!$A$2:$B$1632,2,0),"")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sale'!$A$2:$B$1632,2,0),"")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sale'!$A$2:$B$1632,2,0),"")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sale'!$A$2:$B$1632,2,0),"")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sale'!$A$2:$B$1632,2,0),"")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sale'!$A$2:$B$1632,2,0),"")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sale'!$A$2:$B$1632,2,0),"")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sale'!$A$2:$B$1632,2,0),"")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sale'!$A$2:$B$1632,2,0),"")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sale'!$A$2:$B$1632,2,0),"")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sale'!$A$2:$B$1632,2,0),"")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sale'!$A$2:$B$1632,2,0),"")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sale'!$A$2:$B$1632,2,0),"")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sale'!$A$2:$B$1632,2,0),"")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sale'!$A$2:$B$1632,2,0),"")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sale'!$A$2:$B$1632,2,0),"")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sale'!$A$2:$B$1632,2,0),"")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sale'!$A$2:$B$1632,2,0),"")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sale'!$A$2:$B$1632,2,0),"")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sale'!$A$2:$B$1632,2,0),"")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sale'!$A$2:$B$1632,2,0),"")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sale'!$A$2:$B$1632,2,0),"")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sale'!$A$2:$B$1632,2,0),"")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sale'!$A$2:$B$1632,2,0),"")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sale'!$A$2:$B$1632,2,0),"")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sale'!$A$2:$B$1632,2,0),"")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sale'!$A$2:$B$1632,2,0),"")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sale'!$A$2:$B$1632,2,0),"")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sale'!$A$2:$B$1632,2,0),"")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sale'!$A$2:$B$1632,2,0),"")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sale'!$A$2:$B$1632,2,0),"")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sale'!$A$2:$B$1632,2,0),"")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sale'!$A$2:$B$1632,2,0),"")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sale'!$A$2:$B$1632,2,0),"")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sale'!$A$2:$B$1632,2,0),"")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sale'!$A$2:$B$1632,2,0),"")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sale'!$A$2:$B$1632,2,0),"")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sale'!$A$2:$B$1632,2,0),"")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sale'!$A$2:$B$1632,2,0),"")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sale'!$A$2:$B$1632,2,0),"")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sale'!$A$2:$B$1632,2,0),"")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sale'!$A$2:$B$1632,2,0),"")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sale'!$A$2:$B$1632,2,0),"")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sale'!$A$2:$B$1632,2,0),"")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sale'!$A$2:$B$1632,2,0),"")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sale'!$A$2:$B$1632,2,0),"")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sale'!$A$2:$B$1632,2,0),"")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sale'!$A$2:$B$1632,2,0),"")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sale'!$A$2:$B$1632,2,0),"")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sale'!$A$2:$B$1632,2,0),"")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sale'!$A$2:$B$1632,2,0),"")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sale'!$A$2:$B$1632,2,0),"")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sale'!$A$2:$B$1632,2,0),"")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sale'!$A$2:$B$1632,2,0),"")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sale'!$A$2:$B$1632,2,0),"")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sale'!$A$2:$B$1632,2,0),"")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sale'!$A$2:$B$1632,2,0),"")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sale'!$A$2:$B$1632,2,0),"")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sale'!$A$2:$B$1632,2,0),"")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sale'!$A$2:$B$1632,2,0),"")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sale'!$A$2:$B$1632,2,0),"")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sale'!$A$2:$B$1632,2,0),"")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sale'!$A$2:$B$1632,2,0),"")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sale'!$A$2:$B$1632,2,0),"")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sale'!$A$2:$B$1632,2,0),"")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sale'!$A$2:$B$1632,2,0),"")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sale'!$A$2:$B$1632,2,0),"")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sale'!$A$2:$B$1632,2,0),"")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sale'!$A$2:$B$1632,2,0),"")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sale'!$A$2:$B$1632,2,0),"")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sale'!$A$2:$B$1632,2,0),"")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sale'!$A$2:$B$1632,2,0),"")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sale'!$A$2:$B$1632,2,0),"")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sale'!$A$2:$B$1632,2,0),"")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sale'!$A$2:$B$1632,2,0),"")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sale'!$A$2:$B$1632,2,0),"")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sale'!$A$2:$B$1632,2,0),"")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sale'!$A$2:$B$1632,2,0),"")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sale'!$A$2:$B$1632,2,0),"")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sale'!$A$2:$B$1632,2,0),"")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sale'!$A$2:$B$1632,2,0),"")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sale'!$A$2:$B$1632,2,0),"")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sale'!$A$2:$B$1632,2,0),"")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sale'!$A$2:$B$1632,2,0),"")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sale'!$A$2:$B$1632,2,0),"")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sale'!$A$2:$B$1632,2,0),"")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sale'!$A$2:$B$1632,2,0),"")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sale'!$A$2:$B$1632,2,0),"")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sale'!$A$2:$B$1632,2,0),"")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sale'!$A$2:$B$1632,2,0),"")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sale'!$A$2:$B$1632,2,0),"")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sale'!$A$2:$B$1632,2,0),"")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sale'!$A$2:$B$1632,2,0),"")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sale'!$A$2:$B$1632,2,0),"")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sale'!$A$2:$B$1632,2,0),"")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sale'!$A$2:$B$1632,2,0),"")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sale'!$A$2:$B$1632,2,0),"")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sale'!$A$2:$B$1632,2,0),"")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sale'!$A$2:$B$1632,2,0),"")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sale'!$A$2:$B$1632,2,0),"")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sale'!$A$2:$B$1632,2,0),"")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sale'!$A$2:$B$1632,2,0),"")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sale'!$A$2:$B$1632,2,0),"")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sale'!$A$2:$B$1632,2,0),"")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sale'!$A$2:$B$1632,2,0),"")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sale'!$A$2:$B$1632,2,0),"")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sale'!$A$2:$B$1632,2,0),"")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sale'!$A$2:$B$1632,2,0),"")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sale'!$A$2:$B$1632,2,0),"")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sale'!$A$2:$B$1632,2,0),"")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sale'!$A$2:$B$1632,2,0),"")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sale'!$A$2:$B$1632,2,0),"")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sale'!$A$2:$B$1632,2,0),"")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sale'!$A$2:$B$1632,2,0),"")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sale'!$A$2:$B$1632,2,0),"")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sale'!$A$2:$B$1632,2,0),"")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sale'!$A$2:$B$1632,2,0),"")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sale'!$A$2:$B$1632,2,0),"")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sale'!$A$2:$B$1632,2,0),"")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sale'!$A$2:$B$1632,2,0),"")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sale'!$A$2:$B$1632,2,0),"")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sale'!$A$2:$B$1632,2,0),"")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sale'!$A$2:$B$1632,2,0),"")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sale'!$A$2:$B$1632,2,0),"")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sale'!$A$2:$B$1632,2,0),"")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sale'!$A$2:$B$1632,2,0),"")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sale'!$A$2:$B$1632,2,0),"")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sale'!$A$2:$B$1632,2,0),"")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sale'!$A$2:$B$1632,2,0),"")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sale'!$A$2:$B$1632,2,0),"")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sale'!$A$2:$B$1632,2,0),"")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sale'!$A$2:$B$1632,2,0),"")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sale'!$A$2:$B$1632,2,0),"")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sale'!$A$2:$B$1632,2,0),"")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sale'!$A$2:$B$1632,2,0),"")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sale'!$A$2:$B$1632,2,0),"")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sale'!$A$2:$B$1632,2,0),"")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sale'!$A$2:$B$1632,2,0),"")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sale'!$A$2:$B$1632,2,0),"")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sale'!$A$2:$B$1632,2,0),"")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sale'!$A$2:$B$1632,2,0),"")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sale'!$A$2:$B$1632,2,0),"")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sale'!$A$2:$B$1632,2,0),"")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sale'!$A$2:$B$1632,2,0),"")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sale'!$A$2:$B$1632,2,0),"")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sale'!$A$2:$B$1632,2,0),"")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sale'!$A$2:$B$1632,2,0),"")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sale'!$A$2:$B$1632,2,0),"")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sale'!$A$2:$B$1632,2,0),"")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sale'!$A$2:$B$1632,2,0),"")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sale'!$A$2:$B$1632,2,0),"")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sale'!$A$2:$B$1632,2,0),"")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sale'!$A$2:$B$1632,2,0),"")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sale'!$A$2:$B$1632,2,0),"")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sale'!$A$2:$B$1632,2,0),"")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sale'!$A$2:$B$1632,2,0),"")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sale'!$A$2:$B$1632,2,0),"")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sale'!$A$2:$B$1632,2,0),"")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sale'!$A$2:$B$1632,2,0),"")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sale'!$A$2:$B$1632,2,0),"")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sale'!$A$2:$B$1632,2,0),"")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sale'!$A$2:$B$1632,2,0),"")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sale'!$A$2:$B$1632,2,0),"")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sale'!$A$2:$B$1632,2,0),"")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sale'!$A$2:$B$1632,2,0),"")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sale'!$A$2:$B$1632,2,0),"")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sale'!$A$2:$B$1632,2,0),"")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sale'!$A$2:$B$1632,2,0),"")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sale'!$A$2:$B$1632,2,0),"")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sale'!$A$2:$B$1632,2,0),"")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sale'!$A$2:$B$1632,2,0),"")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sale'!$A$2:$B$1632,2,0),"")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sale'!$A$2:$B$1632,2,0),"")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sale'!$A$2:$B$1632,2,0),"")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sale'!$A$2:$B$1632,2,0),"")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sale'!$A$2:$B$1632,2,0),"")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sale'!$A$2:$B$1632,2,0),"")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sale'!$A$2:$B$1632,2,0),"")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sale'!$A$2:$B$1632,2,0),"")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sale'!$A$2:$B$1632,2,0),"")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sale'!$A$2:$B$1632,2,0),"")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sale'!$A$2:$B$1632,2,0),"")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sale'!$A$2:$B$1632,2,0),"")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sale'!$A$2:$B$1632,2,0),"")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sale'!$A$2:$B$1632,2,0),"")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sale'!$A$2:$B$1632,2,0),"")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sale'!$A$2:$B$1632,2,0),"")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sale'!$A$2:$B$1632,2,0),"")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sale'!$A$2:$B$1632,2,0),"")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sale'!$A$2:$B$1632,2,0),"")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sale'!$A$2:$B$1632,2,0),"")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sale'!$A$2:$B$1632,2,0),"")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sale'!$A$2:$B$1632,2,0),"")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sale'!$A$2:$B$1632,2,0),"")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sale'!$A$2:$B$1632,2,0),"")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sale'!$A$2:$B$1632,2,0),"")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sale'!$A$2:$B$1632,2,0),"")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sale'!$A$2:$B$1632,2,0),"")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sale'!$A$2:$B$1632,2,0),"")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sale'!$A$2:$B$1632,2,0),"")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sale'!$A$2:$B$1632,2,0),"")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sale'!$A$2:$B$1632,2,0),"")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sale'!$A$2:$B$1632,2,0),"")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sale'!$A$2:$B$1632,2,0),"")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sale'!$A$2:$B$1632,2,0),"")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sale'!$A$2:$B$1632,2,0),"")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sale'!$A$2:$B$1632,2,0),"")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sale'!$A$2:$B$1632,2,0),"")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sale'!$A$2:$B$1632,2,0),"")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sale'!$A$2:$B$1632,2,0),"")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sale'!$A$2:$B$1632,2,0),"")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sale'!$A$2:$B$1632,2,0),"")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sale'!$A$2:$B$1632,2,0),"")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sale'!$A$2:$B$1632,2,0),"")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sale'!$A$2:$B$1632,2,0),"")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sale'!$A$2:$B$1632,2,0),"")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sale'!$A$2:$B$1632,2,0),"")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sale'!$A$2:$B$1632,2,0),"")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sale'!$A$2:$B$1632,2,0),"")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sale'!$A$2:$B$1632,2,0),"")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sale'!$A$2:$B$1632,2,0),"")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sale'!$A$2:$B$1632,2,0),"")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sale'!$A$2:$B$1632,2,0),"")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sale'!$A$2:$B$1632,2,0),"")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sale'!$A$2:$B$1632,2,0),"")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sale'!$A$2:$B$1632,2,0),"")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sale'!$A$2:$B$1632,2,0),"")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sale'!$A$2:$B$1632,2,0),"")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sale'!$A$2:$B$1632,2,0),"")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sale'!$A$2:$B$1632,2,0),"")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sale'!$A$2:$B$1632,2,0),"")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sale'!$A$2:$B$1632,2,0),"")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sale'!$A$2:$B$1632,2,0),"")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sale'!$A$2:$B$1632,2,0),"")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sale'!$A$2:$B$1632,2,0),"")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sale'!$A$2:$B$1632,2,0),"")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sale'!$A$2:$B$1632,2,0),"")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sale'!$A$2:$B$1632,2,0),"")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sale'!$A$2:$B$1632,2,0),"")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sale'!$A$2:$B$1632,2,0),"")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sale'!$A$2:$B$1632,2,0),"")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sale'!$A$2:$B$1632,2,0),"")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sale'!$A$2:$B$1632,2,0),"")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sale'!$A$2:$B$1632,2,0),"")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sale'!$A$2:$B$1632,2,0),"")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sale'!$A$2:$B$1632,2,0),"")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sale'!$A$2:$B$1632,2,0),"")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sale'!$A$2:$B$1632,2,0),"")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sale'!$A$2:$B$1632,2,0),"")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sale'!$A$2:$B$1632,2,0),"")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sale'!$A$2:$B$1632,2,0),"")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sale'!$A$2:$B$1632,2,0),"")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sale'!$A$2:$B$1632,2,0),"")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sale'!$A$2:$B$1632,2,0),"")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sale'!$A$2:$B$1632,2,0),"")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sale'!$A$2:$B$1632,2,0),"")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sale'!$A$2:$B$1632,2,0),"")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sale'!$A$2:$B$1632,2,0),"")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sale'!$A$2:$B$1632,2,0),"")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sale'!$A$2:$B$1632,2,0),"")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sale'!$A$2:$B$1632,2,0),"")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sale'!$A$2:$B$1632,2,0),"")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sale'!$A$2:$B$1632,2,0),"")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sale'!$A$2:$B$1632,2,0),"")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sale'!$A$2:$B$1632,2,0),"")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sale'!$A$2:$B$1632,2,0),"")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sale'!$A$2:$B$1632,2,0),"")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sale'!$A$2:$B$1632,2,0),"")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sale'!$A$2:$B$1632,2,0),"")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sale'!$A$2:$B$1632,2,0),"")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sale'!$A$2:$B$1632,2,0),"")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sale'!$A$2:$B$1632,2,0),"")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sale'!$A$2:$B$1632,2,0),"")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sale'!$A$2:$B$1632,2,0),"")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sale'!$A$2:$B$1632,2,0),"")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sale'!$A$2:$B$1632,2,0),"")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sale'!$A$2:$B$1632,2,0),"")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sale'!$A$2:$B$1632,2,0),"")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sale'!$A$2:$B$1632,2,0),"")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sale'!$A$2:$B$1632,2,0),"")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sale'!$A$2:$B$1632,2,0),"")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sale'!$A$2:$B$1632,2,0),"")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sale'!$A$2:$B$1632,2,0),"")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sale'!$A$2:$B$1632,2,0),"")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sale'!$A$2:$B$1632,2,0),"")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sale'!$A$2:$B$1632,2,0),"")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sale'!$A$2:$B$1632,2,0),"")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sale'!$A$2:$B$1632,2,0),"")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sale'!$A$2:$B$1632,2,0),"")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sale'!$A$2:$B$1632,2,0),"")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sale'!$A$2:$B$1632,2,0),"")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sale'!$A$2:$B$1632,2,0),"")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sale'!$A$2:$B$1632,2,0),"")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sale'!$A$2:$B$1632,2,0),"")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sale'!$A$2:$B$1632,2,0),"")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sale'!$A$2:$B$1632,2,0),"")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sale'!$A$2:$B$1632,2,0),"")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sale'!$A$2:$B$1632,2,0),"")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sale'!$A$2:$B$1632,2,0),"")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sale'!$A$2:$B$1632,2,0),"")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sale'!$A$2:$B$1632,2,0),"")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sale'!$A$2:$B$1632,2,0),"")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sale'!$A$2:$B$1632,2,0),"")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sale'!$A$2:$B$1632,2,0),"")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sale'!$A$2:$B$1632,2,0),"")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sale'!$A$2:$B$1632,2,0),"")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sale'!$A$2:$B$1632,2,0),"")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sale'!$A$2:$B$1632,2,0),"")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sale'!$A$2:$B$1632,2,0),"")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sale'!$A$2:$B$1632,2,0),"")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sale'!$A$2:$B$1632,2,0),"")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sale'!$A$2:$B$1632,2,0),"")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sale'!$A$2:$B$1632,2,0),"")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sale'!$A$2:$B$1632,2,0),"")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sale'!$A$2:$B$1632,2,0),"")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sale'!$A$2:$B$1632,2,0),"")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sale'!$A$2:$B$1632,2,0),"")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sale'!$A$2:$B$1632,2,0),"")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sale'!$A$2:$B$1632,2,0),"")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sale'!$A$2:$B$1632,2,0),"")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sale'!$A$2:$B$1632,2,0),"")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sale'!$A$2:$B$1632,2,0),"")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sale'!$A$2:$B$1632,2,0),"")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sale'!$A$2:$B$1632,2,0),"")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sale'!$A$2:$B$1632,2,0),"")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sale'!$A$2:$B$1632,2,0),"")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sale'!$A$2:$B$1632,2,0),"")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sale'!$A$2:$B$1632,2,0),"")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sale'!$A$2:$B$1632,2,0),"")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sale'!$A$2:$B$1632,2,0),"")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sale'!$A$2:$B$1632,2,0),"")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sale'!$A$2:$B$1632,2,0),"")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sale'!$A$2:$B$1632,2,0),"")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sale'!$A$2:$B$1632,2,0),"")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sale'!$A$2:$B$1632,2,0),"")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sale'!$A$2:$B$1632,2,0),"")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sale'!$A$2:$B$1632,2,0),"")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sale'!$A$2:$B$1632,2,0),"")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sale'!$A$2:$B$1632,2,0),"")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sale'!$A$2:$B$1632,2,0),"")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sale'!$A$2:$B$1632,2,0),"")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sale'!$A$2:$B$1632,2,0),"")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sale'!$A$2:$B$1632,2,0),"")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sale'!$A$2:$B$1632,2,0),"")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sale'!$A$2:$B$1632,2,0),"")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sale'!$A$2:$B$1632,2,0),"")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sale'!$A$2:$B$1632,2,0),"")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sale'!$A$2:$B$1632,2,0),"")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sale'!$A$2:$B$1632,2,0),"")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sale'!$A$2:$B$1632,2,0),"")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sale'!$A$2:$B$1632,2,0),"")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sale'!$A$2:$B$1632,2,0),"")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sale'!$A$2:$B$1632,2,0),"")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sale'!$A$2:$B$1632,2,0),"")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sale'!$A$2:$B$1632,2,0),"")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sale'!$A$2:$B$1632,2,0),"")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sale'!$A$2:$B$1632,2,0),"")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sale'!$A$2:$B$1632,2,0),"")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sale'!$A$2:$B$1632,2,0),"")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sale'!$A$2:$B$1632,2,0),"")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sale'!$A$2:$B$1632,2,0),"")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sale'!$A$2:$B$1632,2,0),"")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sale'!$A$2:$B$1632,2,0),"")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sale'!$A$2:$B$1632,2,0),"")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sale'!$A$2:$B$1632,2,0),"")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sale'!$A$2:$B$1632,2,0),"")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sale'!$A$2:$B$1632,2,0),"")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sale'!$A$2:$B$1632,2,0),"")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sale'!$A$2:$B$1632,2,0),"")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sale'!$A$2:$B$1632,2,0),"")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sale'!$A$2:$B$1632,2,0),"")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sale'!$A$2:$B$1632,2,0),"")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sale'!$A$2:$B$1632,2,0),"")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sale'!$A$2:$B$1632,2,0),"")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sale'!$A$2:$B$1632,2,0),"")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sale'!$A$2:$B$1632,2,0),"")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sale'!$A$2:$B$1632,2,0),"")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sale'!$A$2:$B$1632,2,0),"")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sale'!$A$2:$B$1632,2,0),"")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sale'!$A$2:$B$1632,2,0),"")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sale'!$A$2:$B$1632,2,0),"")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sale'!$A$2:$B$1632,2,0),"")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sale'!$A$2:$B$1632,2,0),"")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sale'!$A$2:$B$1632,2,0),"")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sale'!$A$2:$B$1632,2,0),"")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sale'!$A$2:$B$1632,2,0),"")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sale'!$A$2:$B$1632,2,0),"")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sale'!$A$2:$B$1632,2,0),"")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sale'!$A$2:$B$1632,2,0),"")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sale'!$A$2:$B$1632,2,0),"")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sale'!$A$2:$B$1632,2,0),"")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sale'!$A$2:$B$1632,2,0),"")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sale'!$A$2:$B$1632,2,0),"")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sale'!$A$2:$B$1632,2,0),"")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sale'!$A$2:$B$1632,2,0),"")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sale'!$A$2:$B$1632,2,0),"")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sale'!$A$2:$B$1632,2,0),"")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sale'!$A$2:$B$1632,2,0),"")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sale'!$A$2:$B$1632,2,0),"")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sale'!$A$2:$B$1632,2,0),"")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sale'!$A$2:$B$1632,2,0),"")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sale'!$A$2:$B$1632,2,0),"")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sale'!$A$2:$B$1632,2,0),"")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sale'!$A$2:$B$1632,2,0),"")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sale'!$A$2:$B$1632,2,0),"")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sale'!$A$2:$B$1632,2,0),"")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sale'!$A$2:$B$1632,2,0),"")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sale'!$A$2:$B$1632,2,0),"")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sale'!$A$2:$B$1632,2,0),"")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sale'!$A$2:$B$1632,2,0),"")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sale'!$A$2:$B$1632,2,0),"")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sale'!$A$2:$B$1632,2,0),"")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sale'!$A$2:$B$1632,2,0),"")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sale'!$A$2:$B$1632,2,0),"")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sale'!$A$2:$B$1632,2,0),"")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sale'!$A$2:$B$1632,2,0),"")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sale'!$A$2:$B$1632,2,0),"")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sale'!$A$2:$B$1632,2,0),"")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sale'!$A$2:$B$1632,2,0),"")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sale'!$A$2:$B$1632,2,0),"")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sale'!$A$2:$B$1632,2,0),"")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sale'!$A$2:$B$1632,2,0),"")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sale'!$A$2:$B$1632,2,0),"")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sale'!$A$2:$B$1632,2,0),"")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sale'!$A$2:$B$1632,2,0),"")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sale'!$A$2:$B$1632,2,0),"")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sale'!$A$2:$B$1632,2,0),"")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sale'!$A$2:$B$1632,2,0),"")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sale'!$A$2:$B$1632,2,0),"")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7" sqref="L7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/>
      <c r="B2" s="70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15"/>
      <c r="K2" s="15"/>
      <c r="L2" s="27" t="str">
        <f t="shared" ref="L2:L65" si="0">IF(K2&lt;&gt;"",VLOOKUP(K2,tenhang,2,0),"")</f>
        <v/>
      </c>
      <c r="M2" s="16"/>
      <c r="N2" s="46" t="str">
        <f t="shared" ref="N2:N65" si="1">IF(K2&lt;&gt;"","K-C6","")</f>
        <v/>
      </c>
      <c r="O2" s="15"/>
      <c r="P2" s="15"/>
      <c r="Q2" s="28" t="str">
        <f t="shared" ref="Q2:Q65" si="2">IF(K2&lt;&gt;"",VLOOKUP(K2,tenhang,3,0),"")</f>
        <v/>
      </c>
      <c r="R2" s="29"/>
      <c r="S2" s="29"/>
      <c r="T2" s="30">
        <f t="shared" ref="T2:T65" si="3">IF(K2&lt;&gt;"",VLOOKUP(K2,tenhang,4,0),0)</f>
        <v>0</v>
      </c>
      <c r="U2" s="30">
        <f t="shared" ref="U2:U65" si="4">R2*T2</f>
        <v>0</v>
      </c>
      <c r="V2" s="29"/>
      <c r="W2" s="29"/>
      <c r="X2" s="67" t="str">
        <f t="shared" ref="X2:X65" si="5">IF(K2&lt;&gt;"",8,"")</f>
        <v/>
      </c>
      <c r="Y2" s="31"/>
      <c r="Z2" s="30" t="str">
        <f t="shared" ref="Z2:Z65" si="6">IF(K2&lt;&gt;"",ROUND(U2*X2*1%,0),"")</f>
        <v/>
      </c>
      <c r="AA2" s="78"/>
    </row>
    <row r="3" spans="1:27" ht="25.5" customHeight="1" x14ac:dyDescent="0.25">
      <c r="A3" s="13"/>
      <c r="B3" s="70" t="str">
        <f t="shared" ref="B3:B66" si="7">IF(I3&lt;&gt;"",IF(LEN(I3)&gt;9,LEFT(I3,10),"sai PO"),"")</f>
        <v/>
      </c>
      <c r="C3" s="74"/>
      <c r="D3" s="74"/>
      <c r="E3" s="75"/>
      <c r="F3" s="74"/>
      <c r="G3" s="75"/>
      <c r="H3" s="75"/>
      <c r="I3" s="75"/>
      <c r="J3" s="75"/>
      <c r="K3" s="75"/>
      <c r="L3" s="27" t="str">
        <f t="shared" si="0"/>
        <v/>
      </c>
      <c r="M3" s="16"/>
      <c r="N3" s="46" t="str">
        <f t="shared" si="1"/>
        <v/>
      </c>
      <c r="O3" s="75"/>
      <c r="P3" s="75"/>
      <c r="Q3" s="28" t="str">
        <f t="shared" si="2"/>
        <v/>
      </c>
      <c r="R3" s="77"/>
      <c r="S3" s="77"/>
      <c r="T3" s="30">
        <f t="shared" si="3"/>
        <v>0</v>
      </c>
      <c r="U3" s="30">
        <f t="shared" si="4"/>
        <v>0</v>
      </c>
      <c r="V3" s="77"/>
      <c r="W3" s="77"/>
      <c r="X3" s="67" t="str">
        <f t="shared" si="5"/>
        <v/>
      </c>
      <c r="Y3" s="31"/>
      <c r="Z3" s="30" t="str">
        <f t="shared" si="6"/>
        <v/>
      </c>
      <c r="AA3" s="78"/>
    </row>
    <row r="4" spans="1:27" ht="25.5" customHeight="1" x14ac:dyDescent="0.25">
      <c r="A4" s="13"/>
      <c r="B4" s="70" t="str">
        <f t="shared" si="7"/>
        <v/>
      </c>
      <c r="C4" s="74"/>
      <c r="D4" s="74"/>
      <c r="E4" s="75"/>
      <c r="F4" s="74"/>
      <c r="G4" s="75"/>
      <c r="H4" s="75"/>
      <c r="I4" s="75"/>
      <c r="J4" s="75"/>
      <c r="K4" s="75"/>
      <c r="L4" s="27" t="str">
        <f t="shared" si="0"/>
        <v/>
      </c>
      <c r="M4" s="80"/>
      <c r="N4" s="46" t="str">
        <f t="shared" si="1"/>
        <v/>
      </c>
      <c r="O4" s="75"/>
      <c r="P4" s="75"/>
      <c r="Q4" s="28" t="str">
        <f t="shared" si="2"/>
        <v/>
      </c>
      <c r="R4" s="77"/>
      <c r="S4" s="77"/>
      <c r="T4" s="30">
        <f t="shared" si="3"/>
        <v>0</v>
      </c>
      <c r="U4" s="30">
        <f t="shared" si="4"/>
        <v>0</v>
      </c>
      <c r="V4" s="77"/>
      <c r="W4" s="77"/>
      <c r="X4" s="67" t="str">
        <f t="shared" si="5"/>
        <v/>
      </c>
      <c r="Y4" s="31"/>
      <c r="Z4" s="30" t="str">
        <f t="shared" si="6"/>
        <v/>
      </c>
      <c r="AA4" s="78"/>
    </row>
    <row r="5" spans="1:27" ht="25.5" customHeight="1" x14ac:dyDescent="0.25">
      <c r="A5" s="13"/>
      <c r="B5" s="70" t="str">
        <f t="shared" si="7"/>
        <v/>
      </c>
      <c r="C5" s="74"/>
      <c r="D5" s="74"/>
      <c r="E5" s="75"/>
      <c r="F5" s="74"/>
      <c r="G5" s="75"/>
      <c r="H5" s="75"/>
      <c r="I5" s="75"/>
      <c r="J5" s="75"/>
      <c r="K5" s="75"/>
      <c r="L5" s="27" t="str">
        <f t="shared" si="0"/>
        <v/>
      </c>
      <c r="M5" s="80"/>
      <c r="N5" s="46" t="str">
        <f t="shared" si="1"/>
        <v/>
      </c>
      <c r="O5" s="75"/>
      <c r="P5" s="75"/>
      <c r="Q5" s="28" t="str">
        <f t="shared" si="2"/>
        <v/>
      </c>
      <c r="R5" s="77"/>
      <c r="S5" s="77"/>
      <c r="T5" s="30">
        <f t="shared" si="3"/>
        <v>0</v>
      </c>
      <c r="U5" s="30">
        <f t="shared" si="4"/>
        <v>0</v>
      </c>
      <c r="V5" s="77"/>
      <c r="W5" s="77"/>
      <c r="X5" s="67" t="str">
        <f t="shared" si="5"/>
        <v/>
      </c>
      <c r="Y5" s="31"/>
      <c r="Z5" s="30" t="str">
        <f t="shared" si="6"/>
        <v/>
      </c>
      <c r="AA5" s="78"/>
    </row>
    <row r="6" spans="1:27" ht="25.5" customHeight="1" x14ac:dyDescent="0.25">
      <c r="A6" s="13"/>
      <c r="B6" s="70" t="str">
        <f t="shared" si="7"/>
        <v/>
      </c>
      <c r="C6" s="74"/>
      <c r="D6" s="74"/>
      <c r="E6" s="75"/>
      <c r="F6" s="74"/>
      <c r="G6" s="75"/>
      <c r="H6" s="75"/>
      <c r="I6" s="75"/>
      <c r="J6" s="75"/>
      <c r="K6" s="75"/>
      <c r="L6" s="27" t="str">
        <f t="shared" si="0"/>
        <v/>
      </c>
      <c r="M6" s="80"/>
      <c r="N6" s="46" t="str">
        <f t="shared" si="1"/>
        <v/>
      </c>
      <c r="O6" s="75"/>
      <c r="P6" s="75"/>
      <c r="Q6" s="28" t="str">
        <f t="shared" si="2"/>
        <v/>
      </c>
      <c r="R6" s="77"/>
      <c r="S6" s="77"/>
      <c r="T6" s="30">
        <f t="shared" si="3"/>
        <v>0</v>
      </c>
      <c r="U6" s="30">
        <f t="shared" si="4"/>
        <v>0</v>
      </c>
      <c r="V6" s="77"/>
      <c r="W6" s="77"/>
      <c r="X6" s="67" t="str">
        <f t="shared" si="5"/>
        <v/>
      </c>
      <c r="Y6" s="31"/>
      <c r="Z6" s="30" t="str">
        <f t="shared" si="6"/>
        <v/>
      </c>
    </row>
    <row r="7" spans="1:27" ht="25.5" customHeight="1" x14ac:dyDescent="0.25">
      <c r="A7" s="13"/>
      <c r="B7" s="70" t="str">
        <f t="shared" si="7"/>
        <v/>
      </c>
      <c r="C7" s="14"/>
      <c r="D7" s="14"/>
      <c r="E7" s="15"/>
      <c r="F7" s="14"/>
      <c r="G7" s="15"/>
      <c r="H7" s="15"/>
      <c r="I7" s="15"/>
      <c r="J7" s="15"/>
      <c r="K7" s="15"/>
      <c r="L7" s="27" t="str">
        <f t="shared" si="0"/>
        <v/>
      </c>
      <c r="M7" s="16"/>
      <c r="N7" s="46" t="str">
        <f t="shared" si="1"/>
        <v/>
      </c>
      <c r="O7" s="15"/>
      <c r="P7" s="15"/>
      <c r="Q7" s="28" t="str">
        <f t="shared" si="2"/>
        <v/>
      </c>
      <c r="R7" s="29"/>
      <c r="S7" s="29"/>
      <c r="T7" s="30">
        <f t="shared" si="3"/>
        <v>0</v>
      </c>
      <c r="U7" s="30">
        <f t="shared" si="4"/>
        <v>0</v>
      </c>
      <c r="V7" s="29"/>
      <c r="W7" s="29"/>
      <c r="X7" s="67" t="str">
        <f t="shared" si="5"/>
        <v/>
      </c>
      <c r="Y7" s="31"/>
      <c r="Z7" s="30" t="str">
        <f t="shared" si="6"/>
        <v/>
      </c>
    </row>
    <row r="8" spans="1:27" ht="25.5" customHeight="1" x14ac:dyDescent="0.25">
      <c r="A8" s="13"/>
      <c r="B8" s="70" t="str">
        <f t="shared" si="7"/>
        <v/>
      </c>
      <c r="C8" s="14"/>
      <c r="D8" s="14"/>
      <c r="E8" s="15"/>
      <c r="F8" s="14"/>
      <c r="G8" s="15"/>
      <c r="H8" s="15"/>
      <c r="I8" s="15"/>
      <c r="J8" s="15"/>
      <c r="K8" s="15"/>
      <c r="L8" s="27" t="str">
        <f t="shared" si="0"/>
        <v/>
      </c>
      <c r="M8" s="16"/>
      <c r="N8" s="46" t="str">
        <f t="shared" si="1"/>
        <v/>
      </c>
      <c r="O8" s="15"/>
      <c r="P8" s="15"/>
      <c r="Q8" s="28" t="str">
        <f t="shared" si="2"/>
        <v/>
      </c>
      <c r="R8" s="29"/>
      <c r="S8" s="29"/>
      <c r="T8" s="30">
        <f t="shared" si="3"/>
        <v>0</v>
      </c>
      <c r="U8" s="30">
        <f t="shared" si="4"/>
        <v>0</v>
      </c>
      <c r="V8" s="29"/>
      <c r="W8" s="29"/>
      <c r="X8" s="67" t="str">
        <f t="shared" si="5"/>
        <v/>
      </c>
      <c r="Y8" s="31"/>
      <c r="Z8" s="30" t="str">
        <f t="shared" si="6"/>
        <v/>
      </c>
    </row>
    <row r="9" spans="1:27" ht="25.5" customHeight="1" x14ac:dyDescent="0.25">
      <c r="A9" s="13"/>
      <c r="B9" s="70" t="str">
        <f t="shared" si="7"/>
        <v/>
      </c>
      <c r="C9" s="14"/>
      <c r="D9" s="14"/>
      <c r="E9" s="15"/>
      <c r="F9" s="14"/>
      <c r="G9" s="15"/>
      <c r="H9" s="15"/>
      <c r="I9" s="15"/>
      <c r="J9" s="15"/>
      <c r="K9" s="15"/>
      <c r="L9" s="27" t="str">
        <f t="shared" si="0"/>
        <v/>
      </c>
      <c r="M9" s="16"/>
      <c r="N9" s="46" t="str">
        <f t="shared" si="1"/>
        <v/>
      </c>
      <c r="O9" s="15"/>
      <c r="P9" s="15"/>
      <c r="Q9" s="28" t="str">
        <f t="shared" si="2"/>
        <v/>
      </c>
      <c r="R9" s="29"/>
      <c r="S9" s="29"/>
      <c r="T9" s="30">
        <f t="shared" si="3"/>
        <v>0</v>
      </c>
      <c r="U9" s="30">
        <f t="shared" si="4"/>
        <v>0</v>
      </c>
      <c r="V9" s="29"/>
      <c r="W9" s="29"/>
      <c r="X9" s="67" t="str">
        <f t="shared" si="5"/>
        <v/>
      </c>
      <c r="Y9" s="31"/>
      <c r="Z9" s="30" t="str">
        <f t="shared" si="6"/>
        <v/>
      </c>
    </row>
    <row r="10" spans="1:27" ht="25.5" customHeight="1" x14ac:dyDescent="0.25">
      <c r="A10" s="13"/>
      <c r="B10" s="70" t="str">
        <f t="shared" si="7"/>
        <v/>
      </c>
      <c r="C10" s="74"/>
      <c r="D10" s="74"/>
      <c r="E10" s="75"/>
      <c r="F10" s="74"/>
      <c r="G10" s="75"/>
      <c r="H10" s="75"/>
      <c r="I10" s="75"/>
      <c r="J10" s="75"/>
      <c r="K10" s="75"/>
      <c r="L10" s="27" t="str">
        <f t="shared" si="0"/>
        <v/>
      </c>
      <c r="M10" s="80"/>
      <c r="N10" s="46" t="str">
        <f t="shared" si="1"/>
        <v/>
      </c>
      <c r="O10" s="75"/>
      <c r="P10" s="75"/>
      <c r="Q10" s="28" t="str">
        <f t="shared" si="2"/>
        <v/>
      </c>
      <c r="R10" s="77"/>
      <c r="S10" s="77"/>
      <c r="T10" s="30">
        <f t="shared" si="3"/>
        <v>0</v>
      </c>
      <c r="U10" s="30">
        <f t="shared" si="4"/>
        <v>0</v>
      </c>
      <c r="V10" s="77"/>
      <c r="W10" s="77"/>
      <c r="X10" s="67" t="str">
        <f t="shared" si="5"/>
        <v/>
      </c>
      <c r="Y10" s="31"/>
      <c r="Z10" s="30" t="str">
        <f t="shared" si="6"/>
        <v/>
      </c>
    </row>
    <row r="11" spans="1:27" ht="25.5" customHeight="1" x14ac:dyDescent="0.25">
      <c r="A11" s="13"/>
      <c r="B11" s="70" t="str">
        <f t="shared" si="7"/>
        <v/>
      </c>
      <c r="C11" s="74"/>
      <c r="D11" s="74"/>
      <c r="E11" s="75"/>
      <c r="F11" s="74"/>
      <c r="G11" s="75"/>
      <c r="H11" s="75"/>
      <c r="I11" s="75"/>
      <c r="J11" s="75"/>
      <c r="K11" s="75"/>
      <c r="L11" s="27" t="str">
        <f t="shared" si="0"/>
        <v/>
      </c>
      <c r="M11" s="16"/>
      <c r="N11" s="46" t="str">
        <f t="shared" si="1"/>
        <v/>
      </c>
      <c r="O11" s="75"/>
      <c r="P11" s="75"/>
      <c r="Q11" s="28" t="str">
        <f t="shared" si="2"/>
        <v/>
      </c>
      <c r="R11" s="77"/>
      <c r="S11" s="77"/>
      <c r="T11" s="30">
        <f t="shared" si="3"/>
        <v>0</v>
      </c>
      <c r="U11" s="30">
        <f t="shared" si="4"/>
        <v>0</v>
      </c>
      <c r="V11" s="77"/>
      <c r="W11" s="77"/>
      <c r="X11" s="67" t="str">
        <f t="shared" si="5"/>
        <v/>
      </c>
      <c r="Y11" s="31"/>
      <c r="Z11" s="30" t="str">
        <f t="shared" si="6"/>
        <v/>
      </c>
    </row>
    <row r="12" spans="1:27" ht="25.5" customHeight="1" x14ac:dyDescent="0.25">
      <c r="A12" s="13"/>
      <c r="B12" s="70" t="str">
        <f t="shared" si="7"/>
        <v/>
      </c>
      <c r="C12" s="14"/>
      <c r="D12" s="14"/>
      <c r="E12" s="15"/>
      <c r="F12" s="14"/>
      <c r="G12" s="15"/>
      <c r="H12" s="15"/>
      <c r="I12" s="15"/>
      <c r="J12" s="15"/>
      <c r="K12" s="15"/>
      <c r="L12" s="27" t="str">
        <f t="shared" si="0"/>
        <v/>
      </c>
      <c r="M12" s="16"/>
      <c r="N12" s="46" t="str">
        <f t="shared" si="1"/>
        <v/>
      </c>
      <c r="O12" s="15"/>
      <c r="P12" s="15"/>
      <c r="Q12" s="28" t="str">
        <f t="shared" si="2"/>
        <v/>
      </c>
      <c r="R12" s="29"/>
      <c r="S12" s="29"/>
      <c r="T12" s="30">
        <f t="shared" si="3"/>
        <v>0</v>
      </c>
      <c r="U12" s="30">
        <f t="shared" si="4"/>
        <v>0</v>
      </c>
      <c r="V12" s="29"/>
      <c r="W12" s="29"/>
      <c r="X12" s="67" t="str">
        <f t="shared" si="5"/>
        <v/>
      </c>
      <c r="Y12" s="31"/>
      <c r="Z12" s="30" t="str">
        <f t="shared" si="6"/>
        <v/>
      </c>
    </row>
    <row r="13" spans="1:27" ht="25.5" customHeight="1" x14ac:dyDescent="0.25">
      <c r="A13" s="13"/>
      <c r="B13" s="70" t="str">
        <f t="shared" si="7"/>
        <v/>
      </c>
      <c r="C13" s="14"/>
      <c r="D13" s="14"/>
      <c r="E13" s="15"/>
      <c r="F13" s="14"/>
      <c r="G13" s="15"/>
      <c r="H13" s="15"/>
      <c r="I13" s="15"/>
      <c r="J13" s="15"/>
      <c r="K13" s="15"/>
      <c r="L13" s="27" t="str">
        <f t="shared" si="0"/>
        <v/>
      </c>
      <c r="M13" s="16"/>
      <c r="N13" s="46" t="str">
        <f t="shared" si="1"/>
        <v/>
      </c>
      <c r="O13" s="15"/>
      <c r="P13" s="15"/>
      <c r="Q13" s="28" t="str">
        <f t="shared" si="2"/>
        <v/>
      </c>
      <c r="R13" s="29"/>
      <c r="S13" s="29"/>
      <c r="T13" s="30">
        <f t="shared" si="3"/>
        <v>0</v>
      </c>
      <c r="U13" s="30">
        <f t="shared" si="4"/>
        <v>0</v>
      </c>
      <c r="V13" s="29"/>
      <c r="W13" s="29"/>
      <c r="X13" s="67" t="str">
        <f t="shared" si="5"/>
        <v/>
      </c>
      <c r="Y13" s="31"/>
      <c r="Z13" s="30" t="str">
        <f t="shared" si="6"/>
        <v/>
      </c>
    </row>
    <row r="14" spans="1:27" ht="25.5" customHeight="1" x14ac:dyDescent="0.25">
      <c r="A14" s="13"/>
      <c r="B14" s="70" t="str">
        <f t="shared" si="7"/>
        <v/>
      </c>
      <c r="C14" s="14"/>
      <c r="D14" s="14"/>
      <c r="E14" s="15"/>
      <c r="F14" s="14"/>
      <c r="G14" s="15"/>
      <c r="H14" s="15"/>
      <c r="I14" s="15"/>
      <c r="J14" s="15"/>
      <c r="K14" s="15"/>
      <c r="L14" s="27" t="str">
        <f t="shared" si="0"/>
        <v/>
      </c>
      <c r="M14" s="16"/>
      <c r="N14" s="46" t="str">
        <f t="shared" si="1"/>
        <v/>
      </c>
      <c r="O14" s="15"/>
      <c r="P14" s="15"/>
      <c r="Q14" s="28" t="str">
        <f t="shared" si="2"/>
        <v/>
      </c>
      <c r="R14" s="29"/>
      <c r="S14" s="29"/>
      <c r="T14" s="30">
        <f t="shared" si="3"/>
        <v>0</v>
      </c>
      <c r="U14" s="30">
        <f t="shared" si="4"/>
        <v>0</v>
      </c>
      <c r="V14" s="29"/>
      <c r="W14" s="29"/>
      <c r="X14" s="67" t="str">
        <f t="shared" si="5"/>
        <v/>
      </c>
      <c r="Y14" s="31"/>
      <c r="Z14" s="30" t="str">
        <f t="shared" si="6"/>
        <v/>
      </c>
    </row>
    <row r="15" spans="1:27" ht="25.5" customHeight="1" x14ac:dyDescent="0.25">
      <c r="A15" s="13"/>
      <c r="B15" s="70" t="str">
        <f t="shared" si="7"/>
        <v/>
      </c>
      <c r="C15" s="74"/>
      <c r="D15" s="74"/>
      <c r="E15" s="75"/>
      <c r="F15" s="74"/>
      <c r="G15" s="75"/>
      <c r="H15" s="75"/>
      <c r="I15" s="75"/>
      <c r="J15" s="75"/>
      <c r="K15" s="75"/>
      <c r="L15" s="27" t="str">
        <f t="shared" si="0"/>
        <v/>
      </c>
      <c r="M15" s="16"/>
      <c r="N15" s="46" t="str">
        <f t="shared" si="1"/>
        <v/>
      </c>
      <c r="O15" s="75"/>
      <c r="P15" s="75"/>
      <c r="Q15" s="28" t="str">
        <f t="shared" si="2"/>
        <v/>
      </c>
      <c r="R15" s="77"/>
      <c r="S15" s="77"/>
      <c r="T15" s="30">
        <f t="shared" si="3"/>
        <v>0</v>
      </c>
      <c r="U15" s="30">
        <f t="shared" si="4"/>
        <v>0</v>
      </c>
      <c r="V15" s="77"/>
      <c r="W15" s="77"/>
      <c r="X15" s="67" t="str">
        <f t="shared" si="5"/>
        <v/>
      </c>
      <c r="Y15" s="31"/>
      <c r="Z15" s="30" t="str">
        <f t="shared" si="6"/>
        <v/>
      </c>
    </row>
    <row r="16" spans="1:27" ht="25.5" customHeight="1" x14ac:dyDescent="0.25">
      <c r="A16" s="13"/>
      <c r="B16" s="70" t="str">
        <f t="shared" si="7"/>
        <v/>
      </c>
      <c r="C16" s="14"/>
      <c r="D16" s="14"/>
      <c r="E16" s="15"/>
      <c r="F16" s="14"/>
      <c r="G16" s="15"/>
      <c r="H16" s="15"/>
      <c r="I16" s="15"/>
      <c r="J16" s="15"/>
      <c r="K16" s="15"/>
      <c r="L16" s="27" t="str">
        <f t="shared" si="0"/>
        <v/>
      </c>
      <c r="M16" s="16"/>
      <c r="N16" s="46" t="str">
        <f t="shared" si="1"/>
        <v/>
      </c>
      <c r="O16" s="15"/>
      <c r="P16" s="15"/>
      <c r="Q16" s="28" t="str">
        <f t="shared" si="2"/>
        <v/>
      </c>
      <c r="R16" s="29"/>
      <c r="S16" s="29"/>
      <c r="T16" s="30">
        <f t="shared" si="3"/>
        <v>0</v>
      </c>
      <c r="U16" s="30">
        <f t="shared" si="4"/>
        <v>0</v>
      </c>
      <c r="V16" s="29"/>
      <c r="W16" s="29"/>
      <c r="X16" s="67" t="str">
        <f t="shared" si="5"/>
        <v/>
      </c>
      <c r="Y16" s="31"/>
      <c r="Z16" s="30" t="str">
        <f t="shared" si="6"/>
        <v/>
      </c>
    </row>
    <row r="17" spans="1:26" ht="25.5" customHeight="1" x14ac:dyDescent="0.25">
      <c r="A17" s="13"/>
      <c r="B17" s="70" t="str">
        <f t="shared" si="7"/>
        <v/>
      </c>
      <c r="C17" s="14"/>
      <c r="D17" s="14"/>
      <c r="E17" s="15"/>
      <c r="F17" s="14"/>
      <c r="G17" s="15"/>
      <c r="H17" s="15"/>
      <c r="I17" s="15"/>
      <c r="J17" s="15"/>
      <c r="K17" s="15"/>
      <c r="L17" s="27" t="str">
        <f t="shared" si="0"/>
        <v/>
      </c>
      <c r="M17" s="16"/>
      <c r="N17" s="46" t="str">
        <f t="shared" si="1"/>
        <v/>
      </c>
      <c r="O17" s="15"/>
      <c r="P17" s="15"/>
      <c r="Q17" s="28" t="str">
        <f t="shared" si="2"/>
        <v/>
      </c>
      <c r="R17" s="29"/>
      <c r="S17" s="29"/>
      <c r="T17" s="30">
        <f t="shared" si="3"/>
        <v>0</v>
      </c>
      <c r="U17" s="30">
        <f t="shared" si="4"/>
        <v>0</v>
      </c>
      <c r="V17" s="29"/>
      <c r="W17" s="29"/>
      <c r="X17" s="67" t="str">
        <f t="shared" si="5"/>
        <v/>
      </c>
      <c r="Y17" s="31"/>
      <c r="Z17" s="30" t="str">
        <f t="shared" si="6"/>
        <v/>
      </c>
    </row>
    <row r="18" spans="1:26" ht="25.5" customHeight="1" x14ac:dyDescent="0.25">
      <c r="A18" s="13"/>
      <c r="B18" s="70" t="str">
        <f t="shared" si="7"/>
        <v/>
      </c>
      <c r="C18" s="74"/>
      <c r="D18" s="74"/>
      <c r="E18" s="75"/>
      <c r="F18" s="74"/>
      <c r="G18" s="75"/>
      <c r="H18" s="75"/>
      <c r="I18" s="75"/>
      <c r="J18" s="75"/>
      <c r="K18" s="75"/>
      <c r="L18" s="27" t="str">
        <f t="shared" si="0"/>
        <v/>
      </c>
      <c r="M18" s="16"/>
      <c r="N18" s="46" t="str">
        <f t="shared" si="1"/>
        <v/>
      </c>
      <c r="O18" s="75"/>
      <c r="P18" s="75"/>
      <c r="Q18" s="28" t="str">
        <f t="shared" si="2"/>
        <v/>
      </c>
      <c r="R18" s="77"/>
      <c r="S18" s="77"/>
      <c r="T18" s="30">
        <f t="shared" si="3"/>
        <v>0</v>
      </c>
      <c r="U18" s="30">
        <f t="shared" si="4"/>
        <v>0</v>
      </c>
      <c r="V18" s="77"/>
      <c r="W18" s="77"/>
      <c r="X18" s="67" t="str">
        <f t="shared" si="5"/>
        <v/>
      </c>
      <c r="Y18" s="31"/>
      <c r="Z18" s="30" t="str">
        <f t="shared" si="6"/>
        <v/>
      </c>
    </row>
    <row r="19" spans="1:26" ht="25.5" customHeight="1" x14ac:dyDescent="0.25">
      <c r="A19" s="13"/>
      <c r="B19" s="70" t="str">
        <f t="shared" si="7"/>
        <v/>
      </c>
      <c r="C19" s="74"/>
      <c r="D19" s="74"/>
      <c r="E19" s="75"/>
      <c r="F19" s="74"/>
      <c r="G19" s="75"/>
      <c r="H19" s="75"/>
      <c r="I19" s="75"/>
      <c r="J19" s="75"/>
      <c r="K19" s="75"/>
      <c r="L19" s="27" t="str">
        <f t="shared" si="0"/>
        <v/>
      </c>
      <c r="M19" s="80"/>
      <c r="N19" s="46" t="str">
        <f t="shared" si="1"/>
        <v/>
      </c>
      <c r="O19" s="75"/>
      <c r="P19" s="75"/>
      <c r="Q19" s="28" t="str">
        <f t="shared" si="2"/>
        <v/>
      </c>
      <c r="R19" s="77"/>
      <c r="S19" s="77"/>
      <c r="T19" s="30">
        <f t="shared" si="3"/>
        <v>0</v>
      </c>
      <c r="U19" s="30">
        <f t="shared" si="4"/>
        <v>0</v>
      </c>
      <c r="V19" s="77"/>
      <c r="W19" s="77"/>
      <c r="X19" s="67" t="str">
        <f t="shared" si="5"/>
        <v/>
      </c>
      <c r="Y19" s="31"/>
      <c r="Z19" s="30" t="str">
        <f t="shared" si="6"/>
        <v/>
      </c>
    </row>
    <row r="20" spans="1:26" ht="25.5" customHeight="1" x14ac:dyDescent="0.25">
      <c r="A20" s="13"/>
      <c r="B20" s="70" t="str">
        <f t="shared" si="7"/>
        <v/>
      </c>
      <c r="C20" s="74"/>
      <c r="D20" s="74"/>
      <c r="E20" s="75"/>
      <c r="F20" s="74"/>
      <c r="G20" s="75"/>
      <c r="H20" s="75"/>
      <c r="I20" s="75"/>
      <c r="J20" s="75"/>
      <c r="K20" s="75"/>
      <c r="L20" s="27" t="str">
        <f t="shared" si="0"/>
        <v/>
      </c>
      <c r="M20" s="80"/>
      <c r="N20" s="46" t="str">
        <f t="shared" si="1"/>
        <v/>
      </c>
      <c r="O20" s="75"/>
      <c r="P20" s="75"/>
      <c r="Q20" s="28" t="str">
        <f t="shared" si="2"/>
        <v/>
      </c>
      <c r="R20" s="77"/>
      <c r="S20" s="77"/>
      <c r="T20" s="30">
        <f t="shared" si="3"/>
        <v>0</v>
      </c>
      <c r="U20" s="30">
        <f t="shared" si="4"/>
        <v>0</v>
      </c>
      <c r="V20" s="77"/>
      <c r="W20" s="77"/>
      <c r="X20" s="67" t="str">
        <f t="shared" si="5"/>
        <v/>
      </c>
      <c r="Y20" s="31"/>
      <c r="Z20" s="30" t="str">
        <f t="shared" si="6"/>
        <v/>
      </c>
    </row>
    <row r="21" spans="1:26" ht="25.5" customHeight="1" x14ac:dyDescent="0.25">
      <c r="A21" s="13"/>
      <c r="B21" s="70" t="str">
        <f t="shared" si="7"/>
        <v/>
      </c>
      <c r="C21" s="74"/>
      <c r="D21" s="74"/>
      <c r="E21" s="75"/>
      <c r="F21" s="74"/>
      <c r="G21" s="75"/>
      <c r="H21" s="75"/>
      <c r="I21" s="75"/>
      <c r="J21" s="75"/>
      <c r="K21" s="75"/>
      <c r="L21" s="27" t="str">
        <f t="shared" si="0"/>
        <v/>
      </c>
      <c r="M21" s="16"/>
      <c r="N21" s="46" t="str">
        <f t="shared" si="1"/>
        <v/>
      </c>
      <c r="O21" s="75"/>
      <c r="P21" s="75"/>
      <c r="Q21" s="28" t="str">
        <f t="shared" si="2"/>
        <v/>
      </c>
      <c r="R21" s="77"/>
      <c r="S21" s="77"/>
      <c r="T21" s="30">
        <f t="shared" si="3"/>
        <v>0</v>
      </c>
      <c r="U21" s="30">
        <f t="shared" si="4"/>
        <v>0</v>
      </c>
      <c r="V21" s="77"/>
      <c r="W21" s="77"/>
      <c r="X21" s="67" t="str">
        <f t="shared" si="5"/>
        <v/>
      </c>
      <c r="Y21" s="31"/>
      <c r="Z21" s="30" t="str">
        <f t="shared" si="6"/>
        <v/>
      </c>
    </row>
    <row r="22" spans="1:26" ht="25.5" customHeight="1" x14ac:dyDescent="0.25">
      <c r="A22" s="13"/>
      <c r="B22" s="70" t="str">
        <f t="shared" si="7"/>
        <v/>
      </c>
      <c r="C22" s="74"/>
      <c r="D22" s="74"/>
      <c r="E22" s="75"/>
      <c r="F22" s="74"/>
      <c r="G22" s="75"/>
      <c r="H22" s="75"/>
      <c r="I22" s="75"/>
      <c r="J22" s="75"/>
      <c r="K22" s="75"/>
      <c r="L22" s="27" t="str">
        <f t="shared" si="0"/>
        <v/>
      </c>
      <c r="M22" s="80"/>
      <c r="N22" s="46" t="str">
        <f t="shared" si="1"/>
        <v/>
      </c>
      <c r="O22" s="75"/>
      <c r="P22" s="75"/>
      <c r="Q22" s="28" t="str">
        <f t="shared" si="2"/>
        <v/>
      </c>
      <c r="R22" s="77"/>
      <c r="S22" s="77"/>
      <c r="T22" s="30">
        <f t="shared" si="3"/>
        <v>0</v>
      </c>
      <c r="U22" s="30">
        <f t="shared" si="4"/>
        <v>0</v>
      </c>
      <c r="V22" s="77"/>
      <c r="W22" s="77"/>
      <c r="X22" s="67" t="str">
        <f t="shared" si="5"/>
        <v/>
      </c>
      <c r="Y22" s="31"/>
      <c r="Z22" s="30" t="str">
        <f t="shared" si="6"/>
        <v/>
      </c>
    </row>
    <row r="23" spans="1:26" ht="25.5" customHeight="1" x14ac:dyDescent="0.25">
      <c r="A23" s="13"/>
      <c r="B23" s="70" t="str">
        <f t="shared" si="7"/>
        <v/>
      </c>
      <c r="C23" s="74"/>
      <c r="D23" s="74"/>
      <c r="E23" s="75"/>
      <c r="F23" s="74"/>
      <c r="G23" s="75"/>
      <c r="H23" s="75"/>
      <c r="I23" s="75"/>
      <c r="J23" s="75"/>
      <c r="K23" s="75"/>
      <c r="L23" s="27" t="str">
        <f t="shared" si="0"/>
        <v/>
      </c>
      <c r="M23" s="80"/>
      <c r="N23" s="46" t="str">
        <f t="shared" si="1"/>
        <v/>
      </c>
      <c r="O23" s="75"/>
      <c r="P23" s="75"/>
      <c r="Q23" s="28" t="str">
        <f t="shared" si="2"/>
        <v/>
      </c>
      <c r="R23" s="77"/>
      <c r="S23" s="77"/>
      <c r="T23" s="30">
        <f t="shared" si="3"/>
        <v>0</v>
      </c>
      <c r="U23" s="30">
        <f t="shared" si="4"/>
        <v>0</v>
      </c>
      <c r="V23" s="77"/>
      <c r="W23" s="77"/>
      <c r="X23" s="67" t="str">
        <f t="shared" si="5"/>
        <v/>
      </c>
      <c r="Y23" s="31"/>
      <c r="Z23" s="30" t="str">
        <f t="shared" si="6"/>
        <v/>
      </c>
    </row>
    <row r="24" spans="1:26" ht="25.5" customHeight="1" x14ac:dyDescent="0.25">
      <c r="A24" s="13"/>
      <c r="B24" s="70" t="str">
        <f t="shared" si="7"/>
        <v/>
      </c>
      <c r="C24" s="14"/>
      <c r="D24" s="14"/>
      <c r="E24" s="15"/>
      <c r="F24" s="14"/>
      <c r="G24" s="15"/>
      <c r="H24" s="15"/>
      <c r="I24" s="15"/>
      <c r="J24" s="15"/>
      <c r="K24" s="15"/>
      <c r="L24" s="27" t="str">
        <f t="shared" si="0"/>
        <v/>
      </c>
      <c r="M24" s="16"/>
      <c r="N24" s="46" t="str">
        <f t="shared" si="1"/>
        <v/>
      </c>
      <c r="O24" s="15"/>
      <c r="P24" s="15"/>
      <c r="Q24" s="28" t="str">
        <f t="shared" si="2"/>
        <v/>
      </c>
      <c r="R24" s="29"/>
      <c r="S24" s="29"/>
      <c r="T24" s="30">
        <f t="shared" si="3"/>
        <v>0</v>
      </c>
      <c r="U24" s="30">
        <f t="shared" si="4"/>
        <v>0</v>
      </c>
      <c r="V24" s="29"/>
      <c r="W24" s="29"/>
      <c r="X24" s="67" t="str">
        <f t="shared" si="5"/>
        <v/>
      </c>
      <c r="Y24" s="31"/>
      <c r="Z24" s="30" t="str">
        <f t="shared" si="6"/>
        <v/>
      </c>
    </row>
    <row r="25" spans="1:26" ht="25.5" customHeight="1" x14ac:dyDescent="0.25">
      <c r="A25" s="13"/>
      <c r="B25" s="70" t="str">
        <f t="shared" si="7"/>
        <v/>
      </c>
      <c r="C25" s="14"/>
      <c r="D25" s="14"/>
      <c r="E25" s="15"/>
      <c r="F25" s="14"/>
      <c r="G25" s="15"/>
      <c r="H25" s="15"/>
      <c r="I25" s="15"/>
      <c r="J25" s="15"/>
      <c r="K25" s="15"/>
      <c r="L25" s="27" t="str">
        <f t="shared" si="0"/>
        <v/>
      </c>
      <c r="M25" s="16"/>
      <c r="N25" s="46" t="str">
        <f t="shared" si="1"/>
        <v/>
      </c>
      <c r="O25" s="15"/>
      <c r="P25" s="15"/>
      <c r="Q25" s="28" t="str">
        <f t="shared" si="2"/>
        <v/>
      </c>
      <c r="R25" s="29"/>
      <c r="S25" s="29"/>
      <c r="T25" s="30">
        <f t="shared" si="3"/>
        <v>0</v>
      </c>
      <c r="U25" s="30">
        <f t="shared" si="4"/>
        <v>0</v>
      </c>
      <c r="V25" s="29"/>
      <c r="W25" s="29"/>
      <c r="X25" s="67" t="str">
        <f t="shared" si="5"/>
        <v/>
      </c>
      <c r="Y25" s="31"/>
      <c r="Z25" s="30" t="str">
        <f t="shared" si="6"/>
        <v/>
      </c>
    </row>
    <row r="26" spans="1:26" ht="25.5" customHeight="1" x14ac:dyDescent="0.25">
      <c r="A26" s="13"/>
      <c r="B26" s="70" t="str">
        <f t="shared" si="7"/>
        <v/>
      </c>
      <c r="C26" s="74"/>
      <c r="D26" s="74"/>
      <c r="E26" s="75"/>
      <c r="F26" s="74"/>
      <c r="G26" s="75"/>
      <c r="H26" s="75"/>
      <c r="I26" s="75"/>
      <c r="J26" s="75"/>
      <c r="K26" s="75"/>
      <c r="L26" s="27" t="str">
        <f t="shared" si="0"/>
        <v/>
      </c>
      <c r="M26" s="16"/>
      <c r="N26" s="46" t="str">
        <f t="shared" si="1"/>
        <v/>
      </c>
      <c r="O26" s="75"/>
      <c r="P26" s="75"/>
      <c r="Q26" s="28" t="str">
        <f t="shared" si="2"/>
        <v/>
      </c>
      <c r="R26" s="77"/>
      <c r="S26" s="77"/>
      <c r="T26" s="30">
        <f t="shared" si="3"/>
        <v>0</v>
      </c>
      <c r="U26" s="30">
        <f t="shared" si="4"/>
        <v>0</v>
      </c>
      <c r="V26" s="77"/>
      <c r="W26" s="77"/>
      <c r="X26" s="67" t="str">
        <f t="shared" si="5"/>
        <v/>
      </c>
      <c r="Y26" s="31"/>
      <c r="Z26" s="30" t="str">
        <f t="shared" si="6"/>
        <v/>
      </c>
    </row>
    <row r="27" spans="1:26" ht="25.5" customHeight="1" x14ac:dyDescent="0.25">
      <c r="A27" s="13"/>
      <c r="B27" s="70" t="str">
        <f t="shared" si="7"/>
        <v/>
      </c>
      <c r="C27" s="14"/>
      <c r="D27" s="14"/>
      <c r="E27" s="15"/>
      <c r="F27" s="14"/>
      <c r="G27" s="15"/>
      <c r="H27" s="15"/>
      <c r="I27" s="15"/>
      <c r="J27" s="15"/>
      <c r="K27" s="15"/>
      <c r="L27" s="27" t="str">
        <f t="shared" si="0"/>
        <v/>
      </c>
      <c r="M27" s="16"/>
      <c r="N27" s="46" t="str">
        <f t="shared" si="1"/>
        <v/>
      </c>
      <c r="O27" s="15"/>
      <c r="P27" s="15"/>
      <c r="Q27" s="28" t="str">
        <f t="shared" si="2"/>
        <v/>
      </c>
      <c r="R27" s="29"/>
      <c r="S27" s="29"/>
      <c r="T27" s="30">
        <f t="shared" si="3"/>
        <v>0</v>
      </c>
      <c r="U27" s="30">
        <f t="shared" si="4"/>
        <v>0</v>
      </c>
      <c r="V27" s="29"/>
      <c r="W27" s="29"/>
      <c r="X27" s="67" t="str">
        <f t="shared" si="5"/>
        <v/>
      </c>
      <c r="Y27" s="31"/>
      <c r="Z27" s="30" t="str">
        <f t="shared" si="6"/>
        <v/>
      </c>
    </row>
    <row r="28" spans="1:26" ht="25.5" customHeight="1" x14ac:dyDescent="0.25">
      <c r="A28" s="13"/>
      <c r="B28" s="70" t="str">
        <f t="shared" si="7"/>
        <v/>
      </c>
      <c r="C28" s="74"/>
      <c r="D28" s="74"/>
      <c r="E28" s="75"/>
      <c r="F28" s="74"/>
      <c r="G28" s="75"/>
      <c r="H28" s="75"/>
      <c r="I28" s="75"/>
      <c r="J28" s="75"/>
      <c r="K28" s="75"/>
      <c r="L28" s="27" t="str">
        <f t="shared" si="0"/>
        <v/>
      </c>
      <c r="M28" s="16"/>
      <c r="N28" s="46" t="str">
        <f t="shared" si="1"/>
        <v/>
      </c>
      <c r="O28" s="75"/>
      <c r="P28" s="75"/>
      <c r="Q28" s="28" t="str">
        <f t="shared" si="2"/>
        <v/>
      </c>
      <c r="R28" s="77"/>
      <c r="S28" s="77"/>
      <c r="T28" s="30">
        <f t="shared" si="3"/>
        <v>0</v>
      </c>
      <c r="U28" s="30">
        <f t="shared" si="4"/>
        <v>0</v>
      </c>
      <c r="V28" s="77"/>
      <c r="W28" s="77"/>
      <c r="X28" s="67" t="str">
        <f t="shared" si="5"/>
        <v/>
      </c>
      <c r="Y28" s="31"/>
      <c r="Z28" s="30" t="str">
        <f t="shared" si="6"/>
        <v/>
      </c>
    </row>
    <row r="29" spans="1:26" ht="25.5" customHeight="1" x14ac:dyDescent="0.25">
      <c r="A29" s="13"/>
      <c r="B29" s="70" t="str">
        <f t="shared" si="7"/>
        <v/>
      </c>
      <c r="C29" s="74"/>
      <c r="D29" s="74"/>
      <c r="E29" s="75"/>
      <c r="F29" s="74"/>
      <c r="G29" s="75"/>
      <c r="H29" s="75"/>
      <c r="I29" s="75"/>
      <c r="J29" s="75"/>
      <c r="K29" s="75"/>
      <c r="L29" s="27" t="str">
        <f t="shared" si="0"/>
        <v/>
      </c>
      <c r="M29" s="80"/>
      <c r="N29" s="46" t="str">
        <f t="shared" si="1"/>
        <v/>
      </c>
      <c r="O29" s="75"/>
      <c r="P29" s="75"/>
      <c r="Q29" s="28" t="str">
        <f t="shared" si="2"/>
        <v/>
      </c>
      <c r="R29" s="77"/>
      <c r="S29" s="77"/>
      <c r="T29" s="30">
        <f t="shared" si="3"/>
        <v>0</v>
      </c>
      <c r="U29" s="30">
        <f t="shared" si="4"/>
        <v>0</v>
      </c>
      <c r="V29" s="77"/>
      <c r="W29" s="77"/>
      <c r="X29" s="67" t="str">
        <f t="shared" si="5"/>
        <v/>
      </c>
      <c r="Y29" s="31"/>
      <c r="Z29" s="30" t="str">
        <f t="shared" si="6"/>
        <v/>
      </c>
    </row>
    <row r="30" spans="1:26" ht="25.5" customHeight="1" x14ac:dyDescent="0.25">
      <c r="A30" s="13"/>
      <c r="B30" s="70" t="str">
        <f t="shared" si="7"/>
        <v/>
      </c>
      <c r="C30" s="74"/>
      <c r="D30" s="74"/>
      <c r="E30" s="75"/>
      <c r="F30" s="74"/>
      <c r="G30" s="75"/>
      <c r="H30" s="75"/>
      <c r="I30" s="75"/>
      <c r="J30" s="75"/>
      <c r="K30" s="75"/>
      <c r="L30" s="27" t="str">
        <f t="shared" si="0"/>
        <v/>
      </c>
      <c r="M30" s="80"/>
      <c r="N30" s="46" t="str">
        <f t="shared" si="1"/>
        <v/>
      </c>
      <c r="O30" s="75"/>
      <c r="P30" s="75"/>
      <c r="Q30" s="28" t="str">
        <f t="shared" si="2"/>
        <v/>
      </c>
      <c r="R30" s="77"/>
      <c r="S30" s="77"/>
      <c r="T30" s="30">
        <f t="shared" si="3"/>
        <v>0</v>
      </c>
      <c r="U30" s="30">
        <f t="shared" si="4"/>
        <v>0</v>
      </c>
      <c r="V30" s="77"/>
      <c r="W30" s="77"/>
      <c r="X30" s="67" t="str">
        <f t="shared" si="5"/>
        <v/>
      </c>
      <c r="Y30" s="31"/>
      <c r="Z30" s="30" t="str">
        <f t="shared" si="6"/>
        <v/>
      </c>
    </row>
    <row r="31" spans="1:26" ht="25.5" customHeight="1" x14ac:dyDescent="0.25">
      <c r="A31" s="13"/>
      <c r="B31" s="70" t="str">
        <f t="shared" si="7"/>
        <v/>
      </c>
      <c r="C31" s="74"/>
      <c r="D31" s="74"/>
      <c r="E31" s="75"/>
      <c r="F31" s="74"/>
      <c r="G31" s="75"/>
      <c r="H31" s="75"/>
      <c r="I31" s="75"/>
      <c r="J31" s="75"/>
      <c r="K31" s="75"/>
      <c r="L31" s="27" t="str">
        <f t="shared" si="0"/>
        <v/>
      </c>
      <c r="M31" s="16"/>
      <c r="N31" s="46" t="str">
        <f t="shared" si="1"/>
        <v/>
      </c>
      <c r="O31" s="75"/>
      <c r="P31" s="75"/>
      <c r="Q31" s="28" t="str">
        <f t="shared" si="2"/>
        <v/>
      </c>
      <c r="R31" s="77"/>
      <c r="S31" s="77"/>
      <c r="T31" s="30">
        <f t="shared" si="3"/>
        <v>0</v>
      </c>
      <c r="U31" s="30">
        <f t="shared" si="4"/>
        <v>0</v>
      </c>
      <c r="V31" s="77"/>
      <c r="W31" s="77"/>
      <c r="X31" s="67" t="str">
        <f t="shared" si="5"/>
        <v/>
      </c>
      <c r="Y31" s="31"/>
      <c r="Z31" s="30" t="str">
        <f t="shared" si="6"/>
        <v/>
      </c>
    </row>
    <row r="32" spans="1:26" ht="25.5" customHeight="1" x14ac:dyDescent="0.25">
      <c r="A32" s="13"/>
      <c r="B32" s="70" t="str">
        <f t="shared" si="7"/>
        <v/>
      </c>
      <c r="C32" s="74"/>
      <c r="D32" s="74"/>
      <c r="E32" s="75"/>
      <c r="F32" s="74"/>
      <c r="G32" s="75"/>
      <c r="H32" s="75"/>
      <c r="I32" s="75"/>
      <c r="J32" s="75"/>
      <c r="K32" s="75"/>
      <c r="L32" s="27" t="str">
        <f t="shared" si="0"/>
        <v/>
      </c>
      <c r="M32" s="80"/>
      <c r="N32" s="46" t="str">
        <f t="shared" si="1"/>
        <v/>
      </c>
      <c r="O32" s="75"/>
      <c r="P32" s="75"/>
      <c r="Q32" s="28" t="str">
        <f t="shared" si="2"/>
        <v/>
      </c>
      <c r="R32" s="77"/>
      <c r="S32" s="77"/>
      <c r="T32" s="30">
        <f t="shared" si="3"/>
        <v>0</v>
      </c>
      <c r="U32" s="30">
        <f t="shared" si="4"/>
        <v>0</v>
      </c>
      <c r="V32" s="77"/>
      <c r="W32" s="77"/>
      <c r="X32" s="67" t="str">
        <f t="shared" si="5"/>
        <v/>
      </c>
      <c r="Y32" s="31"/>
      <c r="Z32" s="30" t="str">
        <f t="shared" si="6"/>
        <v/>
      </c>
    </row>
    <row r="33" spans="1:26" ht="25.5" customHeight="1" x14ac:dyDescent="0.25">
      <c r="A33" s="13"/>
      <c r="B33" s="70" t="str">
        <f t="shared" si="7"/>
        <v/>
      </c>
      <c r="C33" s="14"/>
      <c r="D33" s="14"/>
      <c r="E33" s="15"/>
      <c r="F33" s="14"/>
      <c r="G33" s="15"/>
      <c r="H33" s="15"/>
      <c r="I33" s="15"/>
      <c r="J33" s="15"/>
      <c r="K33" s="15"/>
      <c r="L33" s="27" t="str">
        <f t="shared" si="0"/>
        <v/>
      </c>
      <c r="M33" s="16"/>
      <c r="N33" s="46" t="str">
        <f t="shared" si="1"/>
        <v/>
      </c>
      <c r="O33" s="15"/>
      <c r="P33" s="15"/>
      <c r="Q33" s="28" t="str">
        <f t="shared" si="2"/>
        <v/>
      </c>
      <c r="R33" s="29"/>
      <c r="S33" s="29"/>
      <c r="T33" s="30">
        <f t="shared" si="3"/>
        <v>0</v>
      </c>
      <c r="U33" s="30">
        <f t="shared" si="4"/>
        <v>0</v>
      </c>
      <c r="V33" s="29"/>
      <c r="W33" s="29"/>
      <c r="X33" s="67" t="str">
        <f t="shared" si="5"/>
        <v/>
      </c>
      <c r="Y33" s="31"/>
      <c r="Z33" s="30" t="str">
        <f t="shared" si="6"/>
        <v/>
      </c>
    </row>
    <row r="34" spans="1:26" ht="25.5" customHeight="1" x14ac:dyDescent="0.25">
      <c r="A34" s="13"/>
      <c r="B34" s="70" t="str">
        <f t="shared" si="7"/>
        <v/>
      </c>
      <c r="C34" s="74"/>
      <c r="D34" s="74"/>
      <c r="E34" s="75"/>
      <c r="F34" s="74"/>
      <c r="G34" s="75"/>
      <c r="H34" s="75"/>
      <c r="I34" s="75"/>
      <c r="J34" s="75"/>
      <c r="K34" s="75"/>
      <c r="L34" s="27" t="str">
        <f t="shared" si="0"/>
        <v/>
      </c>
      <c r="M34" s="16"/>
      <c r="N34" s="46" t="str">
        <f t="shared" si="1"/>
        <v/>
      </c>
      <c r="O34" s="75"/>
      <c r="P34" s="75"/>
      <c r="Q34" s="28" t="str">
        <f t="shared" si="2"/>
        <v/>
      </c>
      <c r="R34" s="77"/>
      <c r="S34" s="77"/>
      <c r="T34" s="30">
        <f t="shared" si="3"/>
        <v>0</v>
      </c>
      <c r="U34" s="30">
        <f t="shared" si="4"/>
        <v>0</v>
      </c>
      <c r="V34" s="77"/>
      <c r="W34" s="77"/>
      <c r="X34" s="67" t="str">
        <f t="shared" si="5"/>
        <v/>
      </c>
      <c r="Y34" s="31"/>
      <c r="Z34" s="30" t="str">
        <f t="shared" si="6"/>
        <v/>
      </c>
    </row>
    <row r="35" spans="1:26" ht="25.5" customHeight="1" x14ac:dyDescent="0.25">
      <c r="A35" s="13"/>
      <c r="B35" s="70" t="str">
        <f t="shared" si="7"/>
        <v/>
      </c>
      <c r="C35" s="74"/>
      <c r="D35" s="74"/>
      <c r="E35" s="75"/>
      <c r="F35" s="74"/>
      <c r="G35" s="75"/>
      <c r="H35" s="75"/>
      <c r="I35" s="75"/>
      <c r="J35" s="75"/>
      <c r="K35" s="75"/>
      <c r="L35" s="27" t="str">
        <f t="shared" si="0"/>
        <v/>
      </c>
      <c r="M35" s="75"/>
      <c r="N35" s="46" t="str">
        <f t="shared" si="1"/>
        <v/>
      </c>
      <c r="O35" s="75"/>
      <c r="P35" s="75"/>
      <c r="Q35" s="28" t="str">
        <f t="shared" si="2"/>
        <v/>
      </c>
      <c r="R35" s="77"/>
      <c r="S35" s="77"/>
      <c r="T35" s="30">
        <f t="shared" si="3"/>
        <v>0</v>
      </c>
      <c r="U35" s="30">
        <f t="shared" si="4"/>
        <v>0</v>
      </c>
      <c r="V35" s="77"/>
      <c r="W35" s="77"/>
      <c r="X35" s="67" t="str">
        <f t="shared" si="5"/>
        <v/>
      </c>
      <c r="Y35" s="31"/>
      <c r="Z35" s="30" t="str">
        <f t="shared" si="6"/>
        <v/>
      </c>
    </row>
    <row r="36" spans="1:26" ht="25.5" customHeight="1" x14ac:dyDescent="0.25">
      <c r="A36" s="13"/>
      <c r="B36" s="70" t="str">
        <f t="shared" si="7"/>
        <v/>
      </c>
      <c r="C36" s="74"/>
      <c r="D36" s="74"/>
      <c r="E36" s="75"/>
      <c r="F36" s="74"/>
      <c r="G36" s="75"/>
      <c r="H36" s="75"/>
      <c r="I36" s="75"/>
      <c r="J36" s="75"/>
      <c r="K36" s="75"/>
      <c r="L36" s="27" t="str">
        <f t="shared" si="0"/>
        <v/>
      </c>
      <c r="M36" s="75"/>
      <c r="N36" s="46" t="str">
        <f t="shared" si="1"/>
        <v/>
      </c>
      <c r="O36" s="75"/>
      <c r="P36" s="75"/>
      <c r="Q36" s="28" t="str">
        <f t="shared" si="2"/>
        <v/>
      </c>
      <c r="R36" s="77"/>
      <c r="S36" s="77"/>
      <c r="T36" s="30">
        <f t="shared" si="3"/>
        <v>0</v>
      </c>
      <c r="U36" s="30">
        <f t="shared" si="4"/>
        <v>0</v>
      </c>
      <c r="V36" s="77"/>
      <c r="W36" s="77"/>
      <c r="X36" s="67" t="str">
        <f t="shared" si="5"/>
        <v/>
      </c>
      <c r="Y36" s="31"/>
      <c r="Z36" s="30" t="str">
        <f t="shared" si="6"/>
        <v/>
      </c>
    </row>
    <row r="37" spans="1:26" ht="25.5" customHeight="1" x14ac:dyDescent="0.25">
      <c r="A37" s="13"/>
      <c r="B37" s="70" t="str">
        <f t="shared" si="7"/>
        <v/>
      </c>
      <c r="C37" s="74"/>
      <c r="D37" s="74"/>
      <c r="E37" s="75"/>
      <c r="F37" s="74"/>
      <c r="G37" s="75"/>
      <c r="H37" s="75"/>
      <c r="I37" s="75"/>
      <c r="J37" s="75"/>
      <c r="K37" s="75"/>
      <c r="L37" s="27" t="str">
        <f t="shared" si="0"/>
        <v/>
      </c>
      <c r="M37" s="75"/>
      <c r="N37" s="46" t="str">
        <f t="shared" si="1"/>
        <v/>
      </c>
      <c r="O37" s="75"/>
      <c r="P37" s="75"/>
      <c r="Q37" s="28" t="str">
        <f t="shared" si="2"/>
        <v/>
      </c>
      <c r="R37" s="77"/>
      <c r="S37" s="77"/>
      <c r="T37" s="30">
        <f t="shared" si="3"/>
        <v>0</v>
      </c>
      <c r="U37" s="30">
        <f t="shared" si="4"/>
        <v>0</v>
      </c>
      <c r="V37" s="77"/>
      <c r="W37" s="77"/>
      <c r="X37" s="67" t="str">
        <f t="shared" si="5"/>
        <v/>
      </c>
      <c r="Y37" s="31"/>
      <c r="Z37" s="30" t="str">
        <f t="shared" si="6"/>
        <v/>
      </c>
    </row>
    <row r="38" spans="1:26" ht="25.5" customHeight="1" x14ac:dyDescent="0.25">
      <c r="A38" s="13"/>
      <c r="B38" s="70" t="str">
        <f t="shared" si="7"/>
        <v/>
      </c>
      <c r="C38" s="74"/>
      <c r="D38" s="74"/>
      <c r="E38" s="75"/>
      <c r="F38" s="74"/>
      <c r="G38" s="75"/>
      <c r="H38" s="75"/>
      <c r="I38" s="75"/>
      <c r="J38" s="75"/>
      <c r="K38" s="75"/>
      <c r="L38" s="27" t="str">
        <f t="shared" si="0"/>
        <v/>
      </c>
      <c r="M38" s="75"/>
      <c r="N38" s="46" t="str">
        <f t="shared" si="1"/>
        <v/>
      </c>
      <c r="O38" s="75"/>
      <c r="P38" s="75"/>
      <c r="Q38" s="28" t="str">
        <f t="shared" si="2"/>
        <v/>
      </c>
      <c r="R38" s="77"/>
      <c r="S38" s="77"/>
      <c r="T38" s="30">
        <f t="shared" si="3"/>
        <v>0</v>
      </c>
      <c r="U38" s="30">
        <f t="shared" si="4"/>
        <v>0</v>
      </c>
      <c r="V38" s="77"/>
      <c r="W38" s="77"/>
      <c r="X38" s="67" t="str">
        <f t="shared" si="5"/>
        <v/>
      </c>
      <c r="Y38" s="31"/>
      <c r="Z38" s="30" t="str">
        <f t="shared" si="6"/>
        <v/>
      </c>
    </row>
    <row r="39" spans="1:26" ht="25.5" customHeight="1" x14ac:dyDescent="0.25">
      <c r="A39" s="13"/>
      <c r="B39" s="70" t="str">
        <f t="shared" si="7"/>
        <v/>
      </c>
      <c r="C39" s="74"/>
      <c r="D39" s="74"/>
      <c r="E39" s="75"/>
      <c r="F39" s="74"/>
      <c r="G39" s="75"/>
      <c r="H39" s="75"/>
      <c r="I39" s="75"/>
      <c r="J39" s="75"/>
      <c r="K39" s="75"/>
      <c r="L39" s="27" t="str">
        <f t="shared" si="0"/>
        <v/>
      </c>
      <c r="M39" s="75"/>
      <c r="N39" s="46" t="str">
        <f t="shared" si="1"/>
        <v/>
      </c>
      <c r="O39" s="75"/>
      <c r="P39" s="75"/>
      <c r="Q39" s="28" t="str">
        <f t="shared" si="2"/>
        <v/>
      </c>
      <c r="R39" s="77"/>
      <c r="S39" s="77"/>
      <c r="T39" s="30">
        <f t="shared" si="3"/>
        <v>0</v>
      </c>
      <c r="U39" s="30">
        <f t="shared" si="4"/>
        <v>0</v>
      </c>
      <c r="V39" s="77"/>
      <c r="W39" s="77"/>
      <c r="X39" s="67" t="str">
        <f t="shared" si="5"/>
        <v/>
      </c>
      <c r="Y39" s="31"/>
      <c r="Z39" s="30" t="str">
        <f t="shared" si="6"/>
        <v/>
      </c>
    </row>
    <row r="40" spans="1:26" ht="25.5" customHeight="1" x14ac:dyDescent="0.25">
      <c r="A40" s="13"/>
      <c r="B40" s="70" t="str">
        <f t="shared" si="7"/>
        <v/>
      </c>
      <c r="C40" s="74"/>
      <c r="D40" s="74"/>
      <c r="E40" s="75"/>
      <c r="F40" s="74"/>
      <c r="G40" s="75"/>
      <c r="H40" s="75"/>
      <c r="I40" s="75"/>
      <c r="J40" s="75"/>
      <c r="K40" s="75"/>
      <c r="L40" s="27" t="str">
        <f t="shared" si="0"/>
        <v/>
      </c>
      <c r="M40" s="75"/>
      <c r="N40" s="46" t="str">
        <f t="shared" si="1"/>
        <v/>
      </c>
      <c r="O40" s="75"/>
      <c r="P40" s="75"/>
      <c r="Q40" s="28" t="str">
        <f t="shared" si="2"/>
        <v/>
      </c>
      <c r="R40" s="77"/>
      <c r="S40" s="77"/>
      <c r="T40" s="30">
        <f t="shared" si="3"/>
        <v>0</v>
      </c>
      <c r="U40" s="30">
        <f t="shared" si="4"/>
        <v>0</v>
      </c>
      <c r="V40" s="77"/>
      <c r="W40" s="77"/>
      <c r="X40" s="67" t="str">
        <f t="shared" si="5"/>
        <v/>
      </c>
      <c r="Y40" s="31"/>
      <c r="Z40" s="30" t="str">
        <f t="shared" si="6"/>
        <v/>
      </c>
    </row>
    <row r="41" spans="1:26" ht="25.5" customHeight="1" x14ac:dyDescent="0.25">
      <c r="A41" s="13"/>
      <c r="B41" s="70" t="str">
        <f t="shared" si="7"/>
        <v/>
      </c>
      <c r="C41" s="14"/>
      <c r="D41" s="14"/>
      <c r="E41" s="15"/>
      <c r="F41" s="14"/>
      <c r="G41" s="15"/>
      <c r="H41" s="15"/>
      <c r="I41" s="15"/>
      <c r="J41" s="15"/>
      <c r="K41" s="15"/>
      <c r="L41" s="27" t="str">
        <f t="shared" si="0"/>
        <v/>
      </c>
      <c r="M41" s="16"/>
      <c r="N41" s="46" t="str">
        <f t="shared" si="1"/>
        <v/>
      </c>
      <c r="O41" s="15"/>
      <c r="P41" s="15"/>
      <c r="Q41" s="28" t="str">
        <f t="shared" si="2"/>
        <v/>
      </c>
      <c r="R41" s="29"/>
      <c r="S41" s="29"/>
      <c r="T41" s="30">
        <f t="shared" si="3"/>
        <v>0</v>
      </c>
      <c r="U41" s="30">
        <f t="shared" si="4"/>
        <v>0</v>
      </c>
      <c r="V41" s="29"/>
      <c r="W41" s="29"/>
      <c r="X41" s="67" t="str">
        <f t="shared" si="5"/>
        <v/>
      </c>
      <c r="Y41" s="31"/>
      <c r="Z41" s="30" t="str">
        <f t="shared" si="6"/>
        <v/>
      </c>
    </row>
    <row r="42" spans="1:26" ht="25.5" customHeight="1" x14ac:dyDescent="0.25">
      <c r="A42" s="13"/>
      <c r="B42" s="70" t="str">
        <f t="shared" si="7"/>
        <v/>
      </c>
      <c r="C42" s="74"/>
      <c r="D42" s="74"/>
      <c r="E42" s="75"/>
      <c r="F42" s="74"/>
      <c r="G42" s="75"/>
      <c r="H42" s="75"/>
      <c r="I42" s="75"/>
      <c r="J42" s="75"/>
      <c r="K42" s="75"/>
      <c r="L42" s="27" t="str">
        <f t="shared" si="0"/>
        <v/>
      </c>
      <c r="M42" s="16"/>
      <c r="N42" s="46" t="str">
        <f t="shared" si="1"/>
        <v/>
      </c>
      <c r="O42" s="75"/>
      <c r="P42" s="75"/>
      <c r="Q42" s="28" t="str">
        <f t="shared" si="2"/>
        <v/>
      </c>
      <c r="R42" s="77"/>
      <c r="S42" s="77"/>
      <c r="T42" s="30">
        <f t="shared" si="3"/>
        <v>0</v>
      </c>
      <c r="U42" s="30">
        <f t="shared" si="4"/>
        <v>0</v>
      </c>
      <c r="V42" s="77"/>
      <c r="W42" s="77"/>
      <c r="X42" s="67" t="str">
        <f t="shared" si="5"/>
        <v/>
      </c>
      <c r="Y42" s="31"/>
      <c r="Z42" s="30" t="str">
        <f t="shared" si="6"/>
        <v/>
      </c>
    </row>
    <row r="43" spans="1:26" ht="25.5" customHeight="1" x14ac:dyDescent="0.25">
      <c r="A43" s="13"/>
      <c r="B43" s="70" t="str">
        <f t="shared" si="7"/>
        <v/>
      </c>
      <c r="C43" s="74"/>
      <c r="D43" s="74"/>
      <c r="E43" s="75"/>
      <c r="F43" s="74"/>
      <c r="G43" s="75"/>
      <c r="H43" s="75"/>
      <c r="I43" s="75"/>
      <c r="J43" s="75"/>
      <c r="K43" s="75"/>
      <c r="L43" s="27" t="str">
        <f t="shared" si="0"/>
        <v/>
      </c>
      <c r="M43" s="80"/>
      <c r="N43" s="46" t="str">
        <f t="shared" si="1"/>
        <v/>
      </c>
      <c r="O43" s="75"/>
      <c r="P43" s="75"/>
      <c r="Q43" s="28" t="str">
        <f t="shared" si="2"/>
        <v/>
      </c>
      <c r="R43" s="77"/>
      <c r="S43" s="77"/>
      <c r="T43" s="30">
        <f t="shared" si="3"/>
        <v>0</v>
      </c>
      <c r="U43" s="30">
        <f t="shared" si="4"/>
        <v>0</v>
      </c>
      <c r="V43" s="77"/>
      <c r="W43" s="77"/>
      <c r="X43" s="67" t="str">
        <f t="shared" si="5"/>
        <v/>
      </c>
      <c r="Y43" s="31"/>
      <c r="Z43" s="30" t="str">
        <f t="shared" si="6"/>
        <v/>
      </c>
    </row>
    <row r="44" spans="1:26" ht="25.5" customHeight="1" x14ac:dyDescent="0.25">
      <c r="A44" s="13"/>
      <c r="B44" s="70" t="str">
        <f t="shared" si="7"/>
        <v/>
      </c>
      <c r="C44" s="74"/>
      <c r="D44" s="74"/>
      <c r="E44" s="75"/>
      <c r="F44" s="74"/>
      <c r="G44" s="75"/>
      <c r="H44" s="75"/>
      <c r="I44" s="75"/>
      <c r="J44" s="75"/>
      <c r="K44" s="75"/>
      <c r="L44" s="27" t="str">
        <f t="shared" si="0"/>
        <v/>
      </c>
      <c r="M44" s="16"/>
      <c r="N44" s="46" t="str">
        <f t="shared" si="1"/>
        <v/>
      </c>
      <c r="O44" s="75"/>
      <c r="P44" s="75"/>
      <c r="Q44" s="28" t="str">
        <f t="shared" si="2"/>
        <v/>
      </c>
      <c r="R44" s="77"/>
      <c r="S44" s="77"/>
      <c r="T44" s="30">
        <f t="shared" si="3"/>
        <v>0</v>
      </c>
      <c r="U44" s="30">
        <f t="shared" si="4"/>
        <v>0</v>
      </c>
      <c r="V44" s="77"/>
      <c r="W44" s="77"/>
      <c r="X44" s="67" t="str">
        <f t="shared" si="5"/>
        <v/>
      </c>
      <c r="Y44" s="31"/>
      <c r="Z44" s="30" t="str">
        <f t="shared" si="6"/>
        <v/>
      </c>
    </row>
    <row r="45" spans="1:26" ht="25.5" customHeight="1" x14ac:dyDescent="0.25">
      <c r="A45" s="13"/>
      <c r="B45" s="70" t="str">
        <f t="shared" si="7"/>
        <v/>
      </c>
      <c r="C45" s="74"/>
      <c r="D45" s="74"/>
      <c r="E45" s="75"/>
      <c r="F45" s="74"/>
      <c r="G45" s="75"/>
      <c r="H45" s="75"/>
      <c r="I45" s="75"/>
      <c r="J45" s="75"/>
      <c r="K45" s="75"/>
      <c r="L45" s="27" t="str">
        <f t="shared" si="0"/>
        <v/>
      </c>
      <c r="M45" s="80"/>
      <c r="N45" s="46" t="str">
        <f t="shared" si="1"/>
        <v/>
      </c>
      <c r="O45" s="75"/>
      <c r="P45" s="75"/>
      <c r="Q45" s="28" t="str">
        <f t="shared" si="2"/>
        <v/>
      </c>
      <c r="R45" s="77"/>
      <c r="S45" s="77"/>
      <c r="T45" s="30">
        <f t="shared" si="3"/>
        <v>0</v>
      </c>
      <c r="U45" s="30">
        <f t="shared" si="4"/>
        <v>0</v>
      </c>
      <c r="V45" s="77"/>
      <c r="W45" s="77"/>
      <c r="X45" s="67" t="str">
        <f t="shared" si="5"/>
        <v/>
      </c>
      <c r="Y45" s="31"/>
      <c r="Z45" s="30" t="str">
        <f t="shared" si="6"/>
        <v/>
      </c>
    </row>
    <row r="46" spans="1:26" ht="25.5" customHeight="1" x14ac:dyDescent="0.25">
      <c r="A46" s="13"/>
      <c r="B46" s="70" t="str">
        <f t="shared" si="7"/>
        <v/>
      </c>
      <c r="C46" s="14"/>
      <c r="D46" s="14"/>
      <c r="E46" s="15"/>
      <c r="F46" s="14"/>
      <c r="G46" s="15"/>
      <c r="H46" s="15"/>
      <c r="I46" s="15"/>
      <c r="J46" s="15"/>
      <c r="K46" s="15"/>
      <c r="L46" s="27" t="str">
        <f t="shared" si="0"/>
        <v/>
      </c>
      <c r="M46" s="16"/>
      <c r="N46" s="46" t="str">
        <f t="shared" si="1"/>
        <v/>
      </c>
      <c r="O46" s="15"/>
      <c r="P46" s="15"/>
      <c r="Q46" s="28" t="str">
        <f t="shared" si="2"/>
        <v/>
      </c>
      <c r="R46" s="29"/>
      <c r="S46" s="29"/>
      <c r="T46" s="30">
        <f t="shared" si="3"/>
        <v>0</v>
      </c>
      <c r="U46" s="30">
        <f t="shared" si="4"/>
        <v>0</v>
      </c>
      <c r="V46" s="29"/>
      <c r="W46" s="29"/>
      <c r="X46" s="67" t="str">
        <f t="shared" si="5"/>
        <v/>
      </c>
      <c r="Y46" s="31"/>
      <c r="Z46" s="30" t="str">
        <f t="shared" si="6"/>
        <v/>
      </c>
    </row>
    <row r="47" spans="1:26" ht="25.5" customHeight="1" x14ac:dyDescent="0.25">
      <c r="A47" s="13"/>
      <c r="B47" s="70" t="str">
        <f t="shared" si="7"/>
        <v/>
      </c>
      <c r="C47" s="14"/>
      <c r="D47" s="14"/>
      <c r="E47" s="15"/>
      <c r="F47" s="14"/>
      <c r="G47" s="15"/>
      <c r="H47" s="15"/>
      <c r="I47" s="15"/>
      <c r="J47" s="15"/>
      <c r="K47" s="15"/>
      <c r="L47" s="27" t="str">
        <f t="shared" si="0"/>
        <v/>
      </c>
      <c r="M47" s="16"/>
      <c r="N47" s="46" t="str">
        <f t="shared" si="1"/>
        <v/>
      </c>
      <c r="O47" s="15"/>
      <c r="P47" s="15"/>
      <c r="Q47" s="28" t="str">
        <f t="shared" si="2"/>
        <v/>
      </c>
      <c r="R47" s="29"/>
      <c r="S47" s="29"/>
      <c r="T47" s="30">
        <f t="shared" si="3"/>
        <v>0</v>
      </c>
      <c r="U47" s="30">
        <f t="shared" si="4"/>
        <v>0</v>
      </c>
      <c r="V47" s="29"/>
      <c r="W47" s="29"/>
      <c r="X47" s="67" t="str">
        <f t="shared" si="5"/>
        <v/>
      </c>
      <c r="Y47" s="31"/>
      <c r="Z47" s="30" t="str">
        <f t="shared" si="6"/>
        <v/>
      </c>
    </row>
    <row r="48" spans="1:26" ht="25.5" customHeight="1" x14ac:dyDescent="0.25">
      <c r="A48" s="13"/>
      <c r="B48" s="70" t="str">
        <f t="shared" si="7"/>
        <v/>
      </c>
      <c r="C48" s="14"/>
      <c r="D48" s="14"/>
      <c r="E48" s="15"/>
      <c r="F48" s="14"/>
      <c r="G48" s="15"/>
      <c r="H48" s="15"/>
      <c r="I48" s="15"/>
      <c r="J48" s="15"/>
      <c r="K48" s="15"/>
      <c r="L48" s="27" t="str">
        <f t="shared" si="0"/>
        <v/>
      </c>
      <c r="M48" s="16"/>
      <c r="N48" s="46" t="str">
        <f t="shared" si="1"/>
        <v/>
      </c>
      <c r="O48" s="15"/>
      <c r="P48" s="15"/>
      <c r="Q48" s="28" t="str">
        <f t="shared" si="2"/>
        <v/>
      </c>
      <c r="R48" s="29"/>
      <c r="S48" s="29"/>
      <c r="T48" s="30">
        <f t="shared" si="3"/>
        <v>0</v>
      </c>
      <c r="U48" s="30">
        <f t="shared" si="4"/>
        <v>0</v>
      </c>
      <c r="V48" s="29"/>
      <c r="W48" s="29"/>
      <c r="X48" s="67" t="str">
        <f t="shared" si="5"/>
        <v/>
      </c>
      <c r="Y48" s="31"/>
      <c r="Z48" s="30" t="str">
        <f t="shared" si="6"/>
        <v/>
      </c>
    </row>
    <row r="49" spans="1:26" ht="25.5" customHeight="1" x14ac:dyDescent="0.25">
      <c r="A49" s="13"/>
      <c r="B49" s="70" t="str">
        <f t="shared" si="7"/>
        <v/>
      </c>
      <c r="C49" s="74"/>
      <c r="D49" s="74"/>
      <c r="E49" s="75"/>
      <c r="F49" s="74"/>
      <c r="G49" s="75"/>
      <c r="H49" s="75"/>
      <c r="I49" s="75"/>
      <c r="J49" s="75"/>
      <c r="K49" s="75"/>
      <c r="L49" s="27" t="str">
        <f t="shared" si="0"/>
        <v/>
      </c>
      <c r="M49" s="80"/>
      <c r="N49" s="46" t="str">
        <f t="shared" si="1"/>
        <v/>
      </c>
      <c r="O49" s="75"/>
      <c r="P49" s="75"/>
      <c r="Q49" s="28" t="str">
        <f t="shared" si="2"/>
        <v/>
      </c>
      <c r="R49" s="77"/>
      <c r="S49" s="77"/>
      <c r="T49" s="30">
        <f t="shared" si="3"/>
        <v>0</v>
      </c>
      <c r="U49" s="30">
        <f t="shared" si="4"/>
        <v>0</v>
      </c>
      <c r="V49" s="77"/>
      <c r="W49" s="77"/>
      <c r="X49" s="67" t="str">
        <f t="shared" si="5"/>
        <v/>
      </c>
      <c r="Y49" s="31"/>
      <c r="Z49" s="30" t="str">
        <f t="shared" si="6"/>
        <v/>
      </c>
    </row>
    <row r="50" spans="1:26" ht="25.5" customHeight="1" x14ac:dyDescent="0.25">
      <c r="A50" s="13"/>
      <c r="B50" s="70" t="str">
        <f t="shared" si="7"/>
        <v/>
      </c>
      <c r="C50" s="74"/>
      <c r="D50" s="74"/>
      <c r="E50" s="75"/>
      <c r="F50" s="74"/>
      <c r="G50" s="75"/>
      <c r="H50" s="75"/>
      <c r="I50" s="75"/>
      <c r="J50" s="75"/>
      <c r="K50" s="75"/>
      <c r="L50" s="27" t="str">
        <f t="shared" si="0"/>
        <v/>
      </c>
      <c r="M50" s="80"/>
      <c r="N50" s="46" t="str">
        <f t="shared" si="1"/>
        <v/>
      </c>
      <c r="O50" s="75"/>
      <c r="P50" s="75"/>
      <c r="Q50" s="28" t="str">
        <f t="shared" si="2"/>
        <v/>
      </c>
      <c r="R50" s="77"/>
      <c r="S50" s="77"/>
      <c r="T50" s="30">
        <f t="shared" si="3"/>
        <v>0</v>
      </c>
      <c r="U50" s="30">
        <f t="shared" si="4"/>
        <v>0</v>
      </c>
      <c r="V50" s="77"/>
      <c r="W50" s="77"/>
      <c r="X50" s="67" t="str">
        <f t="shared" si="5"/>
        <v/>
      </c>
      <c r="Y50" s="31"/>
      <c r="Z50" s="30" t="str">
        <f t="shared" si="6"/>
        <v/>
      </c>
    </row>
    <row r="51" spans="1:26" ht="25.5" customHeight="1" x14ac:dyDescent="0.25">
      <c r="A51" s="13"/>
      <c r="B51" s="70" t="str">
        <f t="shared" si="7"/>
        <v/>
      </c>
      <c r="C51" s="74"/>
      <c r="D51" s="74"/>
      <c r="E51" s="75"/>
      <c r="F51" s="74"/>
      <c r="G51" s="75"/>
      <c r="H51" s="75"/>
      <c r="I51" s="75"/>
      <c r="J51" s="75"/>
      <c r="K51" s="75"/>
      <c r="L51" s="27" t="str">
        <f t="shared" si="0"/>
        <v/>
      </c>
      <c r="M51" s="16"/>
      <c r="N51" s="46" t="str">
        <f t="shared" si="1"/>
        <v/>
      </c>
      <c r="O51" s="75"/>
      <c r="P51" s="75"/>
      <c r="Q51" s="28" t="str">
        <f t="shared" si="2"/>
        <v/>
      </c>
      <c r="R51" s="77"/>
      <c r="S51" s="77"/>
      <c r="T51" s="30">
        <f t="shared" si="3"/>
        <v>0</v>
      </c>
      <c r="U51" s="30">
        <f t="shared" si="4"/>
        <v>0</v>
      </c>
      <c r="V51" s="77"/>
      <c r="W51" s="77"/>
      <c r="X51" s="67" t="str">
        <f t="shared" si="5"/>
        <v/>
      </c>
      <c r="Y51" s="31"/>
      <c r="Z51" s="30" t="str">
        <f t="shared" si="6"/>
        <v/>
      </c>
    </row>
    <row r="52" spans="1:26" ht="25.5" customHeight="1" x14ac:dyDescent="0.25">
      <c r="A52" s="13"/>
      <c r="B52" s="70" t="str">
        <f t="shared" si="7"/>
        <v/>
      </c>
      <c r="C52" s="14"/>
      <c r="D52" s="14"/>
      <c r="E52" s="15"/>
      <c r="F52" s="14"/>
      <c r="G52" s="15"/>
      <c r="H52" s="15"/>
      <c r="I52" s="15"/>
      <c r="J52" s="15"/>
      <c r="K52" s="15"/>
      <c r="L52" s="27" t="str">
        <f t="shared" si="0"/>
        <v/>
      </c>
      <c r="M52" s="16"/>
      <c r="N52" s="46" t="str">
        <f t="shared" si="1"/>
        <v/>
      </c>
      <c r="O52" s="15"/>
      <c r="P52" s="15"/>
      <c r="Q52" s="28" t="str">
        <f t="shared" si="2"/>
        <v/>
      </c>
      <c r="R52" s="29"/>
      <c r="S52" s="29"/>
      <c r="T52" s="30">
        <f t="shared" si="3"/>
        <v>0</v>
      </c>
      <c r="U52" s="30">
        <f t="shared" si="4"/>
        <v>0</v>
      </c>
      <c r="V52" s="29"/>
      <c r="W52" s="29"/>
      <c r="X52" s="67" t="str">
        <f t="shared" si="5"/>
        <v/>
      </c>
      <c r="Y52" s="31"/>
      <c r="Z52" s="30" t="str">
        <f t="shared" si="6"/>
        <v/>
      </c>
    </row>
    <row r="53" spans="1:26" ht="25.5" customHeight="1" x14ac:dyDescent="0.25">
      <c r="A53" s="13"/>
      <c r="B53" s="70" t="str">
        <f t="shared" si="7"/>
        <v/>
      </c>
      <c r="C53" s="74"/>
      <c r="D53" s="74"/>
      <c r="E53" s="75"/>
      <c r="F53" s="74"/>
      <c r="G53" s="75"/>
      <c r="H53" s="75"/>
      <c r="I53" s="75"/>
      <c r="J53" s="75"/>
      <c r="K53" s="75"/>
      <c r="L53" s="27" t="str">
        <f t="shared" si="0"/>
        <v/>
      </c>
      <c r="M53" s="75"/>
      <c r="N53" s="46" t="str">
        <f t="shared" si="1"/>
        <v/>
      </c>
      <c r="O53" s="75"/>
      <c r="P53" s="75"/>
      <c r="Q53" s="28" t="str">
        <f t="shared" si="2"/>
        <v/>
      </c>
      <c r="R53" s="77"/>
      <c r="S53" s="77"/>
      <c r="T53" s="30">
        <f t="shared" si="3"/>
        <v>0</v>
      </c>
      <c r="U53" s="30">
        <f t="shared" si="4"/>
        <v>0</v>
      </c>
      <c r="V53" s="77"/>
      <c r="W53" s="77"/>
      <c r="X53" s="67" t="str">
        <f t="shared" si="5"/>
        <v/>
      </c>
      <c r="Y53" s="31"/>
      <c r="Z53" s="30" t="str">
        <f t="shared" si="6"/>
        <v/>
      </c>
    </row>
    <row r="54" spans="1:26" ht="25.5" customHeight="1" x14ac:dyDescent="0.25">
      <c r="A54" s="13"/>
      <c r="B54" s="70" t="str">
        <f t="shared" si="7"/>
        <v/>
      </c>
      <c r="C54" s="74"/>
      <c r="D54" s="74"/>
      <c r="E54" s="75"/>
      <c r="F54" s="74"/>
      <c r="G54" s="75"/>
      <c r="H54" s="75"/>
      <c r="I54" s="75"/>
      <c r="J54" s="75"/>
      <c r="K54" s="75"/>
      <c r="L54" s="27" t="str">
        <f t="shared" si="0"/>
        <v/>
      </c>
      <c r="M54" s="80"/>
      <c r="N54" s="46" t="str">
        <f t="shared" si="1"/>
        <v/>
      </c>
      <c r="O54" s="75"/>
      <c r="P54" s="75"/>
      <c r="Q54" s="28" t="str">
        <f t="shared" si="2"/>
        <v/>
      </c>
      <c r="R54" s="77"/>
      <c r="S54" s="77"/>
      <c r="T54" s="30">
        <f t="shared" si="3"/>
        <v>0</v>
      </c>
      <c r="U54" s="30">
        <f t="shared" si="4"/>
        <v>0</v>
      </c>
      <c r="V54" s="77"/>
      <c r="W54" s="77"/>
      <c r="X54" s="67" t="str">
        <f t="shared" si="5"/>
        <v/>
      </c>
      <c r="Y54" s="31"/>
      <c r="Z54" s="30" t="str">
        <f t="shared" si="6"/>
        <v/>
      </c>
    </row>
    <row r="55" spans="1:26" ht="25.5" customHeight="1" x14ac:dyDescent="0.25">
      <c r="A55" s="13"/>
      <c r="B55" s="70" t="str">
        <f t="shared" si="7"/>
        <v/>
      </c>
      <c r="C55" s="74"/>
      <c r="D55" s="74"/>
      <c r="E55" s="75"/>
      <c r="F55" s="74"/>
      <c r="G55" s="75"/>
      <c r="H55" s="75"/>
      <c r="I55" s="75"/>
      <c r="J55" s="75"/>
      <c r="K55" s="75"/>
      <c r="L55" s="27" t="str">
        <f t="shared" si="0"/>
        <v/>
      </c>
      <c r="M55" s="80"/>
      <c r="N55" s="46" t="str">
        <f t="shared" si="1"/>
        <v/>
      </c>
      <c r="O55" s="75"/>
      <c r="P55" s="75"/>
      <c r="Q55" s="28" t="str">
        <f t="shared" si="2"/>
        <v/>
      </c>
      <c r="R55" s="77"/>
      <c r="S55" s="77"/>
      <c r="T55" s="30">
        <f t="shared" si="3"/>
        <v>0</v>
      </c>
      <c r="U55" s="30">
        <f t="shared" si="4"/>
        <v>0</v>
      </c>
      <c r="V55" s="77"/>
      <c r="W55" s="77"/>
      <c r="X55" s="67" t="str">
        <f t="shared" si="5"/>
        <v/>
      </c>
      <c r="Y55" s="31"/>
      <c r="Z55" s="30" t="str">
        <f t="shared" si="6"/>
        <v/>
      </c>
    </row>
    <row r="56" spans="1:26" ht="25.5" customHeight="1" x14ac:dyDescent="0.25">
      <c r="A56" s="13"/>
      <c r="B56" s="70" t="str">
        <f t="shared" si="7"/>
        <v/>
      </c>
      <c r="C56" s="74"/>
      <c r="D56" s="74"/>
      <c r="E56" s="75"/>
      <c r="F56" s="74"/>
      <c r="G56" s="75"/>
      <c r="H56" s="75"/>
      <c r="I56" s="75"/>
      <c r="J56" s="75"/>
      <c r="K56" s="75"/>
      <c r="L56" s="27" t="str">
        <f t="shared" si="0"/>
        <v/>
      </c>
      <c r="M56" s="80"/>
      <c r="N56" s="46" t="str">
        <f t="shared" si="1"/>
        <v/>
      </c>
      <c r="O56" s="75"/>
      <c r="P56" s="75"/>
      <c r="Q56" s="28" t="str">
        <f t="shared" si="2"/>
        <v/>
      </c>
      <c r="R56" s="77"/>
      <c r="S56" s="77"/>
      <c r="T56" s="30">
        <f t="shared" si="3"/>
        <v>0</v>
      </c>
      <c r="U56" s="30">
        <f t="shared" si="4"/>
        <v>0</v>
      </c>
      <c r="V56" s="77"/>
      <c r="W56" s="77"/>
      <c r="X56" s="67" t="str">
        <f t="shared" si="5"/>
        <v/>
      </c>
      <c r="Y56" s="31"/>
      <c r="Z56" s="30" t="str">
        <f t="shared" si="6"/>
        <v/>
      </c>
    </row>
    <row r="57" spans="1:26" ht="25.5" customHeight="1" x14ac:dyDescent="0.25">
      <c r="A57" s="13"/>
      <c r="B57" s="70" t="str">
        <f t="shared" si="7"/>
        <v/>
      </c>
      <c r="C57" s="74"/>
      <c r="D57" s="74"/>
      <c r="E57" s="75"/>
      <c r="F57" s="74"/>
      <c r="G57" s="75"/>
      <c r="H57" s="75"/>
      <c r="I57" s="75"/>
      <c r="J57" s="75"/>
      <c r="K57" s="75"/>
      <c r="L57" s="27" t="str">
        <f t="shared" si="0"/>
        <v/>
      </c>
      <c r="M57" s="80"/>
      <c r="N57" s="46" t="str">
        <f t="shared" si="1"/>
        <v/>
      </c>
      <c r="O57" s="75"/>
      <c r="P57" s="75"/>
      <c r="Q57" s="28" t="str">
        <f t="shared" si="2"/>
        <v/>
      </c>
      <c r="R57" s="77"/>
      <c r="S57" s="77"/>
      <c r="T57" s="30">
        <f t="shared" si="3"/>
        <v>0</v>
      </c>
      <c r="U57" s="30">
        <f t="shared" si="4"/>
        <v>0</v>
      </c>
      <c r="V57" s="77"/>
      <c r="W57" s="77"/>
      <c r="X57" s="67" t="str">
        <f t="shared" si="5"/>
        <v/>
      </c>
      <c r="Y57" s="31"/>
      <c r="Z57" s="30" t="str">
        <f t="shared" si="6"/>
        <v/>
      </c>
    </row>
    <row r="58" spans="1:26" ht="25.5" customHeight="1" x14ac:dyDescent="0.25">
      <c r="A58" s="13"/>
      <c r="B58" s="70" t="str">
        <f t="shared" si="7"/>
        <v/>
      </c>
      <c r="C58" s="74"/>
      <c r="D58" s="74"/>
      <c r="E58" s="75"/>
      <c r="F58" s="74"/>
      <c r="G58" s="75"/>
      <c r="H58" s="75"/>
      <c r="I58" s="75"/>
      <c r="J58" s="75"/>
      <c r="K58" s="75"/>
      <c r="L58" s="27" t="str">
        <f t="shared" si="0"/>
        <v/>
      </c>
      <c r="M58" s="75"/>
      <c r="N58" s="46" t="str">
        <f t="shared" si="1"/>
        <v/>
      </c>
      <c r="O58" s="75"/>
      <c r="P58" s="75"/>
      <c r="Q58" s="28" t="str">
        <f t="shared" si="2"/>
        <v/>
      </c>
      <c r="R58" s="77"/>
      <c r="S58" s="77"/>
      <c r="T58" s="30">
        <f t="shared" si="3"/>
        <v>0</v>
      </c>
      <c r="U58" s="30">
        <f t="shared" si="4"/>
        <v>0</v>
      </c>
      <c r="V58" s="77"/>
      <c r="W58" s="77"/>
      <c r="X58" s="67" t="str">
        <f t="shared" si="5"/>
        <v/>
      </c>
      <c r="Y58" s="31"/>
      <c r="Z58" s="30" t="str">
        <f t="shared" si="6"/>
        <v/>
      </c>
    </row>
    <row r="59" spans="1:26" ht="25.5" customHeight="1" x14ac:dyDescent="0.25">
      <c r="A59" s="13"/>
      <c r="B59" s="70" t="str">
        <f t="shared" si="7"/>
        <v/>
      </c>
      <c r="C59" s="74"/>
      <c r="D59" s="74"/>
      <c r="E59" s="75"/>
      <c r="F59" s="74"/>
      <c r="G59" s="75"/>
      <c r="H59" s="75"/>
      <c r="I59" s="75"/>
      <c r="J59" s="75"/>
      <c r="K59" s="75"/>
      <c r="L59" s="27" t="str">
        <f t="shared" si="0"/>
        <v/>
      </c>
      <c r="M59" s="75"/>
      <c r="N59" s="46" t="str">
        <f t="shared" si="1"/>
        <v/>
      </c>
      <c r="O59" s="75"/>
      <c r="P59" s="75"/>
      <c r="Q59" s="28" t="str">
        <f t="shared" si="2"/>
        <v/>
      </c>
      <c r="R59" s="77"/>
      <c r="S59" s="77"/>
      <c r="T59" s="30">
        <f t="shared" si="3"/>
        <v>0</v>
      </c>
      <c r="U59" s="30">
        <f t="shared" si="4"/>
        <v>0</v>
      </c>
      <c r="V59" s="77"/>
      <c r="W59" s="77"/>
      <c r="X59" s="67" t="str">
        <f t="shared" si="5"/>
        <v/>
      </c>
      <c r="Y59" s="31"/>
      <c r="Z59" s="30" t="str">
        <f t="shared" si="6"/>
        <v/>
      </c>
    </row>
    <row r="60" spans="1:26" ht="25.5" customHeight="1" x14ac:dyDescent="0.25">
      <c r="A60" s="13"/>
      <c r="B60" s="70" t="str">
        <f t="shared" si="7"/>
        <v/>
      </c>
      <c r="C60" s="74"/>
      <c r="D60" s="74"/>
      <c r="E60" s="75"/>
      <c r="F60" s="74"/>
      <c r="G60" s="75"/>
      <c r="H60" s="75"/>
      <c r="I60" s="75"/>
      <c r="J60" s="75"/>
      <c r="K60" s="75"/>
      <c r="L60" s="27" t="str">
        <f t="shared" si="0"/>
        <v/>
      </c>
      <c r="M60" s="75"/>
      <c r="N60" s="46" t="str">
        <f t="shared" si="1"/>
        <v/>
      </c>
      <c r="O60" s="75"/>
      <c r="P60" s="75"/>
      <c r="Q60" s="28" t="str">
        <f t="shared" si="2"/>
        <v/>
      </c>
      <c r="R60" s="77"/>
      <c r="S60" s="77"/>
      <c r="T60" s="30">
        <f t="shared" si="3"/>
        <v>0</v>
      </c>
      <c r="U60" s="30">
        <f t="shared" si="4"/>
        <v>0</v>
      </c>
      <c r="V60" s="77"/>
      <c r="W60" s="77"/>
      <c r="X60" s="67" t="str">
        <f t="shared" si="5"/>
        <v/>
      </c>
      <c r="Y60" s="31"/>
      <c r="Z60" s="30" t="str">
        <f t="shared" si="6"/>
        <v/>
      </c>
    </row>
    <row r="61" spans="1:26" ht="25.5" customHeight="1" x14ac:dyDescent="0.25">
      <c r="A61" s="13"/>
      <c r="B61" s="70" t="str">
        <f t="shared" si="7"/>
        <v/>
      </c>
      <c r="C61" s="74"/>
      <c r="D61" s="74"/>
      <c r="E61" s="75"/>
      <c r="F61" s="74"/>
      <c r="G61" s="75"/>
      <c r="H61" s="75"/>
      <c r="I61" s="75"/>
      <c r="J61" s="75"/>
      <c r="K61" s="75"/>
      <c r="L61" s="27" t="str">
        <f t="shared" si="0"/>
        <v/>
      </c>
      <c r="M61" s="75"/>
      <c r="N61" s="46" t="str">
        <f t="shared" si="1"/>
        <v/>
      </c>
      <c r="O61" s="75"/>
      <c r="P61" s="75"/>
      <c r="Q61" s="28" t="str">
        <f t="shared" si="2"/>
        <v/>
      </c>
      <c r="R61" s="77"/>
      <c r="S61" s="77"/>
      <c r="T61" s="30">
        <f t="shared" si="3"/>
        <v>0</v>
      </c>
      <c r="U61" s="30">
        <f t="shared" si="4"/>
        <v>0</v>
      </c>
      <c r="V61" s="77"/>
      <c r="W61" s="77"/>
      <c r="X61" s="67" t="str">
        <f t="shared" si="5"/>
        <v/>
      </c>
      <c r="Y61" s="31"/>
      <c r="Z61" s="30" t="str">
        <f t="shared" si="6"/>
        <v/>
      </c>
    </row>
    <row r="62" spans="1:26" ht="25.5" customHeight="1" x14ac:dyDescent="0.25">
      <c r="A62" s="13"/>
      <c r="B62" s="70" t="str">
        <f t="shared" si="7"/>
        <v/>
      </c>
      <c r="C62" s="74"/>
      <c r="D62" s="74"/>
      <c r="E62" s="75"/>
      <c r="F62" s="74"/>
      <c r="G62" s="75"/>
      <c r="H62" s="75"/>
      <c r="I62" s="75"/>
      <c r="J62" s="75"/>
      <c r="K62" s="75"/>
      <c r="L62" s="27" t="str">
        <f t="shared" si="0"/>
        <v/>
      </c>
      <c r="M62" s="75"/>
      <c r="N62" s="46" t="str">
        <f t="shared" si="1"/>
        <v/>
      </c>
      <c r="O62" s="75"/>
      <c r="P62" s="75"/>
      <c r="Q62" s="28" t="str">
        <f t="shared" si="2"/>
        <v/>
      </c>
      <c r="R62" s="77"/>
      <c r="S62" s="77"/>
      <c r="T62" s="30">
        <f t="shared" si="3"/>
        <v>0</v>
      </c>
      <c r="U62" s="30">
        <f t="shared" si="4"/>
        <v>0</v>
      </c>
      <c r="V62" s="77"/>
      <c r="W62" s="77"/>
      <c r="X62" s="67" t="str">
        <f t="shared" si="5"/>
        <v/>
      </c>
      <c r="Y62" s="31"/>
      <c r="Z62" s="30" t="str">
        <f t="shared" si="6"/>
        <v/>
      </c>
    </row>
    <row r="63" spans="1:26" ht="25.5" customHeight="1" x14ac:dyDescent="0.25">
      <c r="A63" s="13"/>
      <c r="B63" s="70" t="str">
        <f t="shared" si="7"/>
        <v/>
      </c>
      <c r="C63" s="74"/>
      <c r="D63" s="74"/>
      <c r="E63" s="75"/>
      <c r="F63" s="74"/>
      <c r="G63" s="75"/>
      <c r="H63" s="75"/>
      <c r="I63" s="75"/>
      <c r="J63" s="75"/>
      <c r="K63" s="75"/>
      <c r="L63" s="27" t="str">
        <f t="shared" si="0"/>
        <v/>
      </c>
      <c r="M63" s="75"/>
      <c r="N63" s="46" t="str">
        <f t="shared" si="1"/>
        <v/>
      </c>
      <c r="O63" s="75"/>
      <c r="P63" s="75"/>
      <c r="Q63" s="28" t="str">
        <f t="shared" si="2"/>
        <v/>
      </c>
      <c r="R63" s="77"/>
      <c r="S63" s="77"/>
      <c r="T63" s="30">
        <f t="shared" si="3"/>
        <v>0</v>
      </c>
      <c r="U63" s="30">
        <f t="shared" si="4"/>
        <v>0</v>
      </c>
      <c r="V63" s="77"/>
      <c r="W63" s="77"/>
      <c r="X63" s="67" t="str">
        <f t="shared" si="5"/>
        <v/>
      </c>
      <c r="Y63" s="31"/>
      <c r="Z63" s="30" t="str">
        <f t="shared" si="6"/>
        <v/>
      </c>
    </row>
    <row r="64" spans="1:26" ht="25.5" customHeight="1" x14ac:dyDescent="0.25">
      <c r="A64" s="13"/>
      <c r="B64" s="70" t="str">
        <f t="shared" si="7"/>
        <v/>
      </c>
      <c r="C64" s="74"/>
      <c r="D64" s="74"/>
      <c r="E64" s="75"/>
      <c r="F64" s="74"/>
      <c r="G64" s="75"/>
      <c r="H64" s="75"/>
      <c r="I64" s="75"/>
      <c r="J64" s="75"/>
      <c r="K64" s="75"/>
      <c r="L64" s="27" t="str">
        <f t="shared" si="0"/>
        <v/>
      </c>
      <c r="M64" s="75"/>
      <c r="N64" s="46" t="str">
        <f t="shared" si="1"/>
        <v/>
      </c>
      <c r="O64" s="75"/>
      <c r="P64" s="75"/>
      <c r="Q64" s="28" t="str">
        <f t="shared" si="2"/>
        <v/>
      </c>
      <c r="R64" s="77"/>
      <c r="S64" s="77"/>
      <c r="T64" s="30">
        <f t="shared" si="3"/>
        <v>0</v>
      </c>
      <c r="U64" s="30">
        <f t="shared" si="4"/>
        <v>0</v>
      </c>
      <c r="V64" s="77"/>
      <c r="W64" s="77"/>
      <c r="X64" s="67" t="str">
        <f t="shared" si="5"/>
        <v/>
      </c>
      <c r="Y64" s="31"/>
      <c r="Z64" s="30" t="str">
        <f t="shared" si="6"/>
        <v/>
      </c>
    </row>
    <row r="65" spans="1:26" ht="25.5" customHeight="1" x14ac:dyDescent="0.25">
      <c r="A65" s="13"/>
      <c r="B65" s="70" t="str">
        <f t="shared" si="7"/>
        <v/>
      </c>
      <c r="C65" s="74"/>
      <c r="D65" s="74"/>
      <c r="E65" s="75"/>
      <c r="F65" s="74"/>
      <c r="G65" s="75"/>
      <c r="H65" s="75"/>
      <c r="I65" s="75"/>
      <c r="J65" s="75"/>
      <c r="K65" s="75"/>
      <c r="L65" s="27" t="str">
        <f t="shared" si="0"/>
        <v/>
      </c>
      <c r="M65" s="75"/>
      <c r="N65" s="46" t="str">
        <f t="shared" si="1"/>
        <v/>
      </c>
      <c r="O65" s="75"/>
      <c r="P65" s="75"/>
      <c r="Q65" s="28" t="str">
        <f t="shared" si="2"/>
        <v/>
      </c>
      <c r="R65" s="77"/>
      <c r="S65" s="77"/>
      <c r="T65" s="30">
        <f t="shared" si="3"/>
        <v>0</v>
      </c>
      <c r="U65" s="30">
        <f t="shared" si="4"/>
        <v>0</v>
      </c>
      <c r="V65" s="77"/>
      <c r="W65" s="77"/>
      <c r="X65" s="67" t="str">
        <f t="shared" si="5"/>
        <v/>
      </c>
      <c r="Y65" s="31"/>
      <c r="Z65" s="30" t="str">
        <f t="shared" si="6"/>
        <v/>
      </c>
    </row>
    <row r="66" spans="1:26" ht="25.5" customHeight="1" x14ac:dyDescent="0.25">
      <c r="A66" s="13"/>
      <c r="B66" s="70" t="str">
        <f t="shared" si="7"/>
        <v/>
      </c>
      <c r="C66" s="74"/>
      <c r="D66" s="74"/>
      <c r="E66" s="75"/>
      <c r="F66" s="74"/>
      <c r="G66" s="75"/>
      <c r="H66" s="75"/>
      <c r="I66" s="75"/>
      <c r="J66" s="75"/>
      <c r="K66" s="75"/>
      <c r="L66" s="27" t="str">
        <f t="shared" ref="L66:L129" si="8">IF(K66&lt;&gt;"",VLOOKUP(K66,tenhang,2,0),"")</f>
        <v/>
      </c>
      <c r="M66" s="75"/>
      <c r="N66" s="46" t="str">
        <f t="shared" ref="N66:N129" si="9">IF(K66&lt;&gt;"","K-C6","")</f>
        <v/>
      </c>
      <c r="O66" s="75"/>
      <c r="P66" s="75"/>
      <c r="Q66" s="28" t="str">
        <f t="shared" ref="Q66:Q129" si="10">IF(K66&lt;&gt;"",VLOOKUP(K66,tenhang,3,0),"")</f>
        <v/>
      </c>
      <c r="R66" s="77"/>
      <c r="S66" s="77"/>
      <c r="T66" s="30">
        <f t="shared" ref="T66:T129" si="11">IF(K66&lt;&gt;"",VLOOKUP(K66,tenhang,4,0),0)</f>
        <v>0</v>
      </c>
      <c r="U66" s="30">
        <f t="shared" ref="U66:U129" si="12">R66*T66</f>
        <v>0</v>
      </c>
      <c r="V66" s="77"/>
      <c r="W66" s="77"/>
      <c r="X66" s="67" t="str">
        <f t="shared" ref="X66:X129" si="13">IF(K66&lt;&gt;"",8,"")</f>
        <v/>
      </c>
      <c r="Y66" s="31"/>
      <c r="Z66" s="30" t="str">
        <f t="shared" ref="Z66:Z129" si="14">IF(K66&lt;&gt;"",ROUND(U66*X66*1%,0),"")</f>
        <v/>
      </c>
    </row>
    <row r="67" spans="1:26" ht="25.5" customHeight="1" x14ac:dyDescent="0.25">
      <c r="A67" s="13"/>
      <c r="B67" s="70" t="str">
        <f t="shared" ref="B67:B130" si="15">IF(I67&lt;&gt;"",IF(LEN(I67)&gt;9,LEFT(I67,10),"sai PO"),"")</f>
        <v/>
      </c>
      <c r="C67" s="74"/>
      <c r="D67" s="74"/>
      <c r="E67" s="75"/>
      <c r="F67" s="74"/>
      <c r="G67" s="75"/>
      <c r="H67" s="75"/>
      <c r="I67" s="75"/>
      <c r="J67" s="75"/>
      <c r="K67" s="75"/>
      <c r="L67" s="27" t="str">
        <f t="shared" si="8"/>
        <v/>
      </c>
      <c r="M67" s="75"/>
      <c r="N67" s="46" t="str">
        <f t="shared" si="9"/>
        <v/>
      </c>
      <c r="O67" s="75"/>
      <c r="P67" s="75"/>
      <c r="Q67" s="28" t="str">
        <f t="shared" si="10"/>
        <v/>
      </c>
      <c r="R67" s="77"/>
      <c r="S67" s="77"/>
      <c r="T67" s="30">
        <f t="shared" si="11"/>
        <v>0</v>
      </c>
      <c r="U67" s="30">
        <f t="shared" si="12"/>
        <v>0</v>
      </c>
      <c r="V67" s="77"/>
      <c r="W67" s="77"/>
      <c r="X67" s="67" t="str">
        <f t="shared" si="13"/>
        <v/>
      </c>
      <c r="Y67" s="31"/>
      <c r="Z67" s="30" t="str">
        <f t="shared" si="14"/>
        <v/>
      </c>
    </row>
    <row r="68" spans="1:26" ht="25.5" customHeight="1" x14ac:dyDescent="0.25">
      <c r="A68" s="13"/>
      <c r="B68" s="70" t="str">
        <f t="shared" si="15"/>
        <v/>
      </c>
      <c r="C68" s="74"/>
      <c r="D68" s="74"/>
      <c r="E68" s="75"/>
      <c r="F68" s="74"/>
      <c r="G68" s="75"/>
      <c r="H68" s="75"/>
      <c r="I68" s="75"/>
      <c r="J68" s="75"/>
      <c r="K68" s="75"/>
      <c r="L68" s="27" t="str">
        <f t="shared" si="8"/>
        <v/>
      </c>
      <c r="M68" s="75"/>
      <c r="N68" s="46" t="str">
        <f t="shared" si="9"/>
        <v/>
      </c>
      <c r="O68" s="75"/>
      <c r="P68" s="75"/>
      <c r="Q68" s="28" t="str">
        <f t="shared" si="10"/>
        <v/>
      </c>
      <c r="R68" s="77"/>
      <c r="S68" s="77"/>
      <c r="T68" s="30">
        <f t="shared" si="11"/>
        <v>0</v>
      </c>
      <c r="U68" s="30">
        <f t="shared" si="12"/>
        <v>0</v>
      </c>
      <c r="V68" s="77"/>
      <c r="W68" s="77"/>
      <c r="X68" s="67" t="str">
        <f t="shared" si="13"/>
        <v/>
      </c>
      <c r="Y68" s="31"/>
      <c r="Z68" s="30" t="str">
        <f t="shared" si="14"/>
        <v/>
      </c>
    </row>
    <row r="69" spans="1:26" ht="25.5" customHeight="1" x14ac:dyDescent="0.25">
      <c r="A69" s="13"/>
      <c r="B69" s="70" t="str">
        <f t="shared" si="15"/>
        <v/>
      </c>
      <c r="C69" s="74"/>
      <c r="D69" s="74"/>
      <c r="E69" s="75"/>
      <c r="F69" s="74"/>
      <c r="G69" s="75"/>
      <c r="H69" s="75"/>
      <c r="I69" s="75"/>
      <c r="J69" s="75"/>
      <c r="K69" s="75"/>
      <c r="L69" s="27" t="str">
        <f t="shared" si="8"/>
        <v/>
      </c>
      <c r="M69" s="75"/>
      <c r="N69" s="46" t="str">
        <f t="shared" si="9"/>
        <v/>
      </c>
      <c r="O69" s="75"/>
      <c r="P69" s="75"/>
      <c r="Q69" s="28" t="str">
        <f t="shared" si="10"/>
        <v/>
      </c>
      <c r="R69" s="77"/>
      <c r="S69" s="77"/>
      <c r="T69" s="30">
        <f t="shared" si="11"/>
        <v>0</v>
      </c>
      <c r="U69" s="30">
        <f t="shared" si="12"/>
        <v>0</v>
      </c>
      <c r="V69" s="77"/>
      <c r="W69" s="77"/>
      <c r="X69" s="67" t="str">
        <f t="shared" si="13"/>
        <v/>
      </c>
      <c r="Y69" s="31"/>
      <c r="Z69" s="30" t="str">
        <f t="shared" si="14"/>
        <v/>
      </c>
    </row>
    <row r="70" spans="1:26" ht="25.5" customHeight="1" x14ac:dyDescent="0.25">
      <c r="A70" s="13"/>
      <c r="B70" s="70" t="str">
        <f t="shared" si="15"/>
        <v/>
      </c>
      <c r="C70" s="74"/>
      <c r="D70" s="74"/>
      <c r="E70" s="75"/>
      <c r="F70" s="74"/>
      <c r="G70" s="75"/>
      <c r="H70" s="75"/>
      <c r="I70" s="75"/>
      <c r="J70" s="75"/>
      <c r="K70" s="75"/>
      <c r="L70" s="27" t="str">
        <f t="shared" si="8"/>
        <v/>
      </c>
      <c r="M70" s="75"/>
      <c r="N70" s="46" t="str">
        <f t="shared" si="9"/>
        <v/>
      </c>
      <c r="O70" s="75"/>
      <c r="P70" s="75"/>
      <c r="Q70" s="28" t="str">
        <f t="shared" si="10"/>
        <v/>
      </c>
      <c r="R70" s="77"/>
      <c r="S70" s="77"/>
      <c r="T70" s="30">
        <f t="shared" si="11"/>
        <v>0</v>
      </c>
      <c r="U70" s="30">
        <f t="shared" si="12"/>
        <v>0</v>
      </c>
      <c r="V70" s="77"/>
      <c r="W70" s="77"/>
      <c r="X70" s="67" t="str">
        <f t="shared" si="13"/>
        <v/>
      </c>
      <c r="Y70" s="31"/>
      <c r="Z70" s="30" t="str">
        <f t="shared" si="14"/>
        <v/>
      </c>
    </row>
    <row r="71" spans="1:26" ht="25.5" customHeight="1" x14ac:dyDescent="0.25">
      <c r="A71" s="13"/>
      <c r="B71" s="70" t="str">
        <f t="shared" si="15"/>
        <v/>
      </c>
      <c r="C71" s="74"/>
      <c r="D71" s="74"/>
      <c r="E71" s="75"/>
      <c r="F71" s="74"/>
      <c r="G71" s="75"/>
      <c r="H71" s="75"/>
      <c r="I71" s="75"/>
      <c r="J71" s="75"/>
      <c r="K71" s="75"/>
      <c r="L71" s="27" t="str">
        <f t="shared" si="8"/>
        <v/>
      </c>
      <c r="M71" s="75"/>
      <c r="N71" s="46" t="str">
        <f t="shared" si="9"/>
        <v/>
      </c>
      <c r="O71" s="75"/>
      <c r="P71" s="75"/>
      <c r="Q71" s="28" t="str">
        <f t="shared" si="10"/>
        <v/>
      </c>
      <c r="R71" s="77"/>
      <c r="S71" s="77"/>
      <c r="T71" s="30">
        <f t="shared" si="11"/>
        <v>0</v>
      </c>
      <c r="U71" s="30">
        <f t="shared" si="12"/>
        <v>0</v>
      </c>
      <c r="V71" s="77"/>
      <c r="W71" s="77"/>
      <c r="X71" s="67" t="str">
        <f t="shared" si="13"/>
        <v/>
      </c>
      <c r="Y71" s="31"/>
      <c r="Z71" s="30" t="str">
        <f t="shared" si="14"/>
        <v/>
      </c>
    </row>
    <row r="72" spans="1:26" ht="25.5" customHeight="1" x14ac:dyDescent="0.25">
      <c r="A72" s="13"/>
      <c r="B72" s="70" t="str">
        <f t="shared" si="15"/>
        <v/>
      </c>
      <c r="C72" s="74"/>
      <c r="D72" s="74"/>
      <c r="E72" s="75"/>
      <c r="F72" s="74"/>
      <c r="G72" s="75"/>
      <c r="H72" s="75"/>
      <c r="I72" s="75"/>
      <c r="J72" s="75"/>
      <c r="K72" s="75"/>
      <c r="L72" s="27" t="str">
        <f t="shared" si="8"/>
        <v/>
      </c>
      <c r="M72" s="75"/>
      <c r="N72" s="46" t="str">
        <f t="shared" si="9"/>
        <v/>
      </c>
      <c r="O72" s="75"/>
      <c r="P72" s="75"/>
      <c r="Q72" s="28" t="str">
        <f t="shared" si="10"/>
        <v/>
      </c>
      <c r="R72" s="77"/>
      <c r="S72" s="77"/>
      <c r="T72" s="30">
        <f t="shared" si="11"/>
        <v>0</v>
      </c>
      <c r="U72" s="30">
        <f t="shared" si="12"/>
        <v>0</v>
      </c>
      <c r="V72" s="77"/>
      <c r="W72" s="77"/>
      <c r="X72" s="67" t="str">
        <f t="shared" si="13"/>
        <v/>
      </c>
      <c r="Y72" s="31"/>
      <c r="Z72" s="30" t="str">
        <f t="shared" si="14"/>
        <v/>
      </c>
    </row>
    <row r="73" spans="1:26" ht="25.5" customHeight="1" x14ac:dyDescent="0.25">
      <c r="A73" s="13"/>
      <c r="B73" s="70" t="str">
        <f t="shared" si="15"/>
        <v/>
      </c>
      <c r="C73" s="74"/>
      <c r="D73" s="74"/>
      <c r="E73" s="75"/>
      <c r="F73" s="74"/>
      <c r="G73" s="75"/>
      <c r="H73" s="75"/>
      <c r="I73" s="75"/>
      <c r="J73" s="75"/>
      <c r="K73" s="75"/>
      <c r="L73" s="27" t="str">
        <f t="shared" si="8"/>
        <v/>
      </c>
      <c r="M73" s="75"/>
      <c r="N73" s="46" t="str">
        <f t="shared" si="9"/>
        <v/>
      </c>
      <c r="O73" s="75"/>
      <c r="P73" s="75"/>
      <c r="Q73" s="28" t="str">
        <f t="shared" si="10"/>
        <v/>
      </c>
      <c r="R73" s="77"/>
      <c r="S73" s="77"/>
      <c r="T73" s="30">
        <f t="shared" si="11"/>
        <v>0</v>
      </c>
      <c r="U73" s="30">
        <f t="shared" si="12"/>
        <v>0</v>
      </c>
      <c r="V73" s="77"/>
      <c r="W73" s="77"/>
      <c r="X73" s="67" t="str">
        <f t="shared" si="13"/>
        <v/>
      </c>
      <c r="Y73" s="31"/>
      <c r="Z73" s="30" t="str">
        <f t="shared" si="14"/>
        <v/>
      </c>
    </row>
    <row r="74" spans="1:26" ht="25.5" customHeight="1" x14ac:dyDescent="0.25">
      <c r="A74" s="13"/>
      <c r="B74" s="70" t="str">
        <f t="shared" si="15"/>
        <v/>
      </c>
      <c r="C74" s="74"/>
      <c r="D74" s="74"/>
      <c r="E74" s="75"/>
      <c r="F74" s="74"/>
      <c r="G74" s="75"/>
      <c r="H74" s="75"/>
      <c r="I74" s="75"/>
      <c r="J74" s="75"/>
      <c r="K74" s="75"/>
      <c r="L74" s="27" t="str">
        <f t="shared" si="8"/>
        <v/>
      </c>
      <c r="M74" s="75"/>
      <c r="N74" s="46" t="str">
        <f t="shared" si="9"/>
        <v/>
      </c>
      <c r="O74" s="75"/>
      <c r="P74" s="75"/>
      <c r="Q74" s="28" t="str">
        <f t="shared" si="10"/>
        <v/>
      </c>
      <c r="R74" s="77"/>
      <c r="S74" s="77"/>
      <c r="T74" s="30">
        <f t="shared" si="11"/>
        <v>0</v>
      </c>
      <c r="U74" s="30">
        <f t="shared" si="12"/>
        <v>0</v>
      </c>
      <c r="V74" s="77"/>
      <c r="W74" s="77"/>
      <c r="X74" s="67" t="str">
        <f t="shared" si="13"/>
        <v/>
      </c>
      <c r="Y74" s="31"/>
      <c r="Z74" s="30" t="str">
        <f t="shared" si="14"/>
        <v/>
      </c>
    </row>
    <row r="75" spans="1:26" ht="25.5" customHeight="1" x14ac:dyDescent="0.25">
      <c r="A75" s="13"/>
      <c r="B75" s="70" t="str">
        <f t="shared" si="15"/>
        <v/>
      </c>
      <c r="C75" s="74"/>
      <c r="D75" s="74"/>
      <c r="E75" s="75"/>
      <c r="F75" s="74"/>
      <c r="G75" s="75"/>
      <c r="H75" s="75"/>
      <c r="I75" s="75"/>
      <c r="J75" s="75"/>
      <c r="K75" s="75"/>
      <c r="L75" s="27" t="str">
        <f t="shared" si="8"/>
        <v/>
      </c>
      <c r="M75" s="75"/>
      <c r="N75" s="46" t="str">
        <f t="shared" si="9"/>
        <v/>
      </c>
      <c r="O75" s="75"/>
      <c r="P75" s="75"/>
      <c r="Q75" s="28" t="str">
        <f t="shared" si="10"/>
        <v/>
      </c>
      <c r="R75" s="77"/>
      <c r="S75" s="77"/>
      <c r="T75" s="30">
        <f t="shared" si="11"/>
        <v>0</v>
      </c>
      <c r="U75" s="30">
        <f t="shared" si="12"/>
        <v>0</v>
      </c>
      <c r="V75" s="77"/>
      <c r="W75" s="77"/>
      <c r="X75" s="67" t="str">
        <f t="shared" si="13"/>
        <v/>
      </c>
      <c r="Y75" s="31"/>
      <c r="Z75" s="30" t="str">
        <f t="shared" si="14"/>
        <v/>
      </c>
    </row>
    <row r="76" spans="1:26" ht="25.5" customHeight="1" x14ac:dyDescent="0.25">
      <c r="A76" s="13"/>
      <c r="B76" s="70" t="str">
        <f t="shared" si="15"/>
        <v/>
      </c>
      <c r="C76" s="14"/>
      <c r="D76" s="14"/>
      <c r="E76" s="15"/>
      <c r="F76" s="14"/>
      <c r="G76" s="15"/>
      <c r="H76" s="15"/>
      <c r="I76" s="15"/>
      <c r="J76" s="15"/>
      <c r="K76" s="15"/>
      <c r="L76" s="27" t="str">
        <f t="shared" si="8"/>
        <v/>
      </c>
      <c r="M76" s="16"/>
      <c r="N76" s="46" t="str">
        <f t="shared" si="9"/>
        <v/>
      </c>
      <c r="O76" s="15"/>
      <c r="P76" s="15"/>
      <c r="Q76" s="28" t="str">
        <f t="shared" si="10"/>
        <v/>
      </c>
      <c r="R76" s="29"/>
      <c r="S76" s="29"/>
      <c r="T76" s="30">
        <f t="shared" si="11"/>
        <v>0</v>
      </c>
      <c r="U76" s="30">
        <f t="shared" si="12"/>
        <v>0</v>
      </c>
      <c r="V76" s="29"/>
      <c r="W76" s="29"/>
      <c r="X76" s="67" t="str">
        <f t="shared" si="13"/>
        <v/>
      </c>
      <c r="Y76" s="31"/>
      <c r="Z76" s="30" t="str">
        <f t="shared" si="14"/>
        <v/>
      </c>
    </row>
    <row r="77" spans="1:26" ht="25.5" customHeight="1" x14ac:dyDescent="0.25">
      <c r="A77" s="13"/>
      <c r="B77" s="70" t="str">
        <f t="shared" si="15"/>
        <v/>
      </c>
      <c r="C77" s="74"/>
      <c r="D77" s="74"/>
      <c r="E77" s="75"/>
      <c r="F77" s="74"/>
      <c r="G77" s="75"/>
      <c r="H77" s="75"/>
      <c r="I77" s="75"/>
      <c r="J77" s="75"/>
      <c r="K77" s="75"/>
      <c r="L77" s="27" t="str">
        <f t="shared" si="8"/>
        <v/>
      </c>
      <c r="M77" s="16"/>
      <c r="N77" s="46" t="str">
        <f t="shared" si="9"/>
        <v/>
      </c>
      <c r="O77" s="75"/>
      <c r="P77" s="75"/>
      <c r="Q77" s="28" t="str">
        <f t="shared" si="10"/>
        <v/>
      </c>
      <c r="R77" s="77"/>
      <c r="S77" s="77"/>
      <c r="T77" s="30">
        <f t="shared" si="11"/>
        <v>0</v>
      </c>
      <c r="U77" s="30">
        <f t="shared" si="12"/>
        <v>0</v>
      </c>
      <c r="V77" s="77"/>
      <c r="W77" s="77"/>
      <c r="X77" s="67" t="str">
        <f t="shared" si="13"/>
        <v/>
      </c>
      <c r="Y77" s="31"/>
      <c r="Z77" s="30" t="str">
        <f t="shared" si="14"/>
        <v/>
      </c>
    </row>
    <row r="78" spans="1:26" ht="25.5" customHeight="1" x14ac:dyDescent="0.25">
      <c r="A78" s="13"/>
      <c r="B78" s="70" t="str">
        <f t="shared" si="15"/>
        <v/>
      </c>
      <c r="C78" s="14"/>
      <c r="D78" s="14"/>
      <c r="E78" s="15"/>
      <c r="F78" s="14"/>
      <c r="G78" s="15"/>
      <c r="H78" s="15"/>
      <c r="I78" s="15"/>
      <c r="J78" s="15"/>
      <c r="K78" s="15"/>
      <c r="L78" s="27" t="str">
        <f t="shared" si="8"/>
        <v/>
      </c>
      <c r="M78" s="16"/>
      <c r="N78" s="46" t="str">
        <f t="shared" si="9"/>
        <v/>
      </c>
      <c r="O78" s="15"/>
      <c r="P78" s="15"/>
      <c r="Q78" s="28" t="str">
        <f t="shared" si="10"/>
        <v/>
      </c>
      <c r="R78" s="29"/>
      <c r="S78" s="29"/>
      <c r="T78" s="30">
        <f t="shared" si="11"/>
        <v>0</v>
      </c>
      <c r="U78" s="30">
        <f t="shared" si="12"/>
        <v>0</v>
      </c>
      <c r="V78" s="29"/>
      <c r="W78" s="29"/>
      <c r="X78" s="67" t="str">
        <f t="shared" si="13"/>
        <v/>
      </c>
      <c r="Y78" s="31"/>
      <c r="Z78" s="30" t="str">
        <f t="shared" si="14"/>
        <v/>
      </c>
    </row>
    <row r="79" spans="1:26" ht="25.5" customHeight="1" x14ac:dyDescent="0.25">
      <c r="A79" s="13"/>
      <c r="B79" s="70" t="str">
        <f t="shared" si="15"/>
        <v/>
      </c>
      <c r="C79" s="74"/>
      <c r="D79" s="74"/>
      <c r="E79" s="75"/>
      <c r="F79" s="74"/>
      <c r="G79" s="75"/>
      <c r="H79" s="75"/>
      <c r="I79" s="75"/>
      <c r="J79" s="75"/>
      <c r="K79" s="75"/>
      <c r="L79" s="27" t="str">
        <f t="shared" si="8"/>
        <v/>
      </c>
      <c r="M79" s="16"/>
      <c r="N79" s="46" t="str">
        <f t="shared" si="9"/>
        <v/>
      </c>
      <c r="O79" s="75"/>
      <c r="P79" s="75"/>
      <c r="Q79" s="28" t="str">
        <f t="shared" si="10"/>
        <v/>
      </c>
      <c r="R79" s="77"/>
      <c r="S79" s="77"/>
      <c r="T79" s="30">
        <f t="shared" si="11"/>
        <v>0</v>
      </c>
      <c r="U79" s="30">
        <f t="shared" si="12"/>
        <v>0</v>
      </c>
      <c r="V79" s="77"/>
      <c r="W79" s="77"/>
      <c r="X79" s="67" t="str">
        <f t="shared" si="13"/>
        <v/>
      </c>
      <c r="Y79" s="31"/>
      <c r="Z79" s="30" t="str">
        <f t="shared" si="14"/>
        <v/>
      </c>
    </row>
    <row r="80" spans="1:26" ht="25.5" customHeight="1" x14ac:dyDescent="0.25">
      <c r="A80" s="13"/>
      <c r="B80" s="70" t="str">
        <f t="shared" si="15"/>
        <v/>
      </c>
      <c r="C80" s="74"/>
      <c r="D80" s="74"/>
      <c r="E80" s="75"/>
      <c r="F80" s="74"/>
      <c r="G80" s="75"/>
      <c r="H80" s="75"/>
      <c r="I80" s="75"/>
      <c r="J80" s="75"/>
      <c r="K80" s="75"/>
      <c r="L80" s="27" t="str">
        <f t="shared" si="8"/>
        <v/>
      </c>
      <c r="M80" s="16"/>
      <c r="N80" s="46" t="str">
        <f t="shared" si="9"/>
        <v/>
      </c>
      <c r="O80" s="75"/>
      <c r="P80" s="75"/>
      <c r="Q80" s="28" t="str">
        <f t="shared" si="10"/>
        <v/>
      </c>
      <c r="R80" s="77"/>
      <c r="S80" s="77"/>
      <c r="T80" s="30">
        <f t="shared" si="11"/>
        <v>0</v>
      </c>
      <c r="U80" s="30">
        <f t="shared" si="12"/>
        <v>0</v>
      </c>
      <c r="V80" s="77"/>
      <c r="W80" s="77"/>
      <c r="X80" s="67" t="str">
        <f t="shared" si="13"/>
        <v/>
      </c>
      <c r="Y80" s="31"/>
      <c r="Z80" s="30" t="str">
        <f t="shared" si="14"/>
        <v/>
      </c>
    </row>
    <row r="81" spans="1:26" ht="25.5" customHeight="1" x14ac:dyDescent="0.25">
      <c r="A81" s="13"/>
      <c r="B81" s="70" t="str">
        <f t="shared" si="15"/>
        <v/>
      </c>
      <c r="C81" s="74"/>
      <c r="D81" s="74"/>
      <c r="E81" s="75"/>
      <c r="F81" s="74"/>
      <c r="G81" s="75"/>
      <c r="H81" s="75"/>
      <c r="I81" s="75"/>
      <c r="J81" s="75"/>
      <c r="K81" s="75"/>
      <c r="L81" s="27" t="str">
        <f t="shared" si="8"/>
        <v/>
      </c>
      <c r="M81" s="16"/>
      <c r="N81" s="46" t="str">
        <f t="shared" si="9"/>
        <v/>
      </c>
      <c r="O81" s="75"/>
      <c r="P81" s="75"/>
      <c r="Q81" s="28" t="str">
        <f t="shared" si="10"/>
        <v/>
      </c>
      <c r="R81" s="77"/>
      <c r="S81" s="77"/>
      <c r="T81" s="30">
        <f t="shared" si="11"/>
        <v>0</v>
      </c>
      <c r="U81" s="30">
        <f t="shared" si="12"/>
        <v>0</v>
      </c>
      <c r="V81" s="77"/>
      <c r="W81" s="77"/>
      <c r="X81" s="67" t="str">
        <f t="shared" si="13"/>
        <v/>
      </c>
      <c r="Y81" s="31"/>
      <c r="Z81" s="30" t="str">
        <f t="shared" si="14"/>
        <v/>
      </c>
    </row>
    <row r="82" spans="1:26" ht="25.5" customHeight="1" x14ac:dyDescent="0.25">
      <c r="A82" s="13"/>
      <c r="B82" s="70" t="str">
        <f t="shared" si="15"/>
        <v/>
      </c>
      <c r="C82" s="74"/>
      <c r="D82" s="74"/>
      <c r="E82" s="75"/>
      <c r="F82" s="74"/>
      <c r="G82" s="75"/>
      <c r="H82" s="75"/>
      <c r="I82" s="75"/>
      <c r="J82" s="75"/>
      <c r="K82" s="75"/>
      <c r="L82" s="27" t="str">
        <f t="shared" si="8"/>
        <v/>
      </c>
      <c r="M82" s="16"/>
      <c r="N82" s="46" t="str">
        <f t="shared" si="9"/>
        <v/>
      </c>
      <c r="O82" s="75"/>
      <c r="P82" s="75"/>
      <c r="Q82" s="28" t="str">
        <f t="shared" si="10"/>
        <v/>
      </c>
      <c r="R82" s="77"/>
      <c r="S82" s="77"/>
      <c r="T82" s="30">
        <f t="shared" si="11"/>
        <v>0</v>
      </c>
      <c r="U82" s="30">
        <f t="shared" si="12"/>
        <v>0</v>
      </c>
      <c r="V82" s="77"/>
      <c r="W82" s="77"/>
      <c r="X82" s="67" t="str">
        <f t="shared" si="13"/>
        <v/>
      </c>
      <c r="Y82" s="31"/>
      <c r="Z82" s="30" t="str">
        <f t="shared" si="14"/>
        <v/>
      </c>
    </row>
    <row r="83" spans="1:26" ht="25.5" customHeight="1" x14ac:dyDescent="0.25">
      <c r="A83" s="13"/>
      <c r="B83" s="70" t="str">
        <f t="shared" si="15"/>
        <v/>
      </c>
      <c r="C83" s="74"/>
      <c r="D83" s="74"/>
      <c r="E83" s="75"/>
      <c r="F83" s="74"/>
      <c r="G83" s="75"/>
      <c r="H83" s="75"/>
      <c r="I83" s="75"/>
      <c r="J83" s="75"/>
      <c r="K83" s="75"/>
      <c r="L83" s="27" t="str">
        <f t="shared" si="8"/>
        <v/>
      </c>
      <c r="M83" s="16"/>
      <c r="N83" s="46" t="str">
        <f t="shared" si="9"/>
        <v/>
      </c>
      <c r="O83" s="75"/>
      <c r="P83" s="75"/>
      <c r="Q83" s="28" t="str">
        <f t="shared" si="10"/>
        <v/>
      </c>
      <c r="R83" s="77"/>
      <c r="S83" s="77"/>
      <c r="T83" s="30">
        <f t="shared" si="11"/>
        <v>0</v>
      </c>
      <c r="U83" s="30">
        <f t="shared" si="12"/>
        <v>0</v>
      </c>
      <c r="V83" s="77"/>
      <c r="W83" s="77"/>
      <c r="X83" s="67" t="str">
        <f t="shared" si="13"/>
        <v/>
      </c>
      <c r="Y83" s="31"/>
      <c r="Z83" s="30" t="str">
        <f t="shared" si="14"/>
        <v/>
      </c>
    </row>
    <row r="84" spans="1:26" ht="25.5" customHeight="1" x14ac:dyDescent="0.25">
      <c r="A84" s="13"/>
      <c r="B84" s="70" t="str">
        <f t="shared" si="15"/>
        <v/>
      </c>
      <c r="C84" s="74"/>
      <c r="D84" s="74"/>
      <c r="E84" s="75"/>
      <c r="F84" s="74"/>
      <c r="G84" s="75"/>
      <c r="H84" s="75"/>
      <c r="I84" s="75"/>
      <c r="J84" s="75"/>
      <c r="K84" s="75"/>
      <c r="L84" s="27" t="str">
        <f t="shared" si="8"/>
        <v/>
      </c>
      <c r="M84" s="16"/>
      <c r="N84" s="46" t="str">
        <f t="shared" si="9"/>
        <v/>
      </c>
      <c r="O84" s="75"/>
      <c r="P84" s="75"/>
      <c r="Q84" s="28" t="str">
        <f t="shared" si="10"/>
        <v/>
      </c>
      <c r="R84" s="77"/>
      <c r="S84" s="77"/>
      <c r="T84" s="30">
        <f t="shared" si="11"/>
        <v>0</v>
      </c>
      <c r="U84" s="30">
        <f t="shared" si="12"/>
        <v>0</v>
      </c>
      <c r="V84" s="77"/>
      <c r="W84" s="77"/>
      <c r="X84" s="67" t="str">
        <f t="shared" si="13"/>
        <v/>
      </c>
      <c r="Y84" s="31"/>
      <c r="Z84" s="30" t="str">
        <f t="shared" si="14"/>
        <v/>
      </c>
    </row>
    <row r="85" spans="1:26" ht="25.5" customHeight="1" x14ac:dyDescent="0.25">
      <c r="A85" s="13"/>
      <c r="B85" s="70" t="str">
        <f t="shared" si="15"/>
        <v/>
      </c>
      <c r="C85" s="74"/>
      <c r="D85" s="74"/>
      <c r="E85" s="75"/>
      <c r="F85" s="74"/>
      <c r="G85" s="75"/>
      <c r="H85" s="75"/>
      <c r="I85" s="75"/>
      <c r="J85" s="75"/>
      <c r="K85" s="75"/>
      <c r="L85" s="27" t="str">
        <f t="shared" si="8"/>
        <v/>
      </c>
      <c r="M85" s="16"/>
      <c r="N85" s="46" t="str">
        <f t="shared" si="9"/>
        <v/>
      </c>
      <c r="O85" s="75"/>
      <c r="P85" s="75"/>
      <c r="Q85" s="28" t="str">
        <f t="shared" si="10"/>
        <v/>
      </c>
      <c r="R85" s="77"/>
      <c r="S85" s="77"/>
      <c r="T85" s="30">
        <f t="shared" si="11"/>
        <v>0</v>
      </c>
      <c r="U85" s="30">
        <f t="shared" si="12"/>
        <v>0</v>
      </c>
      <c r="V85" s="77"/>
      <c r="W85" s="77"/>
      <c r="X85" s="67" t="str">
        <f t="shared" si="13"/>
        <v/>
      </c>
      <c r="Y85" s="31"/>
      <c r="Z85" s="30" t="str">
        <f t="shared" si="14"/>
        <v/>
      </c>
    </row>
    <row r="86" spans="1:26" ht="25.5" customHeight="1" x14ac:dyDescent="0.25">
      <c r="A86" s="13"/>
      <c r="B86" s="70" t="str">
        <f t="shared" si="15"/>
        <v/>
      </c>
      <c r="L86" s="27" t="str">
        <f t="shared" si="8"/>
        <v/>
      </c>
      <c r="M86" s="80"/>
      <c r="N86" s="46" t="str">
        <f t="shared" si="9"/>
        <v/>
      </c>
      <c r="Q86" s="28" t="str">
        <f t="shared" si="10"/>
        <v/>
      </c>
      <c r="T86" s="30">
        <f t="shared" si="11"/>
        <v>0</v>
      </c>
      <c r="U86" s="30">
        <f t="shared" si="12"/>
        <v>0</v>
      </c>
      <c r="X86" s="67" t="str">
        <f t="shared" si="13"/>
        <v/>
      </c>
      <c r="Y86" s="31"/>
      <c r="Z86" s="30" t="str">
        <f t="shared" si="14"/>
        <v/>
      </c>
    </row>
    <row r="87" spans="1:26" ht="25.5" customHeight="1" x14ac:dyDescent="0.25">
      <c r="A87" s="13"/>
      <c r="B87" s="70" t="str">
        <f t="shared" si="15"/>
        <v/>
      </c>
      <c r="L87" s="27" t="str">
        <f t="shared" si="8"/>
        <v/>
      </c>
      <c r="M87" s="80"/>
      <c r="N87" s="46" t="str">
        <f t="shared" si="9"/>
        <v/>
      </c>
      <c r="Q87" s="28" t="str">
        <f t="shared" si="10"/>
        <v/>
      </c>
      <c r="T87" s="30">
        <f t="shared" si="11"/>
        <v>0</v>
      </c>
      <c r="U87" s="30">
        <f t="shared" si="12"/>
        <v>0</v>
      </c>
      <c r="X87" s="67" t="str">
        <f t="shared" si="13"/>
        <v/>
      </c>
      <c r="Y87" s="31"/>
      <c r="Z87" s="30" t="str">
        <f t="shared" si="14"/>
        <v/>
      </c>
    </row>
    <row r="88" spans="1:26" ht="25.5" customHeight="1" x14ac:dyDescent="0.25">
      <c r="A88" s="13"/>
      <c r="B88" s="70" t="str">
        <f t="shared" si="15"/>
        <v/>
      </c>
      <c r="L88" s="27" t="str">
        <f t="shared" si="8"/>
        <v/>
      </c>
      <c r="M88" s="16"/>
      <c r="N88" s="46" t="str">
        <f t="shared" si="9"/>
        <v/>
      </c>
      <c r="Q88" s="28" t="str">
        <f t="shared" si="10"/>
        <v/>
      </c>
      <c r="T88" s="30">
        <f t="shared" si="11"/>
        <v>0</v>
      </c>
      <c r="U88" s="30">
        <f t="shared" si="12"/>
        <v>0</v>
      </c>
      <c r="X88" s="67" t="str">
        <f t="shared" si="13"/>
        <v/>
      </c>
      <c r="Y88" s="31"/>
      <c r="Z88" s="30" t="str">
        <f t="shared" si="14"/>
        <v/>
      </c>
    </row>
    <row r="89" spans="1:26" ht="25.5" customHeight="1" x14ac:dyDescent="0.25">
      <c r="A89" s="13"/>
      <c r="B89" s="70" t="str">
        <f t="shared" si="15"/>
        <v/>
      </c>
      <c r="L89" s="27" t="str">
        <f t="shared" si="8"/>
        <v/>
      </c>
      <c r="M89" s="16"/>
      <c r="N89" s="46" t="str">
        <f t="shared" si="9"/>
        <v/>
      </c>
      <c r="Q89" s="28" t="str">
        <f t="shared" si="10"/>
        <v/>
      </c>
      <c r="T89" s="30">
        <f t="shared" si="11"/>
        <v>0</v>
      </c>
      <c r="U89" s="30">
        <f t="shared" si="12"/>
        <v>0</v>
      </c>
      <c r="X89" s="67" t="str">
        <f t="shared" si="13"/>
        <v/>
      </c>
      <c r="Y89" s="31"/>
      <c r="Z89" s="30" t="str">
        <f t="shared" si="14"/>
        <v/>
      </c>
    </row>
    <row r="90" spans="1:26" ht="25.5" customHeight="1" x14ac:dyDescent="0.25">
      <c r="A90" s="13"/>
      <c r="B90" s="70" t="str">
        <f t="shared" si="15"/>
        <v/>
      </c>
      <c r="L90" s="27" t="str">
        <f t="shared" si="8"/>
        <v/>
      </c>
      <c r="M90" s="16"/>
      <c r="N90" s="46" t="str">
        <f t="shared" si="9"/>
        <v/>
      </c>
      <c r="Q90" s="28" t="str">
        <f t="shared" si="10"/>
        <v/>
      </c>
      <c r="T90" s="30">
        <f t="shared" si="11"/>
        <v>0</v>
      </c>
      <c r="U90" s="30">
        <f t="shared" si="12"/>
        <v>0</v>
      </c>
      <c r="X90" s="67" t="str">
        <f t="shared" si="13"/>
        <v/>
      </c>
      <c r="Y90" s="31"/>
      <c r="Z90" s="30" t="str">
        <f t="shared" si="14"/>
        <v/>
      </c>
    </row>
    <row r="91" spans="1:26" ht="25.5" customHeight="1" x14ac:dyDescent="0.25">
      <c r="A91" s="13"/>
      <c r="B91" s="70" t="str">
        <f t="shared" si="15"/>
        <v/>
      </c>
      <c r="L91" s="27" t="str">
        <f t="shared" si="8"/>
        <v/>
      </c>
      <c r="M91" s="16"/>
      <c r="N91" s="46" t="str">
        <f t="shared" si="9"/>
        <v/>
      </c>
      <c r="Q91" s="28" t="str">
        <f t="shared" si="10"/>
        <v/>
      </c>
      <c r="T91" s="30">
        <f t="shared" si="11"/>
        <v>0</v>
      </c>
      <c r="U91" s="30">
        <f t="shared" si="12"/>
        <v>0</v>
      </c>
      <c r="X91" s="67" t="str">
        <f t="shared" si="13"/>
        <v/>
      </c>
      <c r="Y91" s="31"/>
      <c r="Z91" s="30" t="str">
        <f t="shared" si="14"/>
        <v/>
      </c>
    </row>
    <row r="92" spans="1:26" ht="25.5" customHeight="1" x14ac:dyDescent="0.25">
      <c r="A92" s="13"/>
      <c r="B92" s="70" t="str">
        <f t="shared" si="15"/>
        <v/>
      </c>
      <c r="L92" s="27" t="str">
        <f t="shared" si="8"/>
        <v/>
      </c>
      <c r="M92" s="16"/>
      <c r="N92" s="46" t="str">
        <f t="shared" si="9"/>
        <v/>
      </c>
      <c r="Q92" s="28" t="str">
        <f t="shared" si="10"/>
        <v/>
      </c>
      <c r="T92" s="30">
        <f t="shared" si="11"/>
        <v>0</v>
      </c>
      <c r="U92" s="30">
        <f t="shared" si="12"/>
        <v>0</v>
      </c>
      <c r="X92" s="67" t="str">
        <f t="shared" si="13"/>
        <v/>
      </c>
      <c r="Y92" s="31"/>
      <c r="Z92" s="30" t="str">
        <f t="shared" si="14"/>
        <v/>
      </c>
    </row>
    <row r="93" spans="1:26" ht="25.5" customHeight="1" x14ac:dyDescent="0.25">
      <c r="A93" s="13"/>
      <c r="B93" s="70" t="str">
        <f t="shared" si="15"/>
        <v/>
      </c>
      <c r="L93" s="27" t="str">
        <f t="shared" si="8"/>
        <v/>
      </c>
      <c r="M93" s="16"/>
      <c r="N93" s="46" t="str">
        <f t="shared" si="9"/>
        <v/>
      </c>
      <c r="Q93" s="28" t="str">
        <f t="shared" si="10"/>
        <v/>
      </c>
      <c r="T93" s="30">
        <f t="shared" si="11"/>
        <v>0</v>
      </c>
      <c r="U93" s="30">
        <f t="shared" si="12"/>
        <v>0</v>
      </c>
      <c r="X93" s="67" t="str">
        <f t="shared" si="13"/>
        <v/>
      </c>
      <c r="Y93" s="31"/>
      <c r="Z93" s="30" t="str">
        <f t="shared" si="14"/>
        <v/>
      </c>
    </row>
    <row r="94" spans="1:26" ht="25.5" customHeight="1" x14ac:dyDescent="0.25">
      <c r="A94" s="13"/>
      <c r="B94" s="70" t="str">
        <f t="shared" si="15"/>
        <v/>
      </c>
      <c r="L94" s="27" t="str">
        <f t="shared" si="8"/>
        <v/>
      </c>
      <c r="M94" s="16"/>
      <c r="N94" s="46" t="str">
        <f t="shared" si="9"/>
        <v/>
      </c>
      <c r="Q94" s="28" t="str">
        <f t="shared" si="10"/>
        <v/>
      </c>
      <c r="T94" s="30">
        <f t="shared" si="11"/>
        <v>0</v>
      </c>
      <c r="U94" s="30">
        <f t="shared" si="12"/>
        <v>0</v>
      </c>
      <c r="X94" s="67" t="str">
        <f t="shared" si="13"/>
        <v/>
      </c>
      <c r="Y94" s="31"/>
      <c r="Z94" s="30" t="str">
        <f t="shared" si="14"/>
        <v/>
      </c>
    </row>
    <row r="95" spans="1:26" ht="25.5" customHeight="1" x14ac:dyDescent="0.25">
      <c r="A95" s="13"/>
      <c r="B95" s="70" t="str">
        <f t="shared" si="15"/>
        <v/>
      </c>
      <c r="L95" s="27" t="str">
        <f t="shared" si="8"/>
        <v/>
      </c>
      <c r="M95" s="80"/>
      <c r="N95" s="46" t="str">
        <f t="shared" si="9"/>
        <v/>
      </c>
      <c r="Q95" s="28" t="str">
        <f t="shared" si="10"/>
        <v/>
      </c>
      <c r="T95" s="30">
        <f t="shared" si="11"/>
        <v>0</v>
      </c>
      <c r="U95" s="30">
        <f t="shared" si="12"/>
        <v>0</v>
      </c>
      <c r="X95" s="67" t="str">
        <f t="shared" si="13"/>
        <v/>
      </c>
      <c r="Y95" s="31"/>
      <c r="Z95" s="30" t="str">
        <f t="shared" si="14"/>
        <v/>
      </c>
    </row>
    <row r="96" spans="1:26" ht="25.5" customHeight="1" x14ac:dyDescent="0.25">
      <c r="A96" s="13"/>
      <c r="B96" s="70" t="str">
        <f t="shared" si="15"/>
        <v/>
      </c>
      <c r="L96" s="27" t="str">
        <f t="shared" si="8"/>
        <v/>
      </c>
      <c r="M96" s="80"/>
      <c r="N96" s="46" t="str">
        <f t="shared" si="9"/>
        <v/>
      </c>
      <c r="Q96" s="28" t="str">
        <f t="shared" si="10"/>
        <v/>
      </c>
      <c r="T96" s="30">
        <f t="shared" si="11"/>
        <v>0</v>
      </c>
      <c r="U96" s="30">
        <f t="shared" si="12"/>
        <v>0</v>
      </c>
      <c r="X96" s="67" t="str">
        <f t="shared" si="13"/>
        <v/>
      </c>
      <c r="Y96" s="31"/>
      <c r="Z96" s="30" t="str">
        <f t="shared" si="14"/>
        <v/>
      </c>
    </row>
    <row r="97" spans="1:27" ht="25.5" customHeight="1" x14ac:dyDescent="0.25">
      <c r="A97" s="13"/>
      <c r="B97" s="70" t="str">
        <f t="shared" si="15"/>
        <v/>
      </c>
      <c r="L97" s="27" t="str">
        <f t="shared" si="8"/>
        <v/>
      </c>
      <c r="M97" s="80"/>
      <c r="N97" s="46" t="str">
        <f t="shared" si="9"/>
        <v/>
      </c>
      <c r="Q97" s="28" t="str">
        <f t="shared" si="10"/>
        <v/>
      </c>
      <c r="T97" s="30">
        <f t="shared" si="11"/>
        <v>0</v>
      </c>
      <c r="U97" s="30">
        <f t="shared" si="12"/>
        <v>0</v>
      </c>
      <c r="X97" s="67" t="str">
        <f t="shared" si="13"/>
        <v/>
      </c>
      <c r="Y97" s="31"/>
      <c r="Z97" s="30" t="str">
        <f t="shared" si="14"/>
        <v/>
      </c>
    </row>
    <row r="98" spans="1:27" ht="25.5" customHeight="1" x14ac:dyDescent="0.25">
      <c r="A98" s="13"/>
      <c r="B98" s="70" t="str">
        <f t="shared" si="15"/>
        <v/>
      </c>
      <c r="L98" s="27" t="str">
        <f t="shared" si="8"/>
        <v/>
      </c>
      <c r="M98" s="80"/>
      <c r="N98" s="46" t="str">
        <f t="shared" si="9"/>
        <v/>
      </c>
      <c r="Q98" s="28" t="str">
        <f t="shared" si="10"/>
        <v/>
      </c>
      <c r="T98" s="30">
        <f t="shared" si="11"/>
        <v>0</v>
      </c>
      <c r="U98" s="30">
        <f t="shared" si="12"/>
        <v>0</v>
      </c>
      <c r="X98" s="67" t="str">
        <f t="shared" si="13"/>
        <v/>
      </c>
      <c r="Y98" s="31"/>
      <c r="Z98" s="30" t="str">
        <f t="shared" si="14"/>
        <v/>
      </c>
    </row>
    <row r="99" spans="1:27" ht="25.5" customHeight="1" x14ac:dyDescent="0.25">
      <c r="A99" s="13"/>
      <c r="B99" s="70" t="str">
        <f t="shared" si="15"/>
        <v/>
      </c>
      <c r="L99" s="27" t="str">
        <f t="shared" si="8"/>
        <v/>
      </c>
      <c r="M99" s="16"/>
      <c r="N99" s="46" t="str">
        <f t="shared" si="9"/>
        <v/>
      </c>
      <c r="Q99" s="28" t="str">
        <f t="shared" si="10"/>
        <v/>
      </c>
      <c r="T99" s="30">
        <f t="shared" si="11"/>
        <v>0</v>
      </c>
      <c r="U99" s="30">
        <f t="shared" si="12"/>
        <v>0</v>
      </c>
      <c r="X99" s="67" t="str">
        <f t="shared" si="13"/>
        <v/>
      </c>
      <c r="Y99" s="31"/>
      <c r="Z99" s="30" t="str">
        <f t="shared" si="14"/>
        <v/>
      </c>
    </row>
    <row r="100" spans="1:27" ht="25.5" customHeight="1" x14ac:dyDescent="0.25">
      <c r="A100" s="13"/>
      <c r="B100" s="70" t="str">
        <f t="shared" si="15"/>
        <v/>
      </c>
      <c r="L100" s="27" t="str">
        <f t="shared" si="8"/>
        <v/>
      </c>
      <c r="M100" s="16"/>
      <c r="N100" s="46" t="str">
        <f t="shared" si="9"/>
        <v/>
      </c>
      <c r="Q100" s="28" t="str">
        <f t="shared" si="10"/>
        <v/>
      </c>
      <c r="T100" s="30">
        <f t="shared" si="11"/>
        <v>0</v>
      </c>
      <c r="U100" s="30">
        <f t="shared" si="12"/>
        <v>0</v>
      </c>
      <c r="X100" s="67" t="str">
        <f t="shared" si="13"/>
        <v/>
      </c>
      <c r="Y100" s="31"/>
      <c r="Z100" s="30" t="str">
        <f t="shared" si="14"/>
        <v/>
      </c>
    </row>
    <row r="101" spans="1:27" ht="25.5" customHeight="1" x14ac:dyDescent="0.25">
      <c r="A101" s="13"/>
      <c r="B101" s="70" t="str">
        <f t="shared" si="15"/>
        <v/>
      </c>
      <c r="L101" s="27" t="str">
        <f t="shared" si="8"/>
        <v/>
      </c>
      <c r="M101" s="16"/>
      <c r="N101" s="46" t="str">
        <f t="shared" si="9"/>
        <v/>
      </c>
      <c r="Q101" s="28" t="str">
        <f t="shared" si="10"/>
        <v/>
      </c>
      <c r="T101" s="30">
        <f t="shared" si="11"/>
        <v>0</v>
      </c>
      <c r="U101" s="30">
        <f t="shared" si="12"/>
        <v>0</v>
      </c>
      <c r="X101" s="67" t="str">
        <f t="shared" si="13"/>
        <v/>
      </c>
      <c r="Y101" s="31"/>
      <c r="Z101" s="30" t="str">
        <f t="shared" si="14"/>
        <v/>
      </c>
    </row>
    <row r="102" spans="1:27" ht="25.5" customHeight="1" x14ac:dyDescent="0.25">
      <c r="A102" s="13"/>
      <c r="B102" s="70" t="str">
        <f t="shared" si="15"/>
        <v/>
      </c>
      <c r="L102" s="27" t="str">
        <f t="shared" si="8"/>
        <v/>
      </c>
      <c r="M102" s="80"/>
      <c r="N102" s="46" t="str">
        <f t="shared" si="9"/>
        <v/>
      </c>
      <c r="Q102" s="28" t="str">
        <f t="shared" si="10"/>
        <v/>
      </c>
      <c r="T102" s="30">
        <f t="shared" si="11"/>
        <v>0</v>
      </c>
      <c r="U102" s="30">
        <f t="shared" si="12"/>
        <v>0</v>
      </c>
      <c r="X102" s="67" t="str">
        <f t="shared" si="13"/>
        <v/>
      </c>
      <c r="Y102" s="31"/>
      <c r="Z102" s="30" t="str">
        <f t="shared" si="14"/>
        <v/>
      </c>
    </row>
    <row r="103" spans="1:27" ht="25.5" customHeight="1" x14ac:dyDescent="0.25">
      <c r="A103" s="13"/>
      <c r="B103" s="70" t="str">
        <f t="shared" si="15"/>
        <v/>
      </c>
      <c r="L103" s="27" t="str">
        <f t="shared" si="8"/>
        <v/>
      </c>
      <c r="M103" s="80"/>
      <c r="N103" s="46" t="str">
        <f t="shared" si="9"/>
        <v/>
      </c>
      <c r="Q103" s="28" t="str">
        <f t="shared" si="10"/>
        <v/>
      </c>
      <c r="T103" s="30">
        <f t="shared" si="11"/>
        <v>0</v>
      </c>
      <c r="U103" s="30">
        <f t="shared" si="12"/>
        <v>0</v>
      </c>
      <c r="X103" s="67" t="str">
        <f t="shared" si="13"/>
        <v/>
      </c>
      <c r="Y103" s="31"/>
      <c r="Z103" s="30" t="str">
        <f t="shared" si="14"/>
        <v/>
      </c>
    </row>
    <row r="104" spans="1:27" ht="25.5" customHeight="1" x14ac:dyDescent="0.25">
      <c r="A104" s="13"/>
      <c r="B104" s="70" t="str">
        <f t="shared" si="15"/>
        <v/>
      </c>
      <c r="L104" s="27" t="str">
        <f t="shared" si="8"/>
        <v/>
      </c>
      <c r="M104" s="80"/>
      <c r="N104" s="46" t="str">
        <f t="shared" si="9"/>
        <v/>
      </c>
      <c r="Q104" s="28" t="str">
        <f t="shared" si="10"/>
        <v/>
      </c>
      <c r="T104" s="30">
        <f t="shared" si="11"/>
        <v>0</v>
      </c>
      <c r="U104" s="30">
        <f t="shared" si="12"/>
        <v>0</v>
      </c>
      <c r="X104" s="67" t="str">
        <f t="shared" si="13"/>
        <v/>
      </c>
      <c r="Y104" s="31"/>
      <c r="Z104" s="30" t="str">
        <f t="shared" si="14"/>
        <v/>
      </c>
      <c r="AA104" s="79"/>
    </row>
    <row r="105" spans="1:27" ht="25.5" customHeight="1" x14ac:dyDescent="0.25">
      <c r="A105" s="13"/>
      <c r="B105" s="70" t="str">
        <f t="shared" si="15"/>
        <v/>
      </c>
      <c r="L105" s="27" t="str">
        <f t="shared" si="8"/>
        <v/>
      </c>
      <c r="M105" s="16"/>
      <c r="N105" s="46" t="str">
        <f t="shared" si="9"/>
        <v/>
      </c>
      <c r="Q105" s="28" t="str">
        <f t="shared" si="10"/>
        <v/>
      </c>
      <c r="T105" s="30">
        <f t="shared" si="11"/>
        <v>0</v>
      </c>
      <c r="U105" s="30">
        <f t="shared" si="12"/>
        <v>0</v>
      </c>
      <c r="X105" s="67" t="str">
        <f t="shared" si="13"/>
        <v/>
      </c>
      <c r="Y105" s="31"/>
      <c r="Z105" s="30" t="str">
        <f t="shared" si="14"/>
        <v/>
      </c>
      <c r="AA105" s="79"/>
    </row>
    <row r="106" spans="1:27" ht="25.5" customHeight="1" x14ac:dyDescent="0.25">
      <c r="A106" s="13"/>
      <c r="B106" s="70" t="str">
        <f t="shared" si="15"/>
        <v/>
      </c>
      <c r="L106" s="27" t="str">
        <f t="shared" si="8"/>
        <v/>
      </c>
      <c r="M106" s="80"/>
      <c r="N106" s="46" t="str">
        <f t="shared" si="9"/>
        <v/>
      </c>
      <c r="Q106" s="28" t="str">
        <f t="shared" si="10"/>
        <v/>
      </c>
      <c r="T106" s="30">
        <f t="shared" si="11"/>
        <v>0</v>
      </c>
      <c r="U106" s="30">
        <f t="shared" si="12"/>
        <v>0</v>
      </c>
      <c r="X106" s="67" t="str">
        <f t="shared" si="13"/>
        <v/>
      </c>
      <c r="Y106" s="31"/>
      <c r="Z106" s="30" t="str">
        <f t="shared" si="14"/>
        <v/>
      </c>
      <c r="AA106" s="79"/>
    </row>
    <row r="107" spans="1:27" ht="25.5" customHeight="1" x14ac:dyDescent="0.25">
      <c r="A107" s="13"/>
      <c r="B107" s="70" t="str">
        <f t="shared" si="15"/>
        <v/>
      </c>
      <c r="L107" s="27" t="str">
        <f t="shared" si="8"/>
        <v/>
      </c>
      <c r="M107" s="80"/>
      <c r="N107" s="46" t="str">
        <f t="shared" si="9"/>
        <v/>
      </c>
      <c r="Q107" s="28" t="str">
        <f t="shared" si="10"/>
        <v/>
      </c>
      <c r="T107" s="30">
        <f t="shared" si="11"/>
        <v>0</v>
      </c>
      <c r="U107" s="30">
        <f t="shared" si="12"/>
        <v>0</v>
      </c>
      <c r="X107" s="67" t="str">
        <f t="shared" si="13"/>
        <v/>
      </c>
      <c r="Y107" s="31"/>
      <c r="Z107" s="30" t="str">
        <f t="shared" si="14"/>
        <v/>
      </c>
      <c r="AA107" s="79"/>
    </row>
    <row r="108" spans="1:27" ht="25.5" customHeight="1" x14ac:dyDescent="0.25">
      <c r="A108" s="13"/>
      <c r="B108" s="70" t="str">
        <f t="shared" si="15"/>
        <v/>
      </c>
      <c r="L108" s="27" t="str">
        <f t="shared" si="8"/>
        <v/>
      </c>
      <c r="M108" s="75"/>
      <c r="N108" s="46" t="str">
        <f t="shared" si="9"/>
        <v/>
      </c>
      <c r="Q108" s="28" t="str">
        <f t="shared" si="10"/>
        <v/>
      </c>
      <c r="T108" s="30">
        <f t="shared" si="11"/>
        <v>0</v>
      </c>
      <c r="U108" s="30">
        <f t="shared" si="12"/>
        <v>0</v>
      </c>
      <c r="X108" s="67" t="str">
        <f t="shared" si="13"/>
        <v/>
      </c>
      <c r="Y108" s="31"/>
      <c r="Z108" s="30" t="str">
        <f t="shared" si="14"/>
        <v/>
      </c>
    </row>
    <row r="109" spans="1:27" ht="25.5" customHeight="1" x14ac:dyDescent="0.25">
      <c r="A109" s="13"/>
      <c r="B109" s="70" t="str">
        <f t="shared" si="15"/>
        <v/>
      </c>
      <c r="L109" s="27" t="str">
        <f t="shared" si="8"/>
        <v/>
      </c>
      <c r="M109" s="75"/>
      <c r="N109" s="46" t="str">
        <f t="shared" si="9"/>
        <v/>
      </c>
      <c r="Q109" s="28" t="str">
        <f t="shared" si="10"/>
        <v/>
      </c>
      <c r="T109" s="30">
        <f t="shared" si="11"/>
        <v>0</v>
      </c>
      <c r="U109" s="30">
        <f t="shared" si="12"/>
        <v>0</v>
      </c>
      <c r="X109" s="67" t="str">
        <f t="shared" si="13"/>
        <v/>
      </c>
      <c r="Y109" s="31"/>
      <c r="Z109" s="30" t="str">
        <f t="shared" si="14"/>
        <v/>
      </c>
    </row>
    <row r="110" spans="1:27" ht="25.5" customHeight="1" x14ac:dyDescent="0.25">
      <c r="A110" s="13"/>
      <c r="B110" s="70" t="str">
        <f t="shared" si="15"/>
        <v/>
      </c>
      <c r="L110" s="27" t="str">
        <f t="shared" si="8"/>
        <v/>
      </c>
      <c r="M110" s="75"/>
      <c r="N110" s="46" t="str">
        <f t="shared" si="9"/>
        <v/>
      </c>
      <c r="Q110" s="28" t="str">
        <f t="shared" si="10"/>
        <v/>
      </c>
      <c r="T110" s="30">
        <f t="shared" si="11"/>
        <v>0</v>
      </c>
      <c r="U110" s="30">
        <f t="shared" si="12"/>
        <v>0</v>
      </c>
      <c r="X110" s="67" t="str">
        <f t="shared" si="13"/>
        <v/>
      </c>
      <c r="Y110" s="31"/>
      <c r="Z110" s="30" t="str">
        <f t="shared" si="14"/>
        <v/>
      </c>
    </row>
    <row r="111" spans="1:27" ht="25.5" customHeight="1" x14ac:dyDescent="0.25">
      <c r="A111" s="13"/>
      <c r="B111" s="70" t="str">
        <f t="shared" si="15"/>
        <v/>
      </c>
      <c r="L111" s="27" t="str">
        <f t="shared" si="8"/>
        <v/>
      </c>
      <c r="M111" s="75"/>
      <c r="N111" s="46" t="str">
        <f t="shared" si="9"/>
        <v/>
      </c>
      <c r="Q111" s="28" t="str">
        <f t="shared" si="10"/>
        <v/>
      </c>
      <c r="T111" s="30">
        <f t="shared" si="11"/>
        <v>0</v>
      </c>
      <c r="U111" s="30">
        <f t="shared" si="12"/>
        <v>0</v>
      </c>
      <c r="X111" s="67" t="str">
        <f t="shared" si="13"/>
        <v/>
      </c>
      <c r="Y111" s="31"/>
      <c r="Z111" s="30" t="str">
        <f t="shared" si="14"/>
        <v/>
      </c>
    </row>
    <row r="112" spans="1:27" ht="25.5" customHeight="1" x14ac:dyDescent="0.25">
      <c r="A112" s="13"/>
      <c r="B112" s="70" t="str">
        <f t="shared" si="15"/>
        <v/>
      </c>
      <c r="L112" s="27" t="str">
        <f t="shared" si="8"/>
        <v/>
      </c>
      <c r="M112" s="75"/>
      <c r="N112" s="46" t="str">
        <f t="shared" si="9"/>
        <v/>
      </c>
      <c r="Q112" s="28" t="str">
        <f t="shared" si="10"/>
        <v/>
      </c>
      <c r="T112" s="30">
        <f t="shared" si="11"/>
        <v>0</v>
      </c>
      <c r="U112" s="30">
        <f t="shared" si="12"/>
        <v>0</v>
      </c>
      <c r="X112" s="67" t="str">
        <f t="shared" si="13"/>
        <v/>
      </c>
      <c r="Y112" s="31"/>
      <c r="Z112" s="30" t="str">
        <f t="shared" si="14"/>
        <v/>
      </c>
    </row>
    <row r="113" spans="1:26" ht="25.5" customHeight="1" x14ac:dyDescent="0.25">
      <c r="A113" s="13"/>
      <c r="B113" s="70" t="str">
        <f t="shared" si="15"/>
        <v/>
      </c>
      <c r="L113" s="27" t="str">
        <f t="shared" si="8"/>
        <v/>
      </c>
      <c r="M113" s="75"/>
      <c r="N113" s="46" t="str">
        <f t="shared" si="9"/>
        <v/>
      </c>
      <c r="Q113" s="28" t="str">
        <f t="shared" si="10"/>
        <v/>
      </c>
      <c r="T113" s="30">
        <f t="shared" si="11"/>
        <v>0</v>
      </c>
      <c r="U113" s="30">
        <f t="shared" si="12"/>
        <v>0</v>
      </c>
      <c r="X113" s="67" t="str">
        <f t="shared" si="13"/>
        <v/>
      </c>
      <c r="Y113" s="31"/>
      <c r="Z113" s="30" t="str">
        <f t="shared" si="14"/>
        <v/>
      </c>
    </row>
    <row r="114" spans="1:26" ht="25.5" customHeight="1" x14ac:dyDescent="0.25">
      <c r="A114" s="13"/>
      <c r="B114" s="70" t="str">
        <f t="shared" si="15"/>
        <v/>
      </c>
      <c r="L114" s="27" t="str">
        <f t="shared" si="8"/>
        <v/>
      </c>
      <c r="M114" s="75"/>
      <c r="N114" s="46" t="str">
        <f t="shared" si="9"/>
        <v/>
      </c>
      <c r="Q114" s="28" t="str">
        <f t="shared" si="10"/>
        <v/>
      </c>
      <c r="T114" s="30">
        <f t="shared" si="11"/>
        <v>0</v>
      </c>
      <c r="U114" s="30">
        <f t="shared" si="12"/>
        <v>0</v>
      </c>
      <c r="X114" s="67" t="str">
        <f t="shared" si="13"/>
        <v/>
      </c>
      <c r="Y114" s="31"/>
      <c r="Z114" s="30" t="str">
        <f t="shared" si="14"/>
        <v/>
      </c>
    </row>
    <row r="115" spans="1:26" ht="25.5" customHeight="1" x14ac:dyDescent="0.25">
      <c r="A115" s="13"/>
      <c r="B115" s="70" t="str">
        <f t="shared" si="15"/>
        <v/>
      </c>
      <c r="L115" s="27" t="str">
        <f t="shared" si="8"/>
        <v/>
      </c>
      <c r="M115" s="75"/>
      <c r="N115" s="46" t="str">
        <f t="shared" si="9"/>
        <v/>
      </c>
      <c r="Q115" s="28" t="str">
        <f t="shared" si="10"/>
        <v/>
      </c>
      <c r="T115" s="30">
        <f t="shared" si="11"/>
        <v>0</v>
      </c>
      <c r="U115" s="30">
        <f t="shared" si="12"/>
        <v>0</v>
      </c>
      <c r="X115" s="67" t="str">
        <f t="shared" si="13"/>
        <v/>
      </c>
      <c r="Y115" s="31"/>
      <c r="Z115" s="30" t="str">
        <f t="shared" si="14"/>
        <v/>
      </c>
    </row>
    <row r="116" spans="1:26" ht="25.5" customHeight="1" x14ac:dyDescent="0.25">
      <c r="A116" s="13"/>
      <c r="B116" s="70" t="str">
        <f t="shared" si="15"/>
        <v/>
      </c>
      <c r="L116" s="27" t="str">
        <f t="shared" si="8"/>
        <v/>
      </c>
      <c r="M116" s="75"/>
      <c r="N116" s="46" t="str">
        <f t="shared" si="9"/>
        <v/>
      </c>
      <c r="Q116" s="28" t="str">
        <f t="shared" si="10"/>
        <v/>
      </c>
      <c r="T116" s="30">
        <f t="shared" si="11"/>
        <v>0</v>
      </c>
      <c r="U116" s="30">
        <f t="shared" si="12"/>
        <v>0</v>
      </c>
      <c r="X116" s="67" t="str">
        <f t="shared" si="13"/>
        <v/>
      </c>
      <c r="Y116" s="31"/>
      <c r="Z116" s="30" t="str">
        <f t="shared" si="14"/>
        <v/>
      </c>
    </row>
    <row r="117" spans="1:26" ht="25.5" customHeight="1" x14ac:dyDescent="0.25">
      <c r="A117" s="13"/>
      <c r="B117" s="70" t="str">
        <f t="shared" si="15"/>
        <v/>
      </c>
      <c r="L117" s="27" t="str">
        <f t="shared" si="8"/>
        <v/>
      </c>
      <c r="M117" s="75"/>
      <c r="N117" s="46" t="str">
        <f t="shared" si="9"/>
        <v/>
      </c>
      <c r="Q117" s="28" t="str">
        <f t="shared" si="10"/>
        <v/>
      </c>
      <c r="T117" s="30">
        <f t="shared" si="11"/>
        <v>0</v>
      </c>
      <c r="U117" s="30">
        <f t="shared" si="12"/>
        <v>0</v>
      </c>
      <c r="X117" s="67" t="str">
        <f t="shared" si="13"/>
        <v/>
      </c>
      <c r="Y117" s="31"/>
      <c r="Z117" s="30" t="str">
        <f t="shared" si="14"/>
        <v/>
      </c>
    </row>
    <row r="118" spans="1:26" ht="25.5" customHeight="1" x14ac:dyDescent="0.25">
      <c r="A118" s="13"/>
      <c r="B118" s="70" t="str">
        <f t="shared" si="15"/>
        <v/>
      </c>
      <c r="L118" s="27" t="str">
        <f t="shared" si="8"/>
        <v/>
      </c>
      <c r="M118" s="75"/>
      <c r="N118" s="46" t="str">
        <f t="shared" si="9"/>
        <v/>
      </c>
      <c r="Q118" s="28" t="str">
        <f t="shared" si="10"/>
        <v/>
      </c>
      <c r="T118" s="30">
        <f t="shared" si="11"/>
        <v>0</v>
      </c>
      <c r="U118" s="30">
        <f t="shared" si="12"/>
        <v>0</v>
      </c>
      <c r="X118" s="67" t="str">
        <f t="shared" si="13"/>
        <v/>
      </c>
      <c r="Y118" s="31"/>
      <c r="Z118" s="30" t="str">
        <f t="shared" si="14"/>
        <v/>
      </c>
    </row>
    <row r="119" spans="1:26" ht="25.5" customHeight="1" x14ac:dyDescent="0.25">
      <c r="A119" s="13"/>
      <c r="B119" s="70" t="str">
        <f t="shared" si="15"/>
        <v/>
      </c>
      <c r="L119" s="27" t="str">
        <f t="shared" si="8"/>
        <v/>
      </c>
      <c r="M119" s="75"/>
      <c r="N119" s="46" t="str">
        <f t="shared" si="9"/>
        <v/>
      </c>
      <c r="Q119" s="28" t="str">
        <f t="shared" si="10"/>
        <v/>
      </c>
      <c r="T119" s="30">
        <f t="shared" si="11"/>
        <v>0</v>
      </c>
      <c r="U119" s="30">
        <f t="shared" si="12"/>
        <v>0</v>
      </c>
      <c r="X119" s="67" t="str">
        <f t="shared" si="13"/>
        <v/>
      </c>
      <c r="Y119" s="31"/>
      <c r="Z119" s="30" t="str">
        <f t="shared" si="14"/>
        <v/>
      </c>
    </row>
    <row r="120" spans="1:26" ht="25.5" customHeight="1" x14ac:dyDescent="0.25">
      <c r="A120" s="13"/>
      <c r="B120" s="70" t="str">
        <f t="shared" si="15"/>
        <v/>
      </c>
      <c r="L120" s="27" t="str">
        <f t="shared" si="8"/>
        <v/>
      </c>
      <c r="M120" s="75"/>
      <c r="N120" s="46" t="str">
        <f t="shared" si="9"/>
        <v/>
      </c>
      <c r="Q120" s="28" t="str">
        <f t="shared" si="10"/>
        <v/>
      </c>
      <c r="T120" s="30">
        <f t="shared" si="11"/>
        <v>0</v>
      </c>
      <c r="U120" s="30">
        <f t="shared" si="12"/>
        <v>0</v>
      </c>
      <c r="X120" s="67" t="str">
        <f t="shared" si="13"/>
        <v/>
      </c>
      <c r="Y120" s="31"/>
      <c r="Z120" s="30" t="str">
        <f t="shared" si="14"/>
        <v/>
      </c>
    </row>
    <row r="121" spans="1:26" ht="25.5" customHeight="1" x14ac:dyDescent="0.25">
      <c r="A121" s="13"/>
      <c r="B121" s="70" t="str">
        <f t="shared" si="15"/>
        <v/>
      </c>
      <c r="L121" s="27" t="str">
        <f t="shared" si="8"/>
        <v/>
      </c>
      <c r="M121" s="75"/>
      <c r="N121" s="46" t="str">
        <f t="shared" si="9"/>
        <v/>
      </c>
      <c r="Q121" s="28" t="str">
        <f t="shared" si="10"/>
        <v/>
      </c>
      <c r="T121" s="30">
        <f t="shared" si="11"/>
        <v>0</v>
      </c>
      <c r="U121" s="30">
        <f t="shared" si="12"/>
        <v>0</v>
      </c>
      <c r="X121" s="67" t="str">
        <f t="shared" si="13"/>
        <v/>
      </c>
      <c r="Y121" s="31"/>
      <c r="Z121" s="30" t="str">
        <f t="shared" si="14"/>
        <v/>
      </c>
    </row>
    <row r="122" spans="1:26" ht="25.5" customHeight="1" x14ac:dyDescent="0.25">
      <c r="A122" s="13"/>
      <c r="B122" s="70" t="str">
        <f t="shared" si="15"/>
        <v/>
      </c>
      <c r="L122" s="27" t="str">
        <f t="shared" si="8"/>
        <v/>
      </c>
      <c r="M122" s="75"/>
      <c r="N122" s="46" t="str">
        <f t="shared" si="9"/>
        <v/>
      </c>
      <c r="Q122" s="28" t="str">
        <f t="shared" si="10"/>
        <v/>
      </c>
      <c r="T122" s="30">
        <f t="shared" si="11"/>
        <v>0</v>
      </c>
      <c r="U122" s="30">
        <f t="shared" si="12"/>
        <v>0</v>
      </c>
      <c r="X122" s="67" t="str">
        <f t="shared" si="13"/>
        <v/>
      </c>
      <c r="Y122" s="31"/>
      <c r="Z122" s="30" t="str">
        <f t="shared" si="14"/>
        <v/>
      </c>
    </row>
    <row r="123" spans="1:26" ht="25.5" customHeight="1" x14ac:dyDescent="0.25">
      <c r="A123" s="13"/>
      <c r="B123" s="70" t="str">
        <f t="shared" si="15"/>
        <v/>
      </c>
      <c r="L123" s="27" t="str">
        <f t="shared" si="8"/>
        <v/>
      </c>
      <c r="M123" s="75"/>
      <c r="N123" s="46" t="str">
        <f t="shared" si="9"/>
        <v/>
      </c>
      <c r="Q123" s="28" t="str">
        <f t="shared" si="10"/>
        <v/>
      </c>
      <c r="T123" s="30">
        <f t="shared" si="11"/>
        <v>0</v>
      </c>
      <c r="U123" s="30">
        <f t="shared" si="12"/>
        <v>0</v>
      </c>
      <c r="X123" s="67" t="str">
        <f t="shared" si="13"/>
        <v/>
      </c>
      <c r="Y123" s="31"/>
      <c r="Z123" s="30" t="str">
        <f t="shared" si="14"/>
        <v/>
      </c>
    </row>
    <row r="124" spans="1:26" ht="25.5" customHeight="1" x14ac:dyDescent="0.25">
      <c r="A124" s="13"/>
      <c r="B124" s="70" t="str">
        <f t="shared" si="15"/>
        <v/>
      </c>
      <c r="L124" s="27" t="str">
        <f t="shared" si="8"/>
        <v/>
      </c>
      <c r="M124" s="80"/>
      <c r="N124" s="46" t="str">
        <f t="shared" si="9"/>
        <v/>
      </c>
      <c r="Q124" s="28" t="str">
        <f t="shared" si="10"/>
        <v/>
      </c>
      <c r="T124" s="30">
        <f t="shared" si="11"/>
        <v>0</v>
      </c>
      <c r="U124" s="30">
        <f t="shared" si="12"/>
        <v>0</v>
      </c>
      <c r="X124" s="67" t="str">
        <f t="shared" si="13"/>
        <v/>
      </c>
      <c r="Y124" s="31"/>
      <c r="Z124" s="30" t="str">
        <f t="shared" si="14"/>
        <v/>
      </c>
    </row>
    <row r="125" spans="1:26" ht="25.5" customHeight="1" x14ac:dyDescent="0.25">
      <c r="A125" s="13"/>
      <c r="B125" s="70" t="str">
        <f t="shared" si="15"/>
        <v/>
      </c>
      <c r="L125" s="27" t="str">
        <f t="shared" si="8"/>
        <v/>
      </c>
      <c r="M125" s="16"/>
      <c r="N125" s="46" t="str">
        <f t="shared" si="9"/>
        <v/>
      </c>
      <c r="Q125" s="28" t="str">
        <f t="shared" si="10"/>
        <v/>
      </c>
      <c r="T125" s="30">
        <f t="shared" si="11"/>
        <v>0</v>
      </c>
      <c r="U125" s="30">
        <f t="shared" si="12"/>
        <v>0</v>
      </c>
      <c r="X125" s="67" t="str">
        <f t="shared" si="13"/>
        <v/>
      </c>
      <c r="Y125" s="31"/>
      <c r="Z125" s="30" t="str">
        <f t="shared" si="14"/>
        <v/>
      </c>
    </row>
    <row r="126" spans="1:26" ht="25.5" customHeight="1" x14ac:dyDescent="0.25">
      <c r="A126" s="13"/>
      <c r="B126" s="70" t="str">
        <f t="shared" si="15"/>
        <v/>
      </c>
      <c r="L126" s="27" t="str">
        <f t="shared" si="8"/>
        <v/>
      </c>
      <c r="M126" s="16"/>
      <c r="N126" s="46" t="str">
        <f t="shared" si="9"/>
        <v/>
      </c>
      <c r="Q126" s="28" t="str">
        <f t="shared" si="10"/>
        <v/>
      </c>
      <c r="T126" s="30">
        <f t="shared" si="11"/>
        <v>0</v>
      </c>
      <c r="U126" s="30">
        <f t="shared" si="12"/>
        <v>0</v>
      </c>
      <c r="X126" s="67" t="str">
        <f t="shared" si="13"/>
        <v/>
      </c>
      <c r="Y126" s="31"/>
      <c r="Z126" s="30" t="str">
        <f t="shared" si="14"/>
        <v/>
      </c>
    </row>
    <row r="127" spans="1:26" ht="25.5" customHeight="1" x14ac:dyDescent="0.25">
      <c r="A127" s="13"/>
      <c r="B127" s="70" t="str">
        <f t="shared" si="15"/>
        <v/>
      </c>
      <c r="L127" s="27" t="str">
        <f t="shared" si="8"/>
        <v/>
      </c>
      <c r="M127" s="16"/>
      <c r="N127" s="46" t="str">
        <f t="shared" si="9"/>
        <v/>
      </c>
      <c r="Q127" s="28" t="str">
        <f t="shared" si="10"/>
        <v/>
      </c>
      <c r="T127" s="30">
        <f t="shared" si="11"/>
        <v>0</v>
      </c>
      <c r="U127" s="30">
        <f t="shared" si="12"/>
        <v>0</v>
      </c>
      <c r="X127" s="67" t="str">
        <f t="shared" si="13"/>
        <v/>
      </c>
      <c r="Y127" s="31"/>
      <c r="Z127" s="30" t="str">
        <f t="shared" si="14"/>
        <v/>
      </c>
    </row>
    <row r="128" spans="1:26" ht="25.5" customHeight="1" x14ac:dyDescent="0.25">
      <c r="A128" s="13"/>
      <c r="B128" s="70" t="str">
        <f t="shared" si="15"/>
        <v/>
      </c>
      <c r="L128" s="27" t="str">
        <f t="shared" si="8"/>
        <v/>
      </c>
      <c r="M128" s="16"/>
      <c r="N128" s="46" t="str">
        <f t="shared" si="9"/>
        <v/>
      </c>
      <c r="Q128" s="28" t="str">
        <f t="shared" si="10"/>
        <v/>
      </c>
      <c r="T128" s="30">
        <f t="shared" si="11"/>
        <v>0</v>
      </c>
      <c r="U128" s="30">
        <f t="shared" si="12"/>
        <v>0</v>
      </c>
      <c r="X128" s="67" t="str">
        <f t="shared" si="13"/>
        <v/>
      </c>
      <c r="Y128" s="31"/>
      <c r="Z128" s="30" t="str">
        <f t="shared" si="14"/>
        <v/>
      </c>
    </row>
    <row r="129" spans="1:26" ht="25.5" customHeight="1" x14ac:dyDescent="0.25">
      <c r="A129" s="13"/>
      <c r="B129" s="70" t="str">
        <f t="shared" si="15"/>
        <v/>
      </c>
      <c r="L129" s="27" t="str">
        <f t="shared" si="8"/>
        <v/>
      </c>
      <c r="M129" s="76"/>
      <c r="N129" s="46" t="str">
        <f t="shared" si="9"/>
        <v/>
      </c>
      <c r="Q129" s="28" t="str">
        <f t="shared" si="10"/>
        <v/>
      </c>
      <c r="T129" s="30">
        <f t="shared" si="11"/>
        <v>0</v>
      </c>
      <c r="U129" s="30">
        <f t="shared" si="12"/>
        <v>0</v>
      </c>
      <c r="X129" s="67" t="str">
        <f t="shared" si="13"/>
        <v/>
      </c>
      <c r="Y129" s="31"/>
      <c r="Z129" s="30" t="str">
        <f t="shared" si="14"/>
        <v/>
      </c>
    </row>
    <row r="130" spans="1:26" ht="25.5" customHeight="1" x14ac:dyDescent="0.25">
      <c r="A130" s="13"/>
      <c r="B130" s="70" t="str">
        <f t="shared" si="15"/>
        <v/>
      </c>
      <c r="L130" s="27" t="str">
        <f t="shared" ref="L130:L193" si="16">IF(K130&lt;&gt;"",VLOOKUP(K130,tenhang,2,0),"")</f>
        <v/>
      </c>
      <c r="M130" s="76"/>
      <c r="N130" s="46" t="str">
        <f t="shared" ref="N130:N193" si="17">IF(K130&lt;&gt;"","K-C6","")</f>
        <v/>
      </c>
      <c r="Q130" s="28" t="str">
        <f t="shared" ref="Q130:Q193" si="18">IF(K130&lt;&gt;"",VLOOKUP(K130,tenhang,3,0),"")</f>
        <v/>
      </c>
      <c r="T130" s="30">
        <f t="shared" ref="T130:T193" si="19">IF(K130&lt;&gt;"",VLOOKUP(K130,tenhang,4,0),0)</f>
        <v>0</v>
      </c>
      <c r="U130" s="30">
        <f t="shared" ref="U130:U193" si="20">R130*T130</f>
        <v>0</v>
      </c>
      <c r="X130" s="67" t="str">
        <f t="shared" ref="X130:X193" si="21">IF(K130&lt;&gt;"",8,"")</f>
        <v/>
      </c>
      <c r="Y130" s="31"/>
      <c r="Z130" s="30" t="str">
        <f t="shared" ref="Z130:Z193" si="22">IF(K130&lt;&gt;"",ROUND(U130*X130*1%,0),"")</f>
        <v/>
      </c>
    </row>
    <row r="131" spans="1:26" ht="25.5" customHeight="1" x14ac:dyDescent="0.25">
      <c r="A131" s="13"/>
      <c r="B131" s="70" t="str">
        <f t="shared" ref="B131:B194" si="23">IF(I131&lt;&gt;"",IF(LEN(I131)&gt;9,LEFT(I131,10),"sai PO"),"")</f>
        <v/>
      </c>
      <c r="L131" s="27" t="str">
        <f t="shared" si="16"/>
        <v/>
      </c>
      <c r="M131" s="76"/>
      <c r="N131" s="46" t="str">
        <f t="shared" si="17"/>
        <v/>
      </c>
      <c r="Q131" s="28" t="str">
        <f t="shared" si="18"/>
        <v/>
      </c>
      <c r="T131" s="30">
        <f t="shared" si="19"/>
        <v>0</v>
      </c>
      <c r="U131" s="30">
        <f t="shared" si="20"/>
        <v>0</v>
      </c>
      <c r="X131" s="67" t="str">
        <f t="shared" si="21"/>
        <v/>
      </c>
      <c r="Y131" s="31"/>
      <c r="Z131" s="30" t="str">
        <f t="shared" si="22"/>
        <v/>
      </c>
    </row>
    <row r="132" spans="1:26" ht="25.5" customHeight="1" x14ac:dyDescent="0.25">
      <c r="A132" s="13"/>
      <c r="B132" s="70" t="str">
        <f t="shared" si="23"/>
        <v/>
      </c>
      <c r="L132" s="27" t="str">
        <f t="shared" si="16"/>
        <v/>
      </c>
      <c r="M132" s="76"/>
      <c r="N132" s="46" t="str">
        <f t="shared" si="17"/>
        <v/>
      </c>
      <c r="Q132" s="28" t="str">
        <f t="shared" si="18"/>
        <v/>
      </c>
      <c r="T132" s="30">
        <f t="shared" si="19"/>
        <v>0</v>
      </c>
      <c r="U132" s="30">
        <f t="shared" si="20"/>
        <v>0</v>
      </c>
      <c r="X132" s="67" t="str">
        <f t="shared" si="21"/>
        <v/>
      </c>
      <c r="Y132" s="31"/>
      <c r="Z132" s="30" t="str">
        <f t="shared" si="22"/>
        <v/>
      </c>
    </row>
    <row r="133" spans="1:26" ht="25.5" customHeight="1" x14ac:dyDescent="0.25">
      <c r="A133" s="13"/>
      <c r="B133" s="70" t="str">
        <f t="shared" si="23"/>
        <v/>
      </c>
      <c r="L133" s="27" t="str">
        <f t="shared" si="16"/>
        <v/>
      </c>
      <c r="M133" s="76"/>
      <c r="N133" s="46" t="str">
        <f t="shared" si="17"/>
        <v/>
      </c>
      <c r="Q133" s="28" t="str">
        <f t="shared" si="18"/>
        <v/>
      </c>
      <c r="T133" s="30">
        <f t="shared" si="19"/>
        <v>0</v>
      </c>
      <c r="U133" s="30">
        <f t="shared" si="20"/>
        <v>0</v>
      </c>
      <c r="X133" s="67" t="str">
        <f t="shared" si="21"/>
        <v/>
      </c>
      <c r="Y133" s="31"/>
      <c r="Z133" s="30" t="str">
        <f t="shared" si="22"/>
        <v/>
      </c>
    </row>
    <row r="134" spans="1:26" ht="25.5" customHeight="1" x14ac:dyDescent="0.25">
      <c r="A134" s="13"/>
      <c r="B134" s="70" t="str">
        <f t="shared" si="23"/>
        <v/>
      </c>
      <c r="L134" s="27" t="str">
        <f t="shared" si="16"/>
        <v/>
      </c>
      <c r="N134" s="46" t="str">
        <f t="shared" si="17"/>
        <v/>
      </c>
      <c r="Q134" s="28" t="str">
        <f t="shared" si="18"/>
        <v/>
      </c>
      <c r="T134" s="30">
        <f t="shared" si="19"/>
        <v>0</v>
      </c>
      <c r="U134" s="30">
        <f t="shared" si="20"/>
        <v>0</v>
      </c>
      <c r="X134" s="67" t="str">
        <f t="shared" si="21"/>
        <v/>
      </c>
      <c r="Y134" s="31"/>
      <c r="Z134" s="30" t="str">
        <f t="shared" si="22"/>
        <v/>
      </c>
    </row>
    <row r="135" spans="1:26" ht="25.5" customHeight="1" x14ac:dyDescent="0.25">
      <c r="A135" s="13"/>
      <c r="B135" s="70" t="str">
        <f t="shared" si="23"/>
        <v/>
      </c>
      <c r="L135" s="27" t="str">
        <f t="shared" si="16"/>
        <v/>
      </c>
      <c r="N135" s="46" t="str">
        <f t="shared" si="17"/>
        <v/>
      </c>
      <c r="Q135" s="28" t="str">
        <f t="shared" si="18"/>
        <v/>
      </c>
      <c r="T135" s="30">
        <f t="shared" si="19"/>
        <v>0</v>
      </c>
      <c r="U135" s="30">
        <f t="shared" si="20"/>
        <v>0</v>
      </c>
      <c r="X135" s="67" t="str">
        <f t="shared" si="21"/>
        <v/>
      </c>
      <c r="Y135" s="31"/>
      <c r="Z135" s="30" t="str">
        <f t="shared" si="22"/>
        <v/>
      </c>
    </row>
    <row r="136" spans="1:26" ht="25.5" customHeight="1" x14ac:dyDescent="0.25">
      <c r="A136" s="13"/>
      <c r="B136" s="70" t="str">
        <f t="shared" si="23"/>
        <v/>
      </c>
      <c r="L136" s="27" t="str">
        <f t="shared" si="16"/>
        <v/>
      </c>
      <c r="N136" s="46" t="str">
        <f t="shared" si="17"/>
        <v/>
      </c>
      <c r="Q136" s="28" t="str">
        <f t="shared" si="18"/>
        <v/>
      </c>
      <c r="T136" s="30">
        <f t="shared" si="19"/>
        <v>0</v>
      </c>
      <c r="U136" s="30">
        <f t="shared" si="20"/>
        <v>0</v>
      </c>
      <c r="X136" s="67" t="str">
        <f t="shared" si="21"/>
        <v/>
      </c>
      <c r="Y136" s="31"/>
      <c r="Z136" s="30" t="str">
        <f t="shared" si="22"/>
        <v/>
      </c>
    </row>
    <row r="137" spans="1:26" ht="25.5" customHeight="1" x14ac:dyDescent="0.25">
      <c r="A137" s="13"/>
      <c r="B137" s="70" t="str">
        <f t="shared" si="23"/>
        <v/>
      </c>
      <c r="L137" s="27" t="str">
        <f t="shared" si="16"/>
        <v/>
      </c>
      <c r="N137" s="46" t="str">
        <f t="shared" si="17"/>
        <v/>
      </c>
      <c r="Q137" s="28" t="str">
        <f t="shared" si="18"/>
        <v/>
      </c>
      <c r="T137" s="30">
        <f t="shared" si="19"/>
        <v>0</v>
      </c>
      <c r="U137" s="30">
        <f t="shared" si="20"/>
        <v>0</v>
      </c>
      <c r="X137" s="67" t="str">
        <f t="shared" si="21"/>
        <v/>
      </c>
      <c r="Y137" s="31"/>
      <c r="Z137" s="30" t="str">
        <f t="shared" si="22"/>
        <v/>
      </c>
    </row>
    <row r="138" spans="1:26" ht="25.5" customHeight="1" x14ac:dyDescent="0.25">
      <c r="A138" s="13"/>
      <c r="B138" s="70" t="str">
        <f t="shared" si="23"/>
        <v/>
      </c>
      <c r="L138" s="27" t="str">
        <f t="shared" si="16"/>
        <v/>
      </c>
      <c r="N138" s="46" t="str">
        <f t="shared" si="17"/>
        <v/>
      </c>
      <c r="Q138" s="28" t="str">
        <f t="shared" si="18"/>
        <v/>
      </c>
      <c r="T138" s="30">
        <f t="shared" si="19"/>
        <v>0</v>
      </c>
      <c r="U138" s="30">
        <f t="shared" si="20"/>
        <v>0</v>
      </c>
      <c r="X138" s="67" t="str">
        <f t="shared" si="21"/>
        <v/>
      </c>
      <c r="Y138" s="31"/>
      <c r="Z138" s="30" t="str">
        <f t="shared" si="22"/>
        <v/>
      </c>
    </row>
    <row r="139" spans="1:26" ht="25.5" customHeight="1" x14ac:dyDescent="0.25">
      <c r="A139" s="13"/>
      <c r="B139" s="70" t="str">
        <f t="shared" si="23"/>
        <v/>
      </c>
      <c r="L139" s="27" t="str">
        <f t="shared" si="16"/>
        <v/>
      </c>
      <c r="N139" s="46" t="str">
        <f t="shared" si="17"/>
        <v/>
      </c>
      <c r="Q139" s="28" t="str">
        <f t="shared" si="18"/>
        <v/>
      </c>
      <c r="T139" s="30">
        <f t="shared" si="19"/>
        <v>0</v>
      </c>
      <c r="U139" s="30">
        <f t="shared" si="20"/>
        <v>0</v>
      </c>
      <c r="X139" s="67" t="str">
        <f t="shared" si="21"/>
        <v/>
      </c>
      <c r="Y139" s="31"/>
      <c r="Z139" s="30" t="str">
        <f t="shared" si="22"/>
        <v/>
      </c>
    </row>
    <row r="140" spans="1:26" ht="25.5" customHeight="1" x14ac:dyDescent="0.25">
      <c r="A140" s="13"/>
      <c r="B140" s="70" t="str">
        <f t="shared" si="23"/>
        <v/>
      </c>
      <c r="L140" s="27" t="str">
        <f t="shared" si="16"/>
        <v/>
      </c>
      <c r="M140" s="76"/>
      <c r="N140" s="46" t="str">
        <f t="shared" si="17"/>
        <v/>
      </c>
      <c r="Q140" s="28" t="str">
        <f t="shared" si="18"/>
        <v/>
      </c>
      <c r="T140" s="30">
        <f t="shared" si="19"/>
        <v>0</v>
      </c>
      <c r="U140" s="30">
        <f t="shared" si="20"/>
        <v>0</v>
      </c>
      <c r="X140" s="67" t="str">
        <f t="shared" si="21"/>
        <v/>
      </c>
      <c r="Y140" s="31"/>
      <c r="Z140" s="30" t="str">
        <f t="shared" si="22"/>
        <v/>
      </c>
    </row>
    <row r="141" spans="1:26" ht="25.5" customHeight="1" x14ac:dyDescent="0.25">
      <c r="A141" s="13"/>
      <c r="B141" s="70" t="str">
        <f t="shared" si="23"/>
        <v/>
      </c>
      <c r="L141" s="27" t="str">
        <f t="shared" si="16"/>
        <v/>
      </c>
      <c r="M141" s="76"/>
      <c r="N141" s="46" t="str">
        <f t="shared" si="17"/>
        <v/>
      </c>
      <c r="Q141" s="28" t="str">
        <f t="shared" si="18"/>
        <v/>
      </c>
      <c r="T141" s="30">
        <f t="shared" si="19"/>
        <v>0</v>
      </c>
      <c r="U141" s="30">
        <f t="shared" si="20"/>
        <v>0</v>
      </c>
      <c r="X141" s="67" t="str">
        <f t="shared" si="21"/>
        <v/>
      </c>
      <c r="Y141" s="31"/>
      <c r="Z141" s="30" t="str">
        <f t="shared" si="22"/>
        <v/>
      </c>
    </row>
    <row r="142" spans="1:26" ht="25.5" customHeight="1" x14ac:dyDescent="0.25">
      <c r="A142" s="13"/>
      <c r="B142" s="70" t="str">
        <f t="shared" si="23"/>
        <v/>
      </c>
      <c r="L142" s="27" t="str">
        <f t="shared" si="16"/>
        <v/>
      </c>
      <c r="M142" s="76"/>
      <c r="N142" s="46" t="str">
        <f t="shared" si="17"/>
        <v/>
      </c>
      <c r="Q142" s="28" t="str">
        <f t="shared" si="18"/>
        <v/>
      </c>
      <c r="T142" s="30">
        <f t="shared" si="19"/>
        <v>0</v>
      </c>
      <c r="U142" s="30">
        <f t="shared" si="20"/>
        <v>0</v>
      </c>
      <c r="X142" s="67" t="str">
        <f t="shared" si="21"/>
        <v/>
      </c>
      <c r="Y142" s="31"/>
      <c r="Z142" s="30" t="str">
        <f t="shared" si="22"/>
        <v/>
      </c>
    </row>
    <row r="143" spans="1:26" ht="25.5" customHeight="1" x14ac:dyDescent="0.25">
      <c r="A143" s="13"/>
      <c r="B143" s="70" t="str">
        <f t="shared" si="23"/>
        <v/>
      </c>
      <c r="L143" s="27" t="str">
        <f t="shared" si="16"/>
        <v/>
      </c>
      <c r="N143" s="46" t="str">
        <f t="shared" si="17"/>
        <v/>
      </c>
      <c r="Q143" s="28" t="str">
        <f t="shared" si="18"/>
        <v/>
      </c>
      <c r="T143" s="30">
        <f t="shared" si="19"/>
        <v>0</v>
      </c>
      <c r="U143" s="30">
        <f t="shared" si="20"/>
        <v>0</v>
      </c>
      <c r="X143" s="67" t="str">
        <f t="shared" si="21"/>
        <v/>
      </c>
      <c r="Y143" s="31"/>
      <c r="Z143" s="30" t="str">
        <f t="shared" si="22"/>
        <v/>
      </c>
    </row>
    <row r="144" spans="1:26" ht="25.5" customHeight="1" x14ac:dyDescent="0.25">
      <c r="A144" s="13"/>
      <c r="B144" s="70" t="str">
        <f t="shared" si="23"/>
        <v/>
      </c>
      <c r="L144" s="27" t="str">
        <f t="shared" si="16"/>
        <v/>
      </c>
      <c r="N144" s="46" t="str">
        <f t="shared" si="17"/>
        <v/>
      </c>
      <c r="Q144" s="28" t="str">
        <f t="shared" si="18"/>
        <v/>
      </c>
      <c r="T144" s="30">
        <f t="shared" si="19"/>
        <v>0</v>
      </c>
      <c r="U144" s="30">
        <f t="shared" si="20"/>
        <v>0</v>
      </c>
      <c r="X144" s="67" t="str">
        <f t="shared" si="21"/>
        <v/>
      </c>
      <c r="Y144" s="31"/>
      <c r="Z144" s="30" t="str">
        <f t="shared" si="22"/>
        <v/>
      </c>
    </row>
    <row r="145" spans="1:26" ht="25.5" customHeight="1" x14ac:dyDescent="0.25">
      <c r="A145" s="13"/>
      <c r="B145" s="70" t="str">
        <f t="shared" si="23"/>
        <v/>
      </c>
      <c r="L145" s="27" t="str">
        <f t="shared" si="16"/>
        <v/>
      </c>
      <c r="N145" s="46" t="str">
        <f t="shared" si="17"/>
        <v/>
      </c>
      <c r="Q145" s="28" t="str">
        <f t="shared" si="18"/>
        <v/>
      </c>
      <c r="T145" s="30">
        <f t="shared" si="19"/>
        <v>0</v>
      </c>
      <c r="U145" s="30">
        <f t="shared" si="20"/>
        <v>0</v>
      </c>
      <c r="X145" s="67" t="str">
        <f t="shared" si="21"/>
        <v/>
      </c>
      <c r="Y145" s="31"/>
      <c r="Z145" s="30" t="str">
        <f t="shared" si="22"/>
        <v/>
      </c>
    </row>
    <row r="146" spans="1:26" ht="25.5" customHeight="1" x14ac:dyDescent="0.25">
      <c r="A146" s="13"/>
      <c r="B146" s="70" t="str">
        <f t="shared" si="23"/>
        <v/>
      </c>
      <c r="L146" s="27" t="str">
        <f t="shared" si="16"/>
        <v/>
      </c>
      <c r="N146" s="46" t="str">
        <f t="shared" si="17"/>
        <v/>
      </c>
      <c r="Q146" s="28" t="str">
        <f t="shared" si="18"/>
        <v/>
      </c>
      <c r="T146" s="30">
        <f t="shared" si="19"/>
        <v>0</v>
      </c>
      <c r="U146" s="30">
        <f t="shared" si="20"/>
        <v>0</v>
      </c>
      <c r="X146" s="67" t="str">
        <f t="shared" si="21"/>
        <v/>
      </c>
      <c r="Y146" s="31"/>
      <c r="Z146" s="30" t="str">
        <f t="shared" si="22"/>
        <v/>
      </c>
    </row>
    <row r="147" spans="1:26" ht="25.5" customHeight="1" x14ac:dyDescent="0.25">
      <c r="A147" s="13"/>
      <c r="B147" s="70" t="str">
        <f t="shared" si="23"/>
        <v/>
      </c>
      <c r="L147" s="27" t="str">
        <f t="shared" si="16"/>
        <v/>
      </c>
      <c r="N147" s="46" t="str">
        <f t="shared" si="17"/>
        <v/>
      </c>
      <c r="Q147" s="28" t="str">
        <f t="shared" si="18"/>
        <v/>
      </c>
      <c r="T147" s="30">
        <f t="shared" si="19"/>
        <v>0</v>
      </c>
      <c r="U147" s="30">
        <f t="shared" si="20"/>
        <v>0</v>
      </c>
      <c r="X147" s="67" t="str">
        <f t="shared" si="21"/>
        <v/>
      </c>
      <c r="Y147" s="31"/>
      <c r="Z147" s="30" t="str">
        <f t="shared" si="22"/>
        <v/>
      </c>
    </row>
    <row r="148" spans="1:26" ht="25.5" customHeight="1" x14ac:dyDescent="0.25">
      <c r="A148" s="13"/>
      <c r="B148" s="70" t="str">
        <f t="shared" si="23"/>
        <v/>
      </c>
      <c r="L148" s="27" t="str">
        <f t="shared" si="16"/>
        <v/>
      </c>
      <c r="N148" s="46" t="str">
        <f t="shared" si="17"/>
        <v/>
      </c>
      <c r="Q148" s="28" t="str">
        <f t="shared" si="18"/>
        <v/>
      </c>
      <c r="T148" s="30">
        <f t="shared" si="19"/>
        <v>0</v>
      </c>
      <c r="U148" s="30">
        <f t="shared" si="20"/>
        <v>0</v>
      </c>
      <c r="X148" s="67" t="str">
        <f t="shared" si="21"/>
        <v/>
      </c>
      <c r="Y148" s="31"/>
      <c r="Z148" s="30" t="str">
        <f t="shared" si="22"/>
        <v/>
      </c>
    </row>
    <row r="149" spans="1:26" ht="25.5" customHeight="1" x14ac:dyDescent="0.25">
      <c r="A149" s="13"/>
      <c r="B149" s="70" t="str">
        <f t="shared" si="23"/>
        <v/>
      </c>
      <c r="L149" s="27" t="str">
        <f t="shared" si="16"/>
        <v/>
      </c>
      <c r="N149" s="46" t="str">
        <f t="shared" si="17"/>
        <v/>
      </c>
      <c r="Q149" s="28" t="str">
        <f t="shared" si="18"/>
        <v/>
      </c>
      <c r="T149" s="30">
        <f t="shared" si="19"/>
        <v>0</v>
      </c>
      <c r="U149" s="30">
        <f t="shared" si="20"/>
        <v>0</v>
      </c>
      <c r="X149" s="67" t="str">
        <f t="shared" si="21"/>
        <v/>
      </c>
      <c r="Y149" s="31"/>
      <c r="Z149" s="30" t="str">
        <f t="shared" si="22"/>
        <v/>
      </c>
    </row>
    <row r="150" spans="1:26" ht="25.5" customHeight="1" x14ac:dyDescent="0.25">
      <c r="A150" s="13"/>
      <c r="B150" s="70" t="str">
        <f t="shared" si="23"/>
        <v/>
      </c>
      <c r="L150" s="27" t="str">
        <f t="shared" si="16"/>
        <v/>
      </c>
      <c r="N150" s="46" t="str">
        <f t="shared" si="17"/>
        <v/>
      </c>
      <c r="Q150" s="28" t="str">
        <f t="shared" si="18"/>
        <v/>
      </c>
      <c r="T150" s="30">
        <f t="shared" si="19"/>
        <v>0</v>
      </c>
      <c r="U150" s="30">
        <f t="shared" si="20"/>
        <v>0</v>
      </c>
      <c r="X150" s="67" t="str">
        <f t="shared" si="21"/>
        <v/>
      </c>
      <c r="Y150" s="31"/>
      <c r="Z150" s="30" t="str">
        <f t="shared" si="22"/>
        <v/>
      </c>
    </row>
    <row r="151" spans="1:26" ht="25.5" customHeight="1" x14ac:dyDescent="0.25">
      <c r="A151" s="13"/>
      <c r="B151" s="70" t="str">
        <f t="shared" si="23"/>
        <v/>
      </c>
      <c r="L151" s="27" t="str">
        <f t="shared" si="16"/>
        <v/>
      </c>
      <c r="M151" s="76"/>
      <c r="N151" s="46" t="str">
        <f t="shared" si="17"/>
        <v/>
      </c>
      <c r="Q151" s="28" t="str">
        <f t="shared" si="18"/>
        <v/>
      </c>
      <c r="T151" s="30">
        <f t="shared" si="19"/>
        <v>0</v>
      </c>
      <c r="U151" s="30">
        <f t="shared" si="20"/>
        <v>0</v>
      </c>
      <c r="X151" s="67" t="str">
        <f t="shared" si="21"/>
        <v/>
      </c>
      <c r="Y151" s="31"/>
      <c r="Z151" s="30" t="str">
        <f t="shared" si="22"/>
        <v/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sale'!$A$2:$B$1632,2,0)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sale'!$A$2:$B$1632,2,0)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sale'!$A$2:$B$1632,2,0)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sale'!$A$2:$B$1632,2,0)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sale'!$A$2:$B$1632,2,0)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sale'!$A$2:$B$1632,2,0)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sale'!$A$2:$B$1632,2,0)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sale'!$A$2:$B$1632,2,0)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sale'!$A$2:$B$1632,2,0)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sale'!$A$2:$B$1632,2,0)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33"/>
  <sheetViews>
    <sheetView tabSelected="1" zoomScaleNormal="100" workbookViewId="0">
      <pane ySplit="1" topLeftCell="A1591" activePane="bottomLeft" state="frozen"/>
      <selection pane="bottomLeft" activeCell="I1600" sqref="I1600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1738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1736</v>
      </c>
      <c r="C1596" s="55" t="s">
        <v>156</v>
      </c>
    </row>
    <row r="1597" spans="1:3" ht="21.75" customHeight="1" x14ac:dyDescent="0.25">
      <c r="A1597" s="54" t="s">
        <v>1940</v>
      </c>
      <c r="B1597" s="54" t="s">
        <v>1740</v>
      </c>
      <c r="C1597" s="55" t="s">
        <v>169</v>
      </c>
    </row>
    <row r="1598" spans="1:3" ht="21.75" customHeight="1" x14ac:dyDescent="0.25">
      <c r="A1598" s="54" t="s">
        <v>1945</v>
      </c>
      <c r="B1598" s="54" t="s">
        <v>1739</v>
      </c>
      <c r="C1598" s="55" t="s">
        <v>164</v>
      </c>
    </row>
    <row r="1599" spans="1:3" ht="21.75" customHeight="1" x14ac:dyDescent="0.25">
      <c r="A1599" s="54" t="s">
        <v>1984</v>
      </c>
      <c r="B1599" s="54" t="s">
        <v>1739</v>
      </c>
      <c r="C1599" s="55" t="s">
        <v>164</v>
      </c>
    </row>
    <row r="1600" spans="1:3" ht="21.75" customHeight="1" x14ac:dyDescent="0.25">
      <c r="A1600" s="54" t="s">
        <v>1734</v>
      </c>
      <c r="B1600" s="54" t="s">
        <v>1736</v>
      </c>
      <c r="C1600" s="55" t="s">
        <v>156</v>
      </c>
    </row>
    <row r="1601" spans="1:3" ht="21.75" customHeight="1" x14ac:dyDescent="0.25">
      <c r="A1601" s="54" t="s">
        <v>83</v>
      </c>
      <c r="B1601" s="54" t="s">
        <v>1738</v>
      </c>
      <c r="C1601" s="55" t="s">
        <v>160</v>
      </c>
    </row>
    <row r="1602" spans="1:3" ht="21.75" customHeight="1" x14ac:dyDescent="0.25">
      <c r="A1602" s="54" t="s">
        <v>1962</v>
      </c>
      <c r="B1602" s="54" t="s">
        <v>1739</v>
      </c>
      <c r="C1602" s="55" t="s">
        <v>164</v>
      </c>
    </row>
    <row r="1603" spans="1:3" ht="21.75" customHeight="1" x14ac:dyDescent="0.25">
      <c r="A1603" s="54" t="s">
        <v>1974</v>
      </c>
      <c r="B1603" s="54" t="s">
        <v>1739</v>
      </c>
      <c r="C1603" s="55" t="s">
        <v>164</v>
      </c>
    </row>
    <row r="1604" spans="1:3" ht="21.75" customHeight="1" x14ac:dyDescent="0.25">
      <c r="A1604" s="54" t="s">
        <v>1935</v>
      </c>
      <c r="B1604" s="54" t="s">
        <v>1736</v>
      </c>
      <c r="C1604" s="55" t="s">
        <v>156</v>
      </c>
    </row>
    <row r="1605" spans="1:3" ht="21.75" customHeight="1" x14ac:dyDescent="0.25">
      <c r="A1605" s="54" t="s">
        <v>1973</v>
      </c>
      <c r="B1605" s="54" t="s">
        <v>1740</v>
      </c>
      <c r="C1605" s="55" t="s">
        <v>169</v>
      </c>
    </row>
    <row r="1606" spans="1:3" ht="21.75" customHeight="1" x14ac:dyDescent="0.25">
      <c r="A1606" s="54" t="s">
        <v>1735</v>
      </c>
      <c r="B1606" s="54" t="s">
        <v>1736</v>
      </c>
      <c r="C1606" s="55" t="s">
        <v>156</v>
      </c>
    </row>
    <row r="1607" spans="1:3" ht="21.75" customHeight="1" x14ac:dyDescent="0.25">
      <c r="A1607" s="54" t="s">
        <v>1956</v>
      </c>
      <c r="B1607" s="54" t="s">
        <v>1739</v>
      </c>
      <c r="C1607" s="55" t="s">
        <v>164</v>
      </c>
    </row>
    <row r="1608" spans="1:3" ht="21.75" customHeight="1" x14ac:dyDescent="0.25">
      <c r="A1608" s="54" t="s">
        <v>1964</v>
      </c>
      <c r="B1608" s="54" t="s">
        <v>1739</v>
      </c>
      <c r="C1608" s="55" t="s">
        <v>164</v>
      </c>
    </row>
    <row r="1609" spans="1:3" ht="21.75" customHeight="1" x14ac:dyDescent="0.25">
      <c r="A1609" s="54" t="s">
        <v>1946</v>
      </c>
      <c r="B1609" s="54" t="s">
        <v>1737</v>
      </c>
      <c r="C1609" s="55" t="s">
        <v>158</v>
      </c>
    </row>
    <row r="1610" spans="1:3" ht="21.75" customHeight="1" x14ac:dyDescent="0.25">
      <c r="A1610" s="54" t="s">
        <v>1978</v>
      </c>
      <c r="B1610" s="54" t="s">
        <v>1738</v>
      </c>
      <c r="C1610" s="55" t="s">
        <v>160</v>
      </c>
    </row>
    <row r="1611" spans="1:3" ht="21.75" customHeight="1" x14ac:dyDescent="0.25">
      <c r="A1611" s="54" t="s">
        <v>1980</v>
      </c>
      <c r="B1611" s="54" t="s">
        <v>1739</v>
      </c>
      <c r="C1611" s="55" t="s">
        <v>164</v>
      </c>
    </row>
    <row r="1612" spans="1:3" ht="21.75" customHeight="1" x14ac:dyDescent="0.25">
      <c r="A1612" s="54" t="s">
        <v>1957</v>
      </c>
      <c r="B1612" s="54" t="s">
        <v>1739</v>
      </c>
      <c r="C1612" s="55" t="s">
        <v>164</v>
      </c>
    </row>
    <row r="1613" spans="1:3" ht="21.75" customHeight="1" x14ac:dyDescent="0.25">
      <c r="A1613" s="54" t="s">
        <v>1947</v>
      </c>
      <c r="B1613" s="54" t="s">
        <v>1738</v>
      </c>
      <c r="C1613" s="55" t="s">
        <v>160</v>
      </c>
    </row>
    <row r="1614" spans="1:3" ht="21.75" customHeight="1" x14ac:dyDescent="0.25">
      <c r="A1614" s="54" t="s">
        <v>1948</v>
      </c>
      <c r="B1614" s="54" t="s">
        <v>1738</v>
      </c>
      <c r="C1614" s="55" t="s">
        <v>160</v>
      </c>
    </row>
    <row r="1615" spans="1:3" ht="21.75" customHeight="1" x14ac:dyDescent="0.25">
      <c r="A1615" s="54" t="s">
        <v>1949</v>
      </c>
      <c r="B1615" s="54" t="s">
        <v>1741</v>
      </c>
      <c r="C1615" s="55" t="s">
        <v>174</v>
      </c>
    </row>
    <row r="1616" spans="1:3" ht="21.75" customHeight="1" x14ac:dyDescent="0.25">
      <c r="A1616" s="54" t="s">
        <v>1958</v>
      </c>
      <c r="B1616" s="54" t="s">
        <v>1740</v>
      </c>
      <c r="C1616" s="55" t="s">
        <v>169</v>
      </c>
    </row>
    <row r="1617" spans="1:3" ht="21.75" customHeight="1" x14ac:dyDescent="0.25">
      <c r="A1617" s="54" t="s">
        <v>1950</v>
      </c>
      <c r="B1617" s="54" t="s">
        <v>1741</v>
      </c>
      <c r="C1617" s="55" t="s">
        <v>174</v>
      </c>
    </row>
    <row r="1618" spans="1:3" ht="21.75" customHeight="1" x14ac:dyDescent="0.25">
      <c r="A1618" s="54" t="s">
        <v>1951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1975</v>
      </c>
      <c r="B1619" s="54" t="s">
        <v>1738</v>
      </c>
      <c r="C1619" s="55" t="s">
        <v>160</v>
      </c>
    </row>
    <row r="1620" spans="1:3" ht="21.75" customHeight="1" x14ac:dyDescent="0.25">
      <c r="A1620" s="54" t="s">
        <v>1967</v>
      </c>
      <c r="B1620" s="54" t="s">
        <v>1736</v>
      </c>
      <c r="C1620" s="55" t="s">
        <v>156</v>
      </c>
    </row>
    <row r="1621" spans="1:3" ht="21.75" customHeight="1" x14ac:dyDescent="0.25">
      <c r="A1621" s="54" t="s">
        <v>1952</v>
      </c>
      <c r="B1621" s="54" t="s">
        <v>1738</v>
      </c>
      <c r="C1621" s="55" t="s">
        <v>160</v>
      </c>
    </row>
    <row r="1622" spans="1:3" ht="21.75" customHeight="1" x14ac:dyDescent="0.25">
      <c r="A1622" s="54" t="s">
        <v>1968</v>
      </c>
      <c r="B1622" s="54" t="s">
        <v>1741</v>
      </c>
      <c r="C1622" s="55" t="s">
        <v>174</v>
      </c>
    </row>
    <row r="1623" spans="1:3" ht="21.75" customHeight="1" x14ac:dyDescent="0.25">
      <c r="A1623" s="54" t="s">
        <v>1953</v>
      </c>
      <c r="B1623" s="54" t="s">
        <v>1738</v>
      </c>
      <c r="C1623" s="55" t="s">
        <v>160</v>
      </c>
    </row>
    <row r="1624" spans="1:3" ht="21.75" customHeight="1" x14ac:dyDescent="0.25">
      <c r="A1624" s="54" t="s">
        <v>1960</v>
      </c>
      <c r="B1624" s="54" t="s">
        <v>1739</v>
      </c>
      <c r="C1624" s="55" t="s">
        <v>164</v>
      </c>
    </row>
    <row r="1625" spans="1:3" ht="21.75" customHeight="1" x14ac:dyDescent="0.25">
      <c r="A1625" s="54" t="s">
        <v>1963</v>
      </c>
      <c r="B1625" s="54" t="s">
        <v>1739</v>
      </c>
      <c r="C1625" s="55" t="s">
        <v>164</v>
      </c>
    </row>
    <row r="1626" spans="1:3" ht="21.75" customHeight="1" x14ac:dyDescent="0.25">
      <c r="A1626" s="54" t="s">
        <v>1961</v>
      </c>
      <c r="B1626" s="54" t="s">
        <v>1739</v>
      </c>
      <c r="C1626" s="55" t="s">
        <v>164</v>
      </c>
    </row>
    <row r="1627" spans="1:3" ht="21.75" customHeight="1" x14ac:dyDescent="0.25">
      <c r="A1627" s="54" t="s">
        <v>1981</v>
      </c>
      <c r="B1627" s="54" t="s">
        <v>1739</v>
      </c>
      <c r="C1627" s="55" t="s">
        <v>164</v>
      </c>
    </row>
    <row r="1628" spans="1:3" ht="21.75" customHeight="1" x14ac:dyDescent="0.25">
      <c r="A1628" s="54" t="s">
        <v>1979</v>
      </c>
      <c r="B1628" s="54" t="s">
        <v>1736</v>
      </c>
      <c r="C1628" s="55" t="s">
        <v>156</v>
      </c>
    </row>
    <row r="1629" spans="1:3" ht="21.75" customHeight="1" x14ac:dyDescent="0.25">
      <c r="A1629" s="54" t="s">
        <v>1982</v>
      </c>
      <c r="B1629" s="54" t="s">
        <v>1739</v>
      </c>
      <c r="C1629" s="55" t="s">
        <v>164</v>
      </c>
    </row>
    <row r="1630" spans="1:3" ht="21.75" customHeight="1" x14ac:dyDescent="0.25">
      <c r="A1630" s="54" t="s">
        <v>1983</v>
      </c>
      <c r="B1630" s="54" t="s">
        <v>1739</v>
      </c>
      <c r="C1630" s="55" t="s">
        <v>164</v>
      </c>
    </row>
    <row r="1631" spans="1:3" ht="21.75" customHeight="1" x14ac:dyDescent="0.25">
      <c r="A1631" s="54" t="s">
        <v>1976</v>
      </c>
      <c r="B1631" s="54" t="s">
        <v>1740</v>
      </c>
      <c r="C1631" s="55" t="s">
        <v>169</v>
      </c>
    </row>
    <row r="1632" spans="1:3" ht="21.75" customHeight="1" x14ac:dyDescent="0.25">
      <c r="A1632" s="54" t="s">
        <v>1977</v>
      </c>
      <c r="B1632" s="54" t="s">
        <v>1736</v>
      </c>
      <c r="C1632" s="55" t="s">
        <v>156</v>
      </c>
    </row>
    <row r="1633" spans="1:3" ht="21.75" customHeight="1" x14ac:dyDescent="0.25">
      <c r="A1633" s="54"/>
      <c r="B1633" s="54"/>
      <c r="C1633" s="55"/>
    </row>
  </sheetData>
  <sheetProtection algorithmName="SHA-512" hashValue="SmTcjLGe3F2tILJ1HcSw4/pRUDuGIsXb8Gr40JBIzg1KTx9GekrcY9Xx0QVgnfem+Z2reIXG2VJ7/ylYxzmhMA==" saltValue="Q5rSpFaYdI5NSw2s3GNYyg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2022-12-23T09:05:18Z</dcterms:modified>
</cp:coreProperties>
</file>