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WOWMART\"/>
    </mc:Choice>
  </mc:AlternateContent>
  <xr:revisionPtr revIDLastSave="0" documentId="13_ncr:1_{86B68AF8-EA55-418C-9E1E-60041D41650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ổng Hợp" sheetId="2" r:id="rId1"/>
    <sheet name="Báo cáo" sheetId="1" r:id="rId2"/>
  </sheets>
  <calcPr calcId="191029"/>
</workbook>
</file>

<file path=xl/calcChain.xml><?xml version="1.0" encoding="utf-8"?>
<calcChain xmlns="http://schemas.openxmlformats.org/spreadsheetml/2006/main">
  <c r="G30" i="2" l="1"/>
  <c r="G29" i="2"/>
  <c r="E17" i="2"/>
  <c r="D17" i="2"/>
  <c r="E24" i="2"/>
  <c r="D5" i="2"/>
  <c r="E5" i="2"/>
  <c r="D6" i="2"/>
  <c r="E6" i="2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E4" i="2"/>
  <c r="D4" i="2"/>
</calcChain>
</file>

<file path=xl/sharedStrings.xml><?xml version="1.0" encoding="utf-8"?>
<sst xmlns="http://schemas.openxmlformats.org/spreadsheetml/2006/main" count="111" uniqueCount="67">
  <si>
    <t>Số hóa đơn</t>
  </si>
  <si>
    <t>0007711</t>
  </si>
  <si>
    <t>CÔNG TY TNHH THƯƠNG MẠI VÀ DỊCH VỤ WOWMART</t>
  </si>
  <si>
    <t>Nhóm HHDV : 4. Hàng hóa, dịch vụ chịu thuế suất thuế GTGT 10% (12 )</t>
  </si>
  <si>
    <t>10%</t>
  </si>
  <si>
    <t>Thuế suất</t>
  </si>
  <si>
    <t>00027451</t>
  </si>
  <si>
    <t>NT/21E</t>
  </si>
  <si>
    <t>Bán hàng CÔNG TY TNHH THƯƠNG MẠI VÀ DỊCH VỤ WOWMART theo hóa đơn 00016469</t>
  </si>
  <si>
    <t>Ngày hóa đơn</t>
  </si>
  <si>
    <t>8%</t>
  </si>
  <si>
    <t>Bán hàng CÔNG TY TNHH THƯƠNG MẠI VÀ DỊCH VỤ WOWMART theo hóa đơn 00018014</t>
  </si>
  <si>
    <t>chiết khấu cố định 4%</t>
  </si>
  <si>
    <t>1C22TNT</t>
  </si>
  <si>
    <t>Năm 2022</t>
  </si>
  <si>
    <t>00000027</t>
  </si>
  <si>
    <t>Mã số thuế người mua</t>
  </si>
  <si>
    <t>Số dòng = 12</t>
  </si>
  <si>
    <t>Doanh số bán chưa có thuế GTGT</t>
  </si>
  <si>
    <t>00044723</t>
  </si>
  <si>
    <t>Bán hàng CÔNG TY TNHH THƯƠNG MẠI VÀ DỊCH VỤ WOWMART theo hóa đơn 0014253</t>
  </si>
  <si>
    <t>0316607552</t>
  </si>
  <si>
    <t>Bán hàng CÔNG TY TNHH THƯƠNG MẠI VÀ DỊCH VỤ WOWMART theo hóa đơn 0007711</t>
  </si>
  <si>
    <t>Bán hàng CÔNG TY TNHH THƯƠNG MẠI VÀ DỊCH VỤ WOWMART theo hóa đơn 00008154</t>
  </si>
  <si>
    <t>00008154</t>
  </si>
  <si>
    <t>Bán hàng CÔNG TY TNHH THƯƠNG MẠI VÀ DỊCH VỤ WOWMART theo hóa đơn 0010404</t>
  </si>
  <si>
    <t>Tên người mua</t>
  </si>
  <si>
    <t>0010404</t>
  </si>
  <si>
    <t>00018014</t>
  </si>
  <si>
    <t>00004730</t>
  </si>
  <si>
    <t>00016469</t>
  </si>
  <si>
    <t>Diễn giải</t>
  </si>
  <si>
    <t>Bán hàng CÔNG TY TNHH THƯƠNG MẠI VÀ DỊCH VỤ WOWMART theo hóa đơn 00013536</t>
  </si>
  <si>
    <t>0014253</t>
  </si>
  <si>
    <t>Thuế GTGT</t>
  </si>
  <si>
    <t>Bán hàng CÔNG TY TNHH THƯƠNG MẠI VÀ DỊCH VỤ WOWMART theo hóa đơn 00000027</t>
  </si>
  <si>
    <t>BẢNG KÊ HÓA ĐƠN, CHỨNG TỪ HÀNG HÓA, DỊCH VỤ BÁN RA (MẪU QUẢN TRỊ)</t>
  </si>
  <si>
    <t>00010819</t>
  </si>
  <si>
    <t>00013536</t>
  </si>
  <si>
    <t>Ký hiệu HĐ</t>
  </si>
  <si>
    <t>Bán hàng CÔNG TY TNHH THƯƠNG MẠI VÀ DỊCH VỤ WOWMART theo hóa đơn 00010819</t>
  </si>
  <si>
    <t>Bán hàng CÔNG TY TNHH THƯƠNG MẠI VÀ DỊCH VỤ WOWMART theo hóa đơn 00004730</t>
  </si>
  <si>
    <t>Ngày tháng</t>
  </si>
  <si>
    <t>Nội dung</t>
  </si>
  <si>
    <t>Số tiền bán hàng ( -V)</t>
  </si>
  <si>
    <t>Thuế VAT</t>
  </si>
  <si>
    <t>Giảm trừ</t>
  </si>
  <si>
    <t>Sô tiền khách đã thanh toán</t>
  </si>
  <si>
    <t>Số đầu kỳ</t>
  </si>
  <si>
    <t>Bảng kê hóa đơn tháng 1.2022</t>
  </si>
  <si>
    <t>Bảng kê hóa đơn tháng 2.2022</t>
  </si>
  <si>
    <t>Bảng kê hóa đơn tháng 3.2022</t>
  </si>
  <si>
    <t>Bảng kê hóa đơn tháng 4.2022</t>
  </si>
  <si>
    <t>Bảng kê hóa đơn tháng 5.2022</t>
  </si>
  <si>
    <t>Bảng kê hóa đơn tháng 6.2023</t>
  </si>
  <si>
    <t>Bảng kê hóa đơn tháng 7.2023</t>
  </si>
  <si>
    <t>Bảng kê hóa đơn tháng 8.2023</t>
  </si>
  <si>
    <t>Bảng kê hóa đơn tháng 9.2023</t>
  </si>
  <si>
    <t>Bảng kê hóa đơn tháng 10.2023</t>
  </si>
  <si>
    <t>Bảng kê hóa đơn tháng 11.2023</t>
  </si>
  <si>
    <t>Bảng kê hóa đơn tháng 12.2023</t>
  </si>
  <si>
    <t>Tổng bán hàng</t>
  </si>
  <si>
    <t>Tổng hàng trả</t>
  </si>
  <si>
    <t>Tổng thanh toán 2022</t>
  </si>
  <si>
    <t>Tổng đã thanh toán</t>
  </si>
  <si>
    <t>THEO DÕI CÔNG NỢ / CTY WOWMART</t>
  </si>
  <si>
    <t>Dư nợ phải thu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</si>
</sst>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9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38" fontId="3" fillId="3" borderId="3" xfId="0" applyNumberFormat="1" applyFont="1" applyFill="1" applyBorder="1" applyAlignment="1">
      <alignment horizontal="right" vertical="center"/>
    </xf>
    <xf numFmtId="164" fontId="0" fillId="0" borderId="0" xfId="0" applyNumberFormat="1"/>
    <xf numFmtId="0" fontId="3" fillId="0" borderId="3" xfId="0" applyFont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38" fontId="0" fillId="0" borderId="0" xfId="0" applyNumberFormat="1"/>
    <xf numFmtId="164" fontId="3" fillId="3" borderId="3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0" fillId="0" borderId="0" xfId="0" applyNumberFormat="1"/>
    <xf numFmtId="0" fontId="7" fillId="6" borderId="0" xfId="0" applyFont="1" applyFill="1" applyAlignment="1">
      <alignment horizontal="center"/>
    </xf>
    <xf numFmtId="14" fontId="11" fillId="0" borderId="0" xfId="0" applyNumberFormat="1" applyFont="1" applyAlignment="1">
      <alignment horizontal="center"/>
    </xf>
    <xf numFmtId="0" fontId="0" fillId="0" borderId="0" xfId="0"/>
    <xf numFmtId="0" fontId="7" fillId="0" borderId="0" xfId="0" applyFont="1"/>
    <xf numFmtId="14" fontId="8" fillId="0" borderId="0" xfId="0" quotePrefix="1" applyNumberFormat="1" applyFont="1" applyAlignment="1">
      <alignment horizontal="center" vertical="center"/>
    </xf>
    <xf numFmtId="169" fontId="8" fillId="0" borderId="0" xfId="1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69" fontId="8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14" fontId="8" fillId="0" borderId="0" xfId="0" quotePrefix="1" applyNumberFormat="1" applyFont="1" applyAlignment="1">
      <alignment horizontal="left" vertic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/>
    </xf>
    <xf numFmtId="169" fontId="7" fillId="0" borderId="4" xfId="1" applyNumberFormat="1" applyFont="1" applyBorder="1" applyAlignment="1">
      <alignment horizontal="center"/>
    </xf>
    <xf numFmtId="169" fontId="7" fillId="0" borderId="4" xfId="1" applyNumberFormat="1" applyFont="1" applyBorder="1"/>
    <xf numFmtId="169" fontId="8" fillId="0" borderId="4" xfId="1" applyNumberFormat="1" applyFont="1" applyBorder="1" applyAlignment="1">
      <alignment horizontal="left" vertical="center"/>
    </xf>
    <xf numFmtId="0" fontId="7" fillId="0" borderId="4" xfId="0" applyFont="1" applyBorder="1"/>
    <xf numFmtId="14" fontId="7" fillId="0" borderId="4" xfId="0" applyNumberFormat="1" applyFont="1" applyBorder="1" applyAlignment="1">
      <alignment horizontal="center"/>
    </xf>
    <xf numFmtId="14" fontId="10" fillId="4" borderId="4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169" fontId="10" fillId="4" borderId="4" xfId="1" applyNumberFormat="1" applyFont="1" applyFill="1" applyBorder="1" applyAlignment="1">
      <alignment horizontal="center"/>
    </xf>
    <xf numFmtId="169" fontId="12" fillId="4" borderId="4" xfId="1" applyNumberFormat="1" applyFont="1" applyFill="1" applyBorder="1" applyAlignment="1">
      <alignment horizontal="left" vertical="center"/>
    </xf>
    <xf numFmtId="169" fontId="10" fillId="4" borderId="4" xfId="1" applyNumberFormat="1" applyFont="1" applyFill="1" applyBorder="1"/>
    <xf numFmtId="0" fontId="10" fillId="4" borderId="4" xfId="0" applyFont="1" applyFill="1" applyBorder="1"/>
    <xf numFmtId="169" fontId="12" fillId="4" borderId="4" xfId="1" applyNumberFormat="1" applyFont="1" applyFill="1" applyBorder="1" applyAlignment="1">
      <alignment horizontal="center" vertical="center"/>
    </xf>
    <xf numFmtId="169" fontId="10" fillId="4" borderId="4" xfId="0" applyNumberFormat="1" applyFont="1" applyFill="1" applyBorder="1"/>
    <xf numFmtId="169" fontId="13" fillId="5" borderId="4" xfId="0" applyNumberFormat="1" applyFont="1" applyFill="1" applyBorder="1"/>
    <xf numFmtId="0" fontId="7" fillId="0" borderId="6" xfId="0" applyFont="1" applyBorder="1" applyAlignment="1">
      <alignment horizontal="left"/>
    </xf>
    <xf numFmtId="14" fontId="7" fillId="0" borderId="5" xfId="0" applyNumberFormat="1" applyFont="1" applyBorder="1" applyAlignment="1">
      <alignment horizontal="center"/>
    </xf>
    <xf numFmtId="169" fontId="7" fillId="0" borderId="0" xfId="0" applyNumberFormat="1" applyFont="1"/>
    <xf numFmtId="169" fontId="7" fillId="0" borderId="0" xfId="1" applyNumberFormat="1" applyFont="1"/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9" fontId="10" fillId="0" borderId="4" xfId="1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/>
    </xf>
    <xf numFmtId="14" fontId="10" fillId="4" borderId="6" xfId="0" applyNumberFormat="1" applyFont="1" applyFill="1" applyBorder="1" applyAlignment="1">
      <alignment horizontal="center"/>
    </xf>
    <xf numFmtId="14" fontId="13" fillId="5" borderId="5" xfId="0" quotePrefix="1" applyNumberFormat="1" applyFont="1" applyFill="1" applyBorder="1" applyAlignment="1">
      <alignment horizontal="center" vertical="center"/>
    </xf>
    <xf numFmtId="14" fontId="13" fillId="5" borderId="7" xfId="0" quotePrefix="1" applyNumberFormat="1" applyFont="1" applyFill="1" applyBorder="1" applyAlignment="1">
      <alignment horizontal="center" vertical="center"/>
    </xf>
    <xf numFmtId="14" fontId="13" fillId="5" borderId="6" xfId="0" quotePrefix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73557-DFEA-4BDA-BD7D-221916BCE8E3}">
  <dimension ref="A1:I34"/>
  <sheetViews>
    <sheetView tabSelected="1" workbookViewId="0">
      <selection activeCell="E17" sqref="E17"/>
    </sheetView>
  </sheetViews>
  <sheetFormatPr defaultRowHeight="15" x14ac:dyDescent="0.25"/>
  <cols>
    <col min="3" max="3" width="31.5703125" customWidth="1"/>
    <col min="4" max="4" width="14.28515625" customWidth="1"/>
    <col min="5" max="5" width="13.85546875" customWidth="1"/>
    <col min="6" max="6" width="14.42578125" customWidth="1"/>
    <col min="7" max="7" width="18.28515625" customWidth="1"/>
  </cols>
  <sheetData>
    <row r="1" spans="1:9" ht="19.5" x14ac:dyDescent="0.3">
      <c r="A1" s="18"/>
      <c r="B1" s="17" t="s">
        <v>65</v>
      </c>
      <c r="C1" s="17"/>
      <c r="D1" s="17"/>
      <c r="E1" s="17"/>
      <c r="F1" s="17"/>
      <c r="G1" s="17"/>
      <c r="H1" s="18"/>
      <c r="I1" s="18"/>
    </row>
    <row r="2" spans="1:9" ht="63" x14ac:dyDescent="0.25">
      <c r="A2" s="28"/>
      <c r="B2" s="35" t="s">
        <v>42</v>
      </c>
      <c r="C2" s="36" t="s">
        <v>43</v>
      </c>
      <c r="D2" s="36" t="s">
        <v>44</v>
      </c>
      <c r="E2" s="36" t="s">
        <v>45</v>
      </c>
      <c r="F2" s="36" t="s">
        <v>46</v>
      </c>
      <c r="G2" s="36" t="s">
        <v>47</v>
      </c>
      <c r="H2" s="28"/>
      <c r="I2" s="28"/>
    </row>
    <row r="3" spans="1:9" ht="15.75" x14ac:dyDescent="0.25">
      <c r="A3" s="28"/>
      <c r="B3" s="48"/>
      <c r="C3" s="49" t="s">
        <v>48</v>
      </c>
      <c r="D3" s="50">
        <v>3094380</v>
      </c>
      <c r="E3" s="49"/>
      <c r="F3" s="49"/>
      <c r="G3" s="49"/>
      <c r="H3" s="28"/>
      <c r="I3" s="28"/>
    </row>
    <row r="4" spans="1:9" ht="15.75" x14ac:dyDescent="0.25">
      <c r="A4" s="19">
        <v>1</v>
      </c>
      <c r="B4" s="34"/>
      <c r="C4" s="29" t="s">
        <v>49</v>
      </c>
      <c r="D4" s="30">
        <f>+SUMIFS('Báo cáo'!$F$5:$F$16,'Báo cáo'!$A$5:$A$16,'Tổng Hợp'!$A4)</f>
        <v>4176916</v>
      </c>
      <c r="E4" s="30">
        <f>+SUMIFS('Báo cáo'!$H$5:$H$16,'Báo cáo'!$A$5:$A$16,'Tổng Hợp'!$A4)</f>
        <v>417692</v>
      </c>
      <c r="F4" s="31"/>
      <c r="G4" s="31"/>
      <c r="H4" s="18"/>
      <c r="I4" s="47"/>
    </row>
    <row r="5" spans="1:9" ht="15.75" x14ac:dyDescent="0.25">
      <c r="A5" s="19">
        <v>2</v>
      </c>
      <c r="B5" s="34"/>
      <c r="C5" s="29" t="s">
        <v>50</v>
      </c>
      <c r="D5" s="30">
        <f>+SUMIFS('Báo cáo'!$F$5:$F$16,'Báo cáo'!$A$5:$A$16,'Tổng Hợp'!$A5)</f>
        <v>1061163</v>
      </c>
      <c r="E5" s="30">
        <f>+SUMIFS('Báo cáo'!$H$5:$H$16,'Báo cáo'!$A$5:$A$16,'Tổng Hợp'!$A5)</f>
        <v>84893</v>
      </c>
      <c r="F5" s="31"/>
      <c r="G5" s="31"/>
      <c r="H5" s="18"/>
      <c r="I5" s="47"/>
    </row>
    <row r="6" spans="1:9" ht="15.75" x14ac:dyDescent="0.25">
      <c r="A6" s="19">
        <v>3</v>
      </c>
      <c r="B6" s="34"/>
      <c r="C6" s="29" t="s">
        <v>51</v>
      </c>
      <c r="D6" s="30">
        <f>+SUMIFS('Báo cáo'!$F$5:$F$16,'Báo cáo'!$A$5:$A$16,'Tổng Hợp'!$A6)</f>
        <v>2011032</v>
      </c>
      <c r="E6" s="30">
        <f>+SUMIFS('Báo cáo'!$H$5:$H$16,'Báo cáo'!$A$5:$A$16,'Tổng Hợp'!$A6)</f>
        <v>160882</v>
      </c>
      <c r="F6" s="31"/>
      <c r="G6" s="33"/>
      <c r="H6" s="18"/>
      <c r="I6" s="47"/>
    </row>
    <row r="7" spans="1:9" ht="15.75" x14ac:dyDescent="0.25">
      <c r="A7" s="19">
        <v>4</v>
      </c>
      <c r="B7" s="45"/>
      <c r="C7" s="29" t="s">
        <v>52</v>
      </c>
      <c r="D7" s="30">
        <f>+SUMIFS('Báo cáo'!$F$5:$F$16,'Báo cáo'!$A$5:$A$16,'Tổng Hợp'!$A7)</f>
        <v>1076328</v>
      </c>
      <c r="E7" s="30">
        <f>+SUMIFS('Báo cáo'!$H$5:$H$16,'Báo cáo'!$A$5:$A$16,'Tổng Hợp'!$A7)</f>
        <v>86106</v>
      </c>
      <c r="F7" s="31"/>
      <c r="G7" s="33"/>
      <c r="H7" s="18"/>
      <c r="I7" s="18"/>
    </row>
    <row r="8" spans="1:9" ht="15.75" x14ac:dyDescent="0.25">
      <c r="A8" s="19">
        <v>5</v>
      </c>
      <c r="B8" s="45"/>
      <c r="C8" s="29" t="s">
        <v>53</v>
      </c>
      <c r="D8" s="30">
        <f>+SUMIFS('Báo cáo'!$F$5:$F$16,'Báo cáo'!$A$5:$A$16,'Tổng Hợp'!$A8)</f>
        <v>1302029</v>
      </c>
      <c r="E8" s="30">
        <f>+SUMIFS('Báo cáo'!$H$5:$H$16,'Báo cáo'!$A$5:$A$16,'Tổng Hợp'!$A8)</f>
        <v>104162</v>
      </c>
      <c r="F8" s="31"/>
      <c r="G8" s="33"/>
      <c r="H8" s="18"/>
      <c r="I8" s="18"/>
    </row>
    <row r="9" spans="1:9" ht="15.75" x14ac:dyDescent="0.25">
      <c r="A9" s="19">
        <v>6</v>
      </c>
      <c r="B9" s="45"/>
      <c r="C9" s="29" t="s">
        <v>54</v>
      </c>
      <c r="D9" s="30">
        <f>+SUMIFS('Báo cáo'!$F$5:$F$16,'Báo cáo'!$A$5:$A$16,'Tổng Hợp'!$A9)</f>
        <v>1480571</v>
      </c>
      <c r="E9" s="30">
        <f>+SUMIFS('Báo cáo'!$H$5:$H$16,'Báo cáo'!$A$5:$A$16,'Tổng Hợp'!$A9)</f>
        <v>118446</v>
      </c>
      <c r="F9" s="31"/>
      <c r="G9" s="33"/>
      <c r="H9" s="18"/>
      <c r="I9" s="18"/>
    </row>
    <row r="10" spans="1:9" ht="15.75" x14ac:dyDescent="0.25">
      <c r="A10" s="19">
        <v>7</v>
      </c>
      <c r="B10" s="45"/>
      <c r="C10" s="29" t="s">
        <v>55</v>
      </c>
      <c r="D10" s="30">
        <f>+SUMIFS('Báo cáo'!$F$5:$F$16,'Báo cáo'!$A$5:$A$16,'Tổng Hợp'!$A10)</f>
        <v>778942</v>
      </c>
      <c r="E10" s="30">
        <f>+SUMIFS('Báo cáo'!$H$5:$H$16,'Báo cáo'!$A$5:$A$16,'Tổng Hợp'!$A10)</f>
        <v>62315</v>
      </c>
      <c r="F10" s="31"/>
      <c r="G10" s="33"/>
      <c r="H10" s="18"/>
      <c r="I10" s="18"/>
    </row>
    <row r="11" spans="1:9" ht="15.75" x14ac:dyDescent="0.25">
      <c r="A11" s="19">
        <v>8</v>
      </c>
      <c r="B11" s="45"/>
      <c r="C11" s="29" t="s">
        <v>56</v>
      </c>
      <c r="D11" s="30">
        <f>+SUMIFS('Báo cáo'!$F$5:$F$16,'Báo cáo'!$A$5:$A$16,'Tổng Hợp'!$A11)</f>
        <v>0</v>
      </c>
      <c r="E11" s="30">
        <f>+SUMIFS('Báo cáo'!$H$5:$H$16,'Báo cáo'!$A$5:$A$16,'Tổng Hợp'!$A11)</f>
        <v>0</v>
      </c>
      <c r="F11" s="31"/>
      <c r="G11" s="33"/>
      <c r="H11" s="18"/>
      <c r="I11" s="18"/>
    </row>
    <row r="12" spans="1:9" ht="15.75" x14ac:dyDescent="0.25">
      <c r="A12" s="19">
        <v>9</v>
      </c>
      <c r="B12" s="45"/>
      <c r="C12" s="29" t="s">
        <v>57</v>
      </c>
      <c r="D12" s="30">
        <f>+SUMIFS('Báo cáo'!$F$5:$F$16,'Báo cáo'!$A$5:$A$16,'Tổng Hợp'!$A12)</f>
        <v>1972944</v>
      </c>
      <c r="E12" s="30">
        <f>+SUMIFS('Báo cáo'!$H$5:$H$16,'Báo cáo'!$A$5:$A$16,'Tổng Hợp'!$A12)</f>
        <v>157836</v>
      </c>
      <c r="F12" s="31"/>
      <c r="G12" s="33"/>
      <c r="H12" s="18"/>
      <c r="I12" s="18"/>
    </row>
    <row r="13" spans="1:9" ht="15.75" x14ac:dyDescent="0.25">
      <c r="A13" s="19">
        <v>10</v>
      </c>
      <c r="B13" s="45"/>
      <c r="C13" s="29" t="s">
        <v>58</v>
      </c>
      <c r="D13" s="30">
        <f>+SUMIFS('Báo cáo'!$F$5:$F$16,'Báo cáo'!$A$5:$A$16,'Tổng Hợp'!$A13)</f>
        <v>0</v>
      </c>
      <c r="E13" s="30">
        <f>+SUMIFS('Báo cáo'!$H$5:$H$16,'Báo cáo'!$A$5:$A$16,'Tổng Hợp'!$A13)</f>
        <v>0</v>
      </c>
      <c r="F13" s="31"/>
      <c r="G13" s="33"/>
      <c r="H13" s="18"/>
      <c r="I13" s="18"/>
    </row>
    <row r="14" spans="1:9" ht="15.75" x14ac:dyDescent="0.25">
      <c r="A14" s="19">
        <v>11</v>
      </c>
      <c r="B14" s="45"/>
      <c r="C14" s="29" t="s">
        <v>59</v>
      </c>
      <c r="D14" s="30">
        <f>+SUMIFS('Báo cáo'!$F$5:$F$16,'Báo cáo'!$A$5:$A$16,'Tổng Hợp'!$A14)</f>
        <v>0</v>
      </c>
      <c r="E14" s="30">
        <f>+SUMIFS('Báo cáo'!$H$5:$H$16,'Báo cáo'!$A$5:$A$16,'Tổng Hợp'!$A14)</f>
        <v>0</v>
      </c>
      <c r="F14" s="31"/>
      <c r="G14" s="33"/>
      <c r="H14" s="18"/>
      <c r="I14" s="18"/>
    </row>
    <row r="15" spans="1:9" ht="15.75" x14ac:dyDescent="0.25">
      <c r="A15" s="19">
        <v>12</v>
      </c>
      <c r="B15" s="45"/>
      <c r="C15" s="29" t="s">
        <v>60</v>
      </c>
      <c r="D15" s="30">
        <f>+SUMIFS('Báo cáo'!$F$5:$F$16,'Báo cáo'!$A$5:$A$16,'Tổng Hợp'!$A15)</f>
        <v>0</v>
      </c>
      <c r="E15" s="30">
        <f>+SUMIFS('Báo cáo'!$H$5:$H$16,'Báo cáo'!$A$5:$A$16,'Tổng Hợp'!$A15)</f>
        <v>0</v>
      </c>
      <c r="F15" s="31"/>
      <c r="G15" s="33"/>
      <c r="H15" s="18"/>
      <c r="I15" s="46"/>
    </row>
    <row r="16" spans="1:9" ht="15.75" x14ac:dyDescent="0.25">
      <c r="A16" s="18"/>
      <c r="B16" s="45"/>
      <c r="C16" s="44"/>
      <c r="D16" s="30"/>
      <c r="E16" s="32"/>
      <c r="F16" s="31"/>
      <c r="G16" s="33"/>
      <c r="H16" s="18"/>
      <c r="I16" s="46"/>
    </row>
    <row r="17" spans="2:9" ht="15.75" x14ac:dyDescent="0.25">
      <c r="B17" s="51" t="s">
        <v>61</v>
      </c>
      <c r="C17" s="52"/>
      <c r="D17" s="37">
        <f>SUM(D4:D16)</f>
        <v>13859925</v>
      </c>
      <c r="E17" s="37">
        <f>SUM(E4:E16)</f>
        <v>1192332</v>
      </c>
      <c r="F17" s="39"/>
      <c r="G17" s="40"/>
      <c r="H17" s="18"/>
      <c r="I17" s="18"/>
    </row>
    <row r="18" spans="2:9" ht="15.75" x14ac:dyDescent="0.25">
      <c r="B18" s="34"/>
      <c r="C18" s="44" t="s">
        <v>62</v>
      </c>
      <c r="D18" s="30"/>
      <c r="E18" s="30">
        <v>0</v>
      </c>
      <c r="F18" s="31"/>
      <c r="G18" s="33"/>
      <c r="H18" s="18"/>
      <c r="I18" s="18"/>
    </row>
    <row r="19" spans="2:9" ht="15.75" x14ac:dyDescent="0.25">
      <c r="B19" s="34"/>
      <c r="C19" s="44"/>
      <c r="D19" s="30"/>
      <c r="E19" s="30"/>
      <c r="F19" s="31"/>
      <c r="G19" s="33"/>
      <c r="H19" s="18"/>
      <c r="I19" s="18"/>
    </row>
    <row r="20" spans="2:9" ht="15.75" x14ac:dyDescent="0.25">
      <c r="B20" s="34"/>
      <c r="C20" s="44"/>
      <c r="D20" s="30"/>
      <c r="E20" s="30"/>
      <c r="F20" s="31"/>
      <c r="G20" s="33"/>
      <c r="H20" s="18"/>
      <c r="I20" s="18"/>
    </row>
    <row r="21" spans="2:9" ht="15.75" x14ac:dyDescent="0.25">
      <c r="B21" s="34"/>
      <c r="C21" s="44"/>
      <c r="D21" s="30"/>
      <c r="E21" s="30"/>
      <c r="F21" s="31"/>
      <c r="G21" s="33"/>
      <c r="H21" s="18"/>
      <c r="I21" s="18"/>
    </row>
    <row r="22" spans="2:9" ht="15.75" x14ac:dyDescent="0.25">
      <c r="B22" s="34"/>
      <c r="C22" s="44"/>
      <c r="D22" s="30"/>
      <c r="E22" s="30"/>
      <c r="F22" s="31"/>
      <c r="G22" s="33"/>
      <c r="H22" s="18"/>
      <c r="I22" s="18"/>
    </row>
    <row r="23" spans="2:9" ht="15.75" x14ac:dyDescent="0.25">
      <c r="B23" s="34"/>
      <c r="C23" s="44"/>
      <c r="D23" s="30"/>
      <c r="E23" s="30"/>
      <c r="F23" s="31"/>
      <c r="G23" s="33"/>
      <c r="H23" s="18"/>
      <c r="I23" s="18"/>
    </row>
    <row r="24" spans="2:9" ht="15.75" x14ac:dyDescent="0.25">
      <c r="B24" s="51" t="s">
        <v>62</v>
      </c>
      <c r="C24" s="52"/>
      <c r="D24" s="37"/>
      <c r="E24" s="37">
        <f>SUM(E18:E23)</f>
        <v>0</v>
      </c>
      <c r="F24" s="39"/>
      <c r="G24" s="40"/>
      <c r="H24" s="18"/>
      <c r="I24" s="18"/>
    </row>
    <row r="25" spans="2:9" ht="15.75" x14ac:dyDescent="0.25">
      <c r="B25" s="34"/>
      <c r="C25" s="29" t="s">
        <v>63</v>
      </c>
      <c r="D25" s="30"/>
      <c r="E25" s="30"/>
      <c r="F25" s="31"/>
      <c r="G25" s="31">
        <v>0</v>
      </c>
      <c r="H25" s="18"/>
      <c r="I25" s="46"/>
    </row>
    <row r="26" spans="2:9" ht="15.75" x14ac:dyDescent="0.25">
      <c r="B26" s="34"/>
      <c r="C26" s="29"/>
      <c r="D26" s="30"/>
      <c r="E26" s="30"/>
      <c r="F26" s="31"/>
      <c r="G26" s="31"/>
      <c r="H26" s="18"/>
      <c r="I26" s="46"/>
    </row>
    <row r="27" spans="2:9" ht="15.75" x14ac:dyDescent="0.25">
      <c r="B27" s="34"/>
      <c r="C27" s="29"/>
      <c r="D27" s="30"/>
      <c r="E27" s="30"/>
      <c r="F27" s="31"/>
      <c r="G27" s="31"/>
      <c r="H27" s="18"/>
      <c r="I27" s="18"/>
    </row>
    <row r="28" spans="2:9" ht="15.75" x14ac:dyDescent="0.25">
      <c r="B28" s="34"/>
      <c r="C28" s="29"/>
      <c r="D28" s="30"/>
      <c r="E28" s="30"/>
      <c r="F28" s="31"/>
      <c r="G28" s="31"/>
      <c r="H28" s="18"/>
      <c r="I28" s="18"/>
    </row>
    <row r="29" spans="2:9" ht="15.75" x14ac:dyDescent="0.25">
      <c r="B29" s="51" t="s">
        <v>64</v>
      </c>
      <c r="C29" s="52"/>
      <c r="D29" s="41"/>
      <c r="E29" s="38"/>
      <c r="F29" s="40"/>
      <c r="G29" s="42">
        <f>SUM(G25:G28)</f>
        <v>0</v>
      </c>
      <c r="H29" s="18"/>
      <c r="I29" s="18"/>
    </row>
    <row r="30" spans="2:9" ht="15.75" x14ac:dyDescent="0.25">
      <c r="B30" s="53" t="s">
        <v>66</v>
      </c>
      <c r="C30" s="54"/>
      <c r="D30" s="54"/>
      <c r="E30" s="54"/>
      <c r="F30" s="55"/>
      <c r="G30" s="43">
        <f>+D3+D17+E17-F24--G29</f>
        <v>18146637</v>
      </c>
      <c r="H30" s="18"/>
      <c r="I30" s="18"/>
    </row>
    <row r="31" spans="2:9" ht="15.75" x14ac:dyDescent="0.25">
      <c r="B31" s="20"/>
      <c r="C31" s="26"/>
      <c r="D31" s="22"/>
      <c r="E31" s="21"/>
      <c r="F31" s="18"/>
      <c r="G31" s="18"/>
      <c r="H31" s="18"/>
      <c r="I31" s="18"/>
    </row>
    <row r="32" spans="2:9" ht="15.75" x14ac:dyDescent="0.25">
      <c r="B32" s="20"/>
      <c r="C32" s="26"/>
      <c r="D32" s="22"/>
      <c r="E32" s="21"/>
      <c r="F32" s="16"/>
      <c r="G32" s="16"/>
      <c r="H32" s="18"/>
      <c r="I32" s="18"/>
    </row>
    <row r="33" spans="2:7" ht="15.75" x14ac:dyDescent="0.25">
      <c r="B33" s="20"/>
      <c r="C33" s="26"/>
      <c r="D33" s="22"/>
      <c r="E33" s="21"/>
      <c r="F33" s="18"/>
      <c r="G33" s="25"/>
    </row>
    <row r="34" spans="2:7" ht="15.75" x14ac:dyDescent="0.25">
      <c r="B34" s="27"/>
      <c r="C34" s="18"/>
      <c r="D34" s="23"/>
      <c r="E34" s="24"/>
      <c r="F34" s="18"/>
      <c r="G34" s="18"/>
    </row>
  </sheetData>
  <mergeCells count="6">
    <mergeCell ref="F32:G32"/>
    <mergeCell ref="B1:G1"/>
    <mergeCell ref="B17:C17"/>
    <mergeCell ref="B24:C24"/>
    <mergeCell ref="B29:C29"/>
    <mergeCell ref="B30:F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9"/>
  <sheetViews>
    <sheetView zoomScaleNormal="100" workbookViewId="0">
      <selection activeCell="G20" sqref="G20"/>
    </sheetView>
  </sheetViews>
  <sheetFormatPr defaultColWidth="9.140625" defaultRowHeight="15" outlineLevelRow="1" x14ac:dyDescent="0.25"/>
  <cols>
    <col min="1" max="1" width="4.7109375" customWidth="1"/>
    <col min="2" max="2" width="14.28515625" style="4" customWidth="1"/>
    <col min="3" max="4" width="11.42578125" customWidth="1"/>
    <col min="5" max="5" width="57.140625" customWidth="1"/>
    <col min="6" max="6" width="17.140625" style="8" customWidth="1"/>
    <col min="7" max="7" width="11.42578125" customWidth="1"/>
    <col min="8" max="8" width="15.7109375" style="8" customWidth="1"/>
    <col min="9" max="9" width="50" customWidth="1"/>
    <col min="10" max="10" width="21.42578125" customWidth="1"/>
  </cols>
  <sheetData>
    <row r="1" spans="1:10" ht="18.75" x14ac:dyDescent="0.3">
      <c r="A1" s="13" t="s">
        <v>36</v>
      </c>
      <c r="B1" s="13"/>
      <c r="C1" s="13"/>
      <c r="D1" s="13"/>
      <c r="E1" s="13"/>
      <c r="F1" s="13"/>
      <c r="G1" s="13"/>
      <c r="H1" s="13"/>
      <c r="I1" s="13"/>
    </row>
    <row r="2" spans="1:10" x14ac:dyDescent="0.25">
      <c r="A2" s="14" t="s">
        <v>14</v>
      </c>
      <c r="B2" s="14"/>
      <c r="C2" s="14"/>
      <c r="D2" s="14"/>
      <c r="E2" s="14"/>
      <c r="F2" s="14"/>
      <c r="G2" s="14"/>
      <c r="H2" s="14"/>
      <c r="I2" s="14"/>
    </row>
    <row r="3" spans="1:10" ht="24.75" customHeight="1" x14ac:dyDescent="0.25">
      <c r="B3" s="6" t="s">
        <v>9</v>
      </c>
      <c r="C3" s="2" t="s">
        <v>0</v>
      </c>
      <c r="D3" s="2" t="s">
        <v>39</v>
      </c>
      <c r="E3" s="2" t="s">
        <v>31</v>
      </c>
      <c r="F3" s="1" t="s">
        <v>18</v>
      </c>
      <c r="G3" s="2" t="s">
        <v>5</v>
      </c>
      <c r="H3" s="1" t="s">
        <v>34</v>
      </c>
      <c r="I3" s="2" t="s">
        <v>26</v>
      </c>
      <c r="J3" s="2" t="s">
        <v>16</v>
      </c>
    </row>
    <row r="4" spans="1:10" x14ac:dyDescent="0.25">
      <c r="A4" s="10" t="s">
        <v>3</v>
      </c>
      <c r="F4" s="3">
        <v>13859925</v>
      </c>
      <c r="H4" s="3">
        <v>1192332</v>
      </c>
    </row>
    <row r="5" spans="1:10" outlineLevel="1" x14ac:dyDescent="0.25">
      <c r="A5">
        <v>1</v>
      </c>
      <c r="B5" s="7">
        <v>44576</v>
      </c>
      <c r="C5" s="5" t="s">
        <v>1</v>
      </c>
      <c r="D5" s="5" t="s">
        <v>7</v>
      </c>
      <c r="E5" s="5" t="s">
        <v>22</v>
      </c>
      <c r="F5" s="11">
        <v>1247717</v>
      </c>
      <c r="G5" s="12" t="s">
        <v>4</v>
      </c>
      <c r="H5" s="11">
        <v>124772</v>
      </c>
      <c r="I5" s="5" t="s">
        <v>2</v>
      </c>
      <c r="J5" s="5" t="s">
        <v>21</v>
      </c>
    </row>
    <row r="6" spans="1:10" outlineLevel="1" x14ac:dyDescent="0.25">
      <c r="A6" s="18">
        <v>1</v>
      </c>
      <c r="B6" s="7">
        <v>44589</v>
      </c>
      <c r="C6" s="5" t="s">
        <v>27</v>
      </c>
      <c r="D6" s="5" t="s">
        <v>7</v>
      </c>
      <c r="E6" s="5" t="s">
        <v>25</v>
      </c>
      <c r="F6" s="11">
        <v>2929199</v>
      </c>
      <c r="G6" s="12" t="s">
        <v>4</v>
      </c>
      <c r="H6" s="11">
        <v>292920</v>
      </c>
      <c r="I6" s="5" t="s">
        <v>2</v>
      </c>
      <c r="J6" s="5" t="s">
        <v>21</v>
      </c>
    </row>
    <row r="7" spans="1:10" outlineLevel="1" x14ac:dyDescent="0.25">
      <c r="A7" s="18">
        <v>2</v>
      </c>
      <c r="B7" s="7">
        <v>44617</v>
      </c>
      <c r="C7" s="5" t="s">
        <v>33</v>
      </c>
      <c r="D7" s="5" t="s">
        <v>7</v>
      </c>
      <c r="E7" s="5" t="s">
        <v>20</v>
      </c>
      <c r="F7" s="11">
        <v>1061163</v>
      </c>
      <c r="G7" s="12" t="s">
        <v>10</v>
      </c>
      <c r="H7" s="11">
        <v>84893</v>
      </c>
      <c r="I7" s="5" t="s">
        <v>2</v>
      </c>
      <c r="J7" s="5" t="s">
        <v>21</v>
      </c>
    </row>
    <row r="8" spans="1:10" outlineLevel="1" x14ac:dyDescent="0.25">
      <c r="A8" s="18">
        <v>3</v>
      </c>
      <c r="B8" s="7">
        <v>44624</v>
      </c>
      <c r="C8" s="5" t="s">
        <v>15</v>
      </c>
      <c r="D8" s="5" t="s">
        <v>13</v>
      </c>
      <c r="E8" s="5" t="s">
        <v>35</v>
      </c>
      <c r="F8" s="11">
        <v>1292440</v>
      </c>
      <c r="G8" s="12" t="s">
        <v>10</v>
      </c>
      <c r="H8" s="11">
        <v>103395</v>
      </c>
      <c r="I8" s="5" t="s">
        <v>2</v>
      </c>
      <c r="J8" s="5" t="s">
        <v>21</v>
      </c>
    </row>
    <row r="9" spans="1:10" outlineLevel="1" x14ac:dyDescent="0.25">
      <c r="A9" s="18">
        <v>3</v>
      </c>
      <c r="B9" s="7">
        <v>44651</v>
      </c>
      <c r="C9" s="5" t="s">
        <v>29</v>
      </c>
      <c r="D9" s="5" t="s">
        <v>13</v>
      </c>
      <c r="E9" s="5" t="s">
        <v>41</v>
      </c>
      <c r="F9" s="11">
        <v>718592</v>
      </c>
      <c r="G9" s="12" t="s">
        <v>10</v>
      </c>
      <c r="H9" s="11">
        <v>57487</v>
      </c>
      <c r="I9" s="5" t="s">
        <v>2</v>
      </c>
      <c r="J9" s="5" t="s">
        <v>21</v>
      </c>
    </row>
    <row r="10" spans="1:10" outlineLevel="1" x14ac:dyDescent="0.25">
      <c r="A10" s="18">
        <v>4</v>
      </c>
      <c r="B10" s="7">
        <v>44669</v>
      </c>
      <c r="C10" s="5" t="s">
        <v>24</v>
      </c>
      <c r="D10" s="5" t="s">
        <v>13</v>
      </c>
      <c r="E10" s="5" t="s">
        <v>23</v>
      </c>
      <c r="F10" s="11">
        <v>1076328</v>
      </c>
      <c r="G10" s="12" t="s">
        <v>10</v>
      </c>
      <c r="H10" s="11">
        <v>86106</v>
      </c>
      <c r="I10" s="5" t="s">
        <v>2</v>
      </c>
      <c r="J10" s="5" t="s">
        <v>21</v>
      </c>
    </row>
    <row r="11" spans="1:10" outlineLevel="1" x14ac:dyDescent="0.25">
      <c r="A11" s="18">
        <v>5</v>
      </c>
      <c r="B11" s="7">
        <v>44683</v>
      </c>
      <c r="C11" s="5" t="s">
        <v>37</v>
      </c>
      <c r="D11" s="5" t="s">
        <v>13</v>
      </c>
      <c r="E11" s="5" t="s">
        <v>40</v>
      </c>
      <c r="F11" s="11">
        <v>982181</v>
      </c>
      <c r="G11" s="12" t="s">
        <v>10</v>
      </c>
      <c r="H11" s="11">
        <v>78574</v>
      </c>
      <c r="I11" s="5" t="s">
        <v>2</v>
      </c>
      <c r="J11" s="5" t="s">
        <v>21</v>
      </c>
    </row>
    <row r="12" spans="1:10" outlineLevel="1" x14ac:dyDescent="0.25">
      <c r="A12" s="18">
        <v>5</v>
      </c>
      <c r="B12" s="7">
        <v>44702</v>
      </c>
      <c r="C12" s="5" t="s">
        <v>38</v>
      </c>
      <c r="D12" s="5" t="s">
        <v>13</v>
      </c>
      <c r="E12" s="5" t="s">
        <v>32</v>
      </c>
      <c r="F12" s="11">
        <v>319848</v>
      </c>
      <c r="G12" s="12" t="s">
        <v>10</v>
      </c>
      <c r="H12" s="11">
        <v>25588</v>
      </c>
      <c r="I12" s="5" t="s">
        <v>2</v>
      </c>
      <c r="J12" s="5" t="s">
        <v>21</v>
      </c>
    </row>
    <row r="13" spans="1:10" outlineLevel="1" x14ac:dyDescent="0.25">
      <c r="A13" s="18">
        <v>6</v>
      </c>
      <c r="B13" s="7">
        <v>44718</v>
      </c>
      <c r="C13" s="5" t="s">
        <v>30</v>
      </c>
      <c r="D13" s="5" t="s">
        <v>13</v>
      </c>
      <c r="E13" s="5" t="s">
        <v>8</v>
      </c>
      <c r="F13" s="11">
        <v>593263</v>
      </c>
      <c r="G13" s="12" t="s">
        <v>10</v>
      </c>
      <c r="H13" s="11">
        <v>47461</v>
      </c>
      <c r="I13" s="5" t="s">
        <v>2</v>
      </c>
      <c r="J13" s="5" t="s">
        <v>21</v>
      </c>
    </row>
    <row r="14" spans="1:10" outlineLevel="1" x14ac:dyDescent="0.25">
      <c r="A14" s="18">
        <v>6</v>
      </c>
      <c r="B14" s="7">
        <v>44726</v>
      </c>
      <c r="C14" s="5" t="s">
        <v>28</v>
      </c>
      <c r="D14" s="5" t="s">
        <v>13</v>
      </c>
      <c r="E14" s="5" t="s">
        <v>11</v>
      </c>
      <c r="F14" s="11">
        <v>887308</v>
      </c>
      <c r="G14" s="12" t="s">
        <v>10</v>
      </c>
      <c r="H14" s="11">
        <v>70985</v>
      </c>
      <c r="I14" s="5" t="s">
        <v>2</v>
      </c>
      <c r="J14" s="5" t="s">
        <v>21</v>
      </c>
    </row>
    <row r="15" spans="1:10" outlineLevel="1" x14ac:dyDescent="0.25">
      <c r="A15" s="18">
        <v>7</v>
      </c>
      <c r="B15" s="7">
        <v>44769</v>
      </c>
      <c r="C15" s="5" t="s">
        <v>6</v>
      </c>
      <c r="D15" s="5" t="s">
        <v>13</v>
      </c>
      <c r="E15" s="5" t="s">
        <v>12</v>
      </c>
      <c r="F15" s="11">
        <v>778942</v>
      </c>
      <c r="G15" s="12" t="s">
        <v>10</v>
      </c>
      <c r="H15" s="11">
        <v>62315</v>
      </c>
      <c r="I15" s="5" t="s">
        <v>2</v>
      </c>
      <c r="J15" s="5" t="s">
        <v>21</v>
      </c>
    </row>
    <row r="16" spans="1:10" outlineLevel="1" x14ac:dyDescent="0.25">
      <c r="A16" s="18">
        <v>9</v>
      </c>
      <c r="B16" s="7">
        <v>44833</v>
      </c>
      <c r="C16" s="5" t="s">
        <v>19</v>
      </c>
      <c r="D16" s="5" t="s">
        <v>13</v>
      </c>
      <c r="E16" s="5" t="s">
        <v>12</v>
      </c>
      <c r="F16" s="11">
        <v>1972944</v>
      </c>
      <c r="G16" s="12" t="s">
        <v>10</v>
      </c>
      <c r="H16" s="11">
        <v>157836</v>
      </c>
      <c r="I16" s="5" t="s">
        <v>2</v>
      </c>
      <c r="J16" s="5" t="s">
        <v>21</v>
      </c>
    </row>
    <row r="17" spans="1:9" x14ac:dyDescent="0.25">
      <c r="A17" s="18"/>
      <c r="B17" s="9" t="s">
        <v>17</v>
      </c>
      <c r="F17" s="3">
        <v>13859925</v>
      </c>
      <c r="H17" s="3">
        <v>1192332</v>
      </c>
    </row>
    <row r="19" spans="1:9" x14ac:dyDescent="0.25">
      <c r="I19" s="15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</vt:lpstr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2023-03-03T09:52:04Z</dcterms:created>
  <dcterms:modified xsi:type="dcterms:W3CDTF">2023-03-03T10:01:18Z</dcterms:modified>
</cp:coreProperties>
</file>