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USMART\"/>
    </mc:Choice>
  </mc:AlternateContent>
  <xr:revisionPtr revIDLastSave="0" documentId="13_ncr:1_{A4E7EFDC-BF37-4E10-A16A-750EE7F3A6A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ổng hợp" sheetId="3" r:id="rId1"/>
    <sheet name="Báo cáo" sheetId="1" r:id="rId2"/>
  </sheets>
  <definedNames>
    <definedName name="_xlnm._FilterDatabase" localSheetId="1" hidden="1">'Báo cáo'!$A$4:$J$34</definedName>
  </definedNames>
  <calcPr calcId="191029"/>
</workbook>
</file>

<file path=xl/calcChain.xml><?xml version="1.0" encoding="utf-8"?>
<calcChain xmlns="http://schemas.openxmlformats.org/spreadsheetml/2006/main">
  <c r="I4" i="1" l="1"/>
  <c r="E5" i="3"/>
  <c r="E6" i="3"/>
  <c r="E7" i="3"/>
  <c r="E8" i="3"/>
  <c r="E9" i="3"/>
  <c r="E10" i="3"/>
  <c r="E11" i="3"/>
  <c r="E12" i="3"/>
  <c r="E13" i="3"/>
  <c r="E14" i="3"/>
  <c r="E15" i="3"/>
  <c r="E4" i="3"/>
  <c r="D5" i="3"/>
  <c r="D6" i="3"/>
  <c r="D7" i="3"/>
  <c r="D8" i="3"/>
  <c r="D9" i="3"/>
  <c r="D10" i="3"/>
  <c r="D11" i="3"/>
  <c r="D12" i="3"/>
  <c r="D13" i="3"/>
  <c r="D14" i="3"/>
  <c r="D15" i="3"/>
  <c r="D4" i="3"/>
  <c r="F23" i="3"/>
  <c r="H28" i="3"/>
  <c r="D16" i="3" l="1"/>
  <c r="E16" i="3"/>
  <c r="H29" i="3" s="1"/>
</calcChain>
</file>

<file path=xl/sharedStrings.xml><?xml version="1.0" encoding="utf-8"?>
<sst xmlns="http://schemas.openxmlformats.org/spreadsheetml/2006/main" count="211" uniqueCount="100">
  <si>
    <t>Số hóa đơn</t>
  </si>
  <si>
    <t>CÔNG TY TNHH USMART</t>
  </si>
  <si>
    <t>10%</t>
  </si>
  <si>
    <t>Bán hàng CÔNG TY TNHH USMART theo hóa đơn 00036323</t>
  </si>
  <si>
    <t>Thuế suất</t>
  </si>
  <si>
    <t>00050584</t>
  </si>
  <si>
    <t>00056774</t>
  </si>
  <si>
    <t>00023568</t>
  </si>
  <si>
    <t>NT/21E</t>
  </si>
  <si>
    <t>Bán hàng CÔNG TY TNHH USMART theo hóa đơn 00027430</t>
  </si>
  <si>
    <t>00045293</t>
  </si>
  <si>
    <t>0313508761</t>
  </si>
  <si>
    <t>Ngày hóa đơn</t>
  </si>
  <si>
    <t>8%</t>
  </si>
  <si>
    <t>Bán hàng CÔNG TY TNHH USMART theo hóa đơn 00050584</t>
  </si>
  <si>
    <t>1C22TNT</t>
  </si>
  <si>
    <t>Bán hàng CÔNG TY TNHH USMART theo hóa đơn 00001158</t>
  </si>
  <si>
    <t>00011009</t>
  </si>
  <si>
    <t>00019424</t>
  </si>
  <si>
    <t>Nhóm HHDV : 4. Hàng hóa, dịch vụ chịu thuế suất thuế GTGT 10% (29 )</t>
  </si>
  <si>
    <t>Bán hàng CÔNG TY TNHH USMART theo hóa đơn 00045294</t>
  </si>
  <si>
    <t>00036323</t>
  </si>
  <si>
    <t>Năm 2022</t>
  </si>
  <si>
    <t>00030147</t>
  </si>
  <si>
    <t>Bán hàng CÔNG TY TNHH USMART theo hóa đơn 00011009</t>
  </si>
  <si>
    <t>Mã số thuế người mua</t>
  </si>
  <si>
    <t>Bán hàng CÔNG TY TNHH USMART theo hóa đơn 0007709</t>
  </si>
  <si>
    <t>Doanh số bán chưa có thuế GTGT</t>
  </si>
  <si>
    <t>00004687</t>
  </si>
  <si>
    <t>Bán hàng CÔNG TY TNHH USMART theo hóa đơn 00008440</t>
  </si>
  <si>
    <t>0007709</t>
  </si>
  <si>
    <t>00015239</t>
  </si>
  <si>
    <t>00042427</t>
  </si>
  <si>
    <t>Bán hàng CÔNG TY TNHH USMART theo hóa đơn 00014235</t>
  </si>
  <si>
    <t>00016966</t>
  </si>
  <si>
    <t>00008440</t>
  </si>
  <si>
    <t>00051988</t>
  </si>
  <si>
    <t>00021031</t>
  </si>
  <si>
    <t>00027063</t>
  </si>
  <si>
    <t>00045294</t>
  </si>
  <si>
    <t>Tên người mua</t>
  </si>
  <si>
    <t>0011485</t>
  </si>
  <si>
    <t>00014235</t>
  </si>
  <si>
    <t>00051989</t>
  </si>
  <si>
    <t>Bán hàng CÔNG TY TNHH USMART theo hóa đơn 00004687</t>
  </si>
  <si>
    <t>Bán hàng CÔNG TY TNHH USMART theo hóa đơn 00051989</t>
  </si>
  <si>
    <t>00001158</t>
  </si>
  <si>
    <t>Bán hàng CÔNG TY TNHH USMART theo hóa đơn 0011485</t>
  </si>
  <si>
    <t>0014355</t>
  </si>
  <si>
    <t>00048559</t>
  </si>
  <si>
    <t>Bán hàng CÔNG TY TNHH USMART theo hóa đơn 00012978</t>
  </si>
  <si>
    <t>Bán hàng CÔNG TY TNHH USMART theo hóa đơn 00027063</t>
  </si>
  <si>
    <t>Diễn giải</t>
  </si>
  <si>
    <t>Bán hàng CÔNG TY TNHH USMART theo hóa đơn 0006268</t>
  </si>
  <si>
    <t>Bán hàng CÔNG TY TNHH USMART theo hóa đơn 00047121</t>
  </si>
  <si>
    <t>Bán hàng CÔNG TY TNHH USMART theo hóa đơn 00016966</t>
  </si>
  <si>
    <t>Bán hàng CÔNG TY TNHH USMART theo hóa đơn 00030147</t>
  </si>
  <si>
    <t>Thuế GTGT</t>
  </si>
  <si>
    <t>Bán hàng CÔNG TY TNHH USMART theo hóa đơn 00015239</t>
  </si>
  <si>
    <t>Bán hàng CÔNG TY TNHH USMART theo hóa đơn 00021031</t>
  </si>
  <si>
    <t>Bán hàng CÔNG TY TNHH USMART theo hóa đơn 00019424</t>
  </si>
  <si>
    <t>Bán hàng CÔNG TY TNHH USMART theo hóa đơn 00048559</t>
  </si>
  <si>
    <t>Bán hàng CÔNG TY TNHH USMART theo hóa đơn 00042427</t>
  </si>
  <si>
    <t>BẢNG KÊ HÓA ĐƠN, CHỨNG TỪ HÀNG HÓA, DỊCH VỤ BÁN RA (MẪU QUẢN TRỊ)</t>
  </si>
  <si>
    <t>00027430</t>
  </si>
  <si>
    <t>Bán hàng CÔNG TY TNHH USMART theo hóa đơn 0014355</t>
  </si>
  <si>
    <t>00047121</t>
  </si>
  <si>
    <t>0006268</t>
  </si>
  <si>
    <t>Ký hiệu HĐ</t>
  </si>
  <si>
    <t>Số dòng = 29</t>
  </si>
  <si>
    <t>Bán hàng CÔNG TY TNHH USMART theo hóa đơn 00056774</t>
  </si>
  <si>
    <t>00006204</t>
  </si>
  <si>
    <t>00012978</t>
  </si>
  <si>
    <t>Bán hàng CÔNG TY TNHH USMART theo hóa đơn 00023568</t>
  </si>
  <si>
    <t>Bán hàng CÔNG TY TNHH USMART theo hóa đơn 00006204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</si>
  <si>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</si>
  <si>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</si>
  <si>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</si>
  <si>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</si>
  <si>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</si>
  <si>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</si>
  <si>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kỳ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</si>
  <si>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</si>
  <si>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</si>
  <si>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</si>
  <si>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</si>
  <si>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</si>
  <si>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Bảng kê hóa đơn tháng 6.2023</t>
  </si>
  <si>
    <t>Bảng kê hóa đơn tháng 7.2023</t>
  </si>
  <si>
    <t>Bảng kê hóa đơn tháng 8.2023</t>
  </si>
  <si>
    <t>Bảng kê hóa đơn tháng 9.2023</t>
  </si>
  <si>
    <t>Bảng kê hóa đơn tháng 10.2023</t>
  </si>
  <si>
    <t>Bảng kê hóa đơn tháng 11.2023</t>
  </si>
  <si>
    <t>Bảng kê hóa đơn tháng 12.2023</t>
  </si>
  <si>
    <t>Tổng bán hàng</t>
  </si>
  <si>
    <t>Tổng hàng trả</t>
  </si>
  <si>
    <t>Tổng thanh toán 2022</t>
  </si>
  <si>
    <t>Tổng đã thanh toán</t>
  </si>
  <si>
    <t>Dư nợ phải thu</t>
  </si>
  <si>
    <t>THEO DÕI CÔNG NỢ CÔNG TY TNHH USMART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</si>
</sst>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38" fontId="4" fillId="3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164" fontId="5" fillId="2" borderId="3" xfId="0" applyNumberFormat="1" applyFont="1" applyFill="1" applyBorder="1" applyAlignment="1">
      <alignment horizontal="left" vertical="center"/>
    </xf>
    <xf numFmtId="38" fontId="5" fillId="2" borderId="3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5" fillId="0" borderId="3" xfId="0" applyFont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38" fontId="5" fillId="0" borderId="3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center" vertical="center"/>
    </xf>
    <xf numFmtId="14" fontId="10" fillId="4" borderId="4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165" fontId="10" fillId="4" borderId="4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165" fontId="11" fillId="0" borderId="4" xfId="1" applyNumberFormat="1" applyFont="1" applyBorder="1" applyAlignment="1">
      <alignment horizontal="center"/>
    </xf>
    <xf numFmtId="165" fontId="11" fillId="0" borderId="4" xfId="1" applyNumberFormat="1" applyFont="1" applyBorder="1"/>
    <xf numFmtId="165" fontId="11" fillId="0" borderId="0" xfId="1" applyNumberFormat="1" applyFont="1"/>
    <xf numFmtId="38" fontId="5" fillId="0" borderId="4" xfId="0" applyNumberFormat="1" applyFont="1" applyBorder="1" applyAlignment="1">
      <alignment horizontal="right" vertical="center"/>
    </xf>
    <xf numFmtId="165" fontId="7" fillId="0" borderId="4" xfId="1" applyNumberFormat="1" applyFont="1" applyBorder="1" applyAlignment="1">
      <alignment horizontal="left" vertical="center"/>
    </xf>
    <xf numFmtId="14" fontId="11" fillId="0" borderId="5" xfId="0" applyNumberFormat="1" applyFont="1" applyBorder="1" applyAlignment="1">
      <alignment horizontal="center"/>
    </xf>
    <xf numFmtId="0" fontId="11" fillId="0" borderId="4" xfId="0" applyFont="1" applyBorder="1"/>
    <xf numFmtId="0" fontId="11" fillId="0" borderId="7" xfId="0" applyFont="1" applyBorder="1" applyAlignment="1">
      <alignment horizontal="left"/>
    </xf>
    <xf numFmtId="165" fontId="10" fillId="4" borderId="4" xfId="1" applyNumberFormat="1" applyFont="1" applyFill="1" applyBorder="1" applyAlignment="1">
      <alignment horizontal="center"/>
    </xf>
    <xf numFmtId="165" fontId="10" fillId="4" borderId="4" xfId="1" applyNumberFormat="1" applyFont="1" applyFill="1" applyBorder="1"/>
    <xf numFmtId="0" fontId="10" fillId="4" borderId="4" xfId="0" applyFont="1" applyFill="1" applyBorder="1"/>
    <xf numFmtId="165" fontId="11" fillId="0" borderId="0" xfId="0" applyNumberFormat="1" applyFont="1"/>
    <xf numFmtId="165" fontId="8" fillId="4" borderId="4" xfId="1" applyNumberFormat="1" applyFont="1" applyFill="1" applyBorder="1" applyAlignment="1">
      <alignment horizontal="center" vertical="center"/>
    </xf>
    <xf numFmtId="165" fontId="8" fillId="4" borderId="4" xfId="1" applyNumberFormat="1" applyFont="1" applyFill="1" applyBorder="1" applyAlignment="1">
      <alignment horizontal="left" vertical="center"/>
    </xf>
    <xf numFmtId="165" fontId="10" fillId="4" borderId="4" xfId="0" applyNumberFormat="1" applyFont="1" applyFill="1" applyBorder="1"/>
    <xf numFmtId="165" fontId="13" fillId="5" borderId="4" xfId="0" applyNumberFormat="1" applyFont="1" applyFill="1" applyBorder="1"/>
    <xf numFmtId="14" fontId="7" fillId="0" borderId="0" xfId="0" quotePrefix="1" applyNumberFormat="1" applyFont="1" applyAlignment="1">
      <alignment horizontal="center" vertical="center"/>
    </xf>
    <xf numFmtId="14" fontId="7" fillId="0" borderId="0" xfId="0" quotePrefix="1" applyNumberFormat="1" applyFont="1" applyAlignment="1">
      <alignment horizontal="left" vertical="center"/>
    </xf>
    <xf numFmtId="165" fontId="7" fillId="0" borderId="0" xfId="1" applyNumberFormat="1" applyFont="1" applyAlignment="1">
      <alignment horizontal="center" vertical="center"/>
    </xf>
    <xf numFmtId="165" fontId="7" fillId="0" borderId="0" xfId="1" applyNumberFormat="1" applyFont="1" applyBorder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center"/>
    </xf>
    <xf numFmtId="165" fontId="14" fillId="0" borderId="0" xfId="1" applyNumberFormat="1" applyFont="1" applyAlignment="1">
      <alignment horizontal="center"/>
    </xf>
    <xf numFmtId="165" fontId="7" fillId="0" borderId="0" xfId="1" applyNumberFormat="1" applyFont="1" applyBorder="1" applyAlignment="1">
      <alignment horizontal="right" vertical="center"/>
    </xf>
    <xf numFmtId="38" fontId="15" fillId="0" borderId="0" xfId="0" applyNumberFormat="1" applyFont="1" applyAlignment="1">
      <alignment horizontal="center"/>
    </xf>
    <xf numFmtId="38" fontId="3" fillId="2" borderId="3" xfId="0" applyNumberFormat="1" applyFont="1" applyFill="1" applyBorder="1" applyAlignment="1">
      <alignment horizontal="center" vertical="center"/>
    </xf>
    <xf numFmtId="165" fontId="15" fillId="0" borderId="0" xfId="0" applyNumberFormat="1" applyFont="1"/>
    <xf numFmtId="0" fontId="11" fillId="6" borderId="0" xfId="0" applyFont="1" applyFill="1" applyAlignment="1">
      <alignment horizontal="center"/>
    </xf>
    <xf numFmtId="14" fontId="9" fillId="0" borderId="0" xfId="0" applyNumberFormat="1" applyFont="1" applyAlignment="1">
      <alignment horizontal="center"/>
    </xf>
    <xf numFmtId="165" fontId="10" fillId="0" borderId="5" xfId="1" applyNumberFormat="1" applyFont="1" applyFill="1" applyBorder="1" applyAlignment="1">
      <alignment vertical="center" wrapText="1"/>
    </xf>
    <xf numFmtId="165" fontId="10" fillId="0" borderId="7" xfId="1" applyNumberFormat="1" applyFont="1" applyFill="1" applyBorder="1" applyAlignment="1">
      <alignment vertical="center" wrapText="1"/>
    </xf>
    <xf numFmtId="14" fontId="10" fillId="4" borderId="5" xfId="0" applyNumberFormat="1" applyFont="1" applyFill="1" applyBorder="1" applyAlignment="1">
      <alignment horizontal="center"/>
    </xf>
    <xf numFmtId="14" fontId="10" fillId="4" borderId="7" xfId="0" applyNumberFormat="1" applyFont="1" applyFill="1" applyBorder="1" applyAlignment="1">
      <alignment horizontal="center"/>
    </xf>
    <xf numFmtId="14" fontId="12" fillId="5" borderId="5" xfId="0" quotePrefix="1" applyNumberFormat="1" applyFont="1" applyFill="1" applyBorder="1" applyAlignment="1">
      <alignment horizontal="center" vertical="center"/>
    </xf>
    <xf numFmtId="14" fontId="12" fillId="5" borderId="6" xfId="0" quotePrefix="1" applyNumberFormat="1" applyFont="1" applyFill="1" applyBorder="1" applyAlignment="1">
      <alignment horizontal="center" vertical="center"/>
    </xf>
    <xf numFmtId="14" fontId="12" fillId="5" borderId="7" xfId="0" quotePrefix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8B466-C2E8-4D78-9EB3-AFC96A5CE2CB}">
  <dimension ref="A1:J34"/>
  <sheetViews>
    <sheetView tabSelected="1" topLeftCell="A7" workbookViewId="0">
      <selection activeCell="F28" sqref="F28"/>
    </sheetView>
  </sheetViews>
  <sheetFormatPr defaultRowHeight="15" x14ac:dyDescent="0.25"/>
  <cols>
    <col min="3" max="3" width="32" customWidth="1"/>
    <col min="4" max="4" width="15.42578125" customWidth="1"/>
    <col min="5" max="5" width="16.85546875" customWidth="1"/>
    <col min="6" max="6" width="13.85546875" customWidth="1"/>
    <col min="8" max="8" width="18.85546875" customWidth="1"/>
    <col min="9" max="9" width="10.5703125" customWidth="1"/>
    <col min="10" max="10" width="13.140625" customWidth="1"/>
    <col min="11" max="11" width="12.5703125" bestFit="1" customWidth="1"/>
  </cols>
  <sheetData>
    <row r="1" spans="1:10" ht="19.5" x14ac:dyDescent="0.3">
      <c r="B1" s="50" t="s">
        <v>99</v>
      </c>
      <c r="C1" s="50"/>
      <c r="D1" s="50"/>
      <c r="E1" s="50"/>
      <c r="F1" s="50"/>
      <c r="G1" s="50"/>
      <c r="H1" s="50"/>
    </row>
    <row r="2" spans="1:10" ht="31.5" x14ac:dyDescent="0.25">
      <c r="B2" s="13" t="s">
        <v>75</v>
      </c>
      <c r="C2" s="14" t="s">
        <v>76</v>
      </c>
      <c r="D2" s="15" t="s">
        <v>77</v>
      </c>
      <c r="E2" s="15" t="s">
        <v>57</v>
      </c>
      <c r="F2" s="14" t="s">
        <v>78</v>
      </c>
      <c r="G2" s="14" t="s">
        <v>79</v>
      </c>
      <c r="H2" s="14" t="s">
        <v>80</v>
      </c>
      <c r="I2" s="16"/>
      <c r="J2" s="16"/>
    </row>
    <row r="3" spans="1:10" ht="15.75" x14ac:dyDescent="0.25">
      <c r="B3" s="17"/>
      <c r="C3" s="18" t="s">
        <v>81</v>
      </c>
      <c r="D3" s="51">
        <v>8163152</v>
      </c>
      <c r="E3" s="52"/>
      <c r="F3" s="18"/>
      <c r="G3" s="18"/>
      <c r="H3" s="18"/>
      <c r="I3" s="16"/>
      <c r="J3" s="16"/>
    </row>
    <row r="4" spans="1:10" ht="15.75" x14ac:dyDescent="0.25">
      <c r="A4">
        <v>1</v>
      </c>
      <c r="B4" s="19"/>
      <c r="C4" s="20" t="s">
        <v>82</v>
      </c>
      <c r="D4" s="21">
        <f>+SUMIFS('Báo cáo'!$F$5:$F$33,'Báo cáo'!$A$5:$A$33,'Tổng hợp'!$A4)</f>
        <v>8589690</v>
      </c>
      <c r="E4" s="21">
        <f>+SUMIFS('Báo cáo'!$H$5:$H$33,'Báo cáo'!$A$5:$A$33,'Tổng hợp'!$A4)</f>
        <v>858969</v>
      </c>
      <c r="F4" s="21"/>
      <c r="G4" s="22"/>
      <c r="H4" s="22"/>
      <c r="I4" s="48"/>
      <c r="J4" s="23"/>
    </row>
    <row r="5" spans="1:10" ht="15.75" x14ac:dyDescent="0.25">
      <c r="A5">
        <v>2</v>
      </c>
      <c r="B5" s="19"/>
      <c r="C5" s="20" t="s">
        <v>83</v>
      </c>
      <c r="D5" s="21">
        <f>+SUMIFS('Báo cáo'!$F$5:$F$33,'Báo cáo'!$A$5:$A$33,'Tổng hợp'!$A5)</f>
        <v>4564778</v>
      </c>
      <c r="E5" s="21">
        <f>+SUMIFS('Báo cáo'!$H$5:$H$33,'Báo cáo'!$A$5:$A$33,'Tổng hợp'!$A5)</f>
        <v>365182</v>
      </c>
      <c r="F5" s="21"/>
      <c r="G5" s="22"/>
      <c r="H5" s="24"/>
      <c r="I5" s="48"/>
      <c r="J5" s="23"/>
    </row>
    <row r="6" spans="1:10" ht="15.75" x14ac:dyDescent="0.25">
      <c r="A6">
        <v>3</v>
      </c>
      <c r="B6" s="19"/>
      <c r="C6" s="20" t="s">
        <v>84</v>
      </c>
      <c r="D6" s="21">
        <f>+SUMIFS('Báo cáo'!$F$5:$F$33,'Báo cáo'!$A$5:$A$33,'Tổng hợp'!$A6)</f>
        <v>2763663</v>
      </c>
      <c r="E6" s="21">
        <f>+SUMIFS('Báo cáo'!$H$5:$H$33,'Báo cáo'!$A$5:$A$33,'Tổng hợp'!$A6)</f>
        <v>221093</v>
      </c>
      <c r="F6" s="25"/>
      <c r="G6" s="22"/>
      <c r="H6" s="24"/>
      <c r="I6" s="48"/>
      <c r="J6" s="23"/>
    </row>
    <row r="7" spans="1:10" ht="15.75" x14ac:dyDescent="0.25">
      <c r="A7">
        <v>4</v>
      </c>
      <c r="B7" s="26"/>
      <c r="C7" s="20" t="s">
        <v>85</v>
      </c>
      <c r="D7" s="21">
        <f>+SUMIFS('Báo cáo'!$F$5:$F$33,'Báo cáo'!$A$5:$A$33,'Tổng hợp'!$A7)</f>
        <v>2079841</v>
      </c>
      <c r="E7" s="21">
        <f>+SUMIFS('Báo cáo'!$H$5:$H$33,'Báo cáo'!$A$5:$A$33,'Tổng hợp'!$A7)</f>
        <v>166387</v>
      </c>
      <c r="F7" s="25"/>
      <c r="G7" s="22"/>
      <c r="H7" s="24"/>
      <c r="I7" s="48"/>
    </row>
    <row r="8" spans="1:10" ht="15.75" x14ac:dyDescent="0.25">
      <c r="A8">
        <v>5</v>
      </c>
      <c r="B8" s="26"/>
      <c r="C8" s="20" t="s">
        <v>86</v>
      </c>
      <c r="D8" s="21">
        <f>+SUMIFS('Báo cáo'!$F$5:$F$33,'Báo cáo'!$A$5:$A$33,'Tổng hợp'!$A8)</f>
        <v>5075830</v>
      </c>
      <c r="E8" s="21">
        <f>+SUMIFS('Báo cáo'!$H$5:$H$33,'Báo cáo'!$A$5:$A$33,'Tổng hợp'!$A8)</f>
        <v>406066</v>
      </c>
      <c r="F8" s="25"/>
      <c r="G8" s="22"/>
      <c r="H8" s="24"/>
      <c r="I8" s="48"/>
    </row>
    <row r="9" spans="1:10" ht="15.75" x14ac:dyDescent="0.25">
      <c r="A9">
        <v>6</v>
      </c>
      <c r="B9" s="26"/>
      <c r="C9" s="20" t="s">
        <v>87</v>
      </c>
      <c r="D9" s="21">
        <f>+SUMIFS('Báo cáo'!$F$5:$F$33,'Báo cáo'!$A$5:$A$33,'Tổng hợp'!$A9)</f>
        <v>4187264</v>
      </c>
      <c r="E9" s="21">
        <f>+SUMIFS('Báo cáo'!$H$5:$H$33,'Báo cáo'!$A$5:$A$33,'Tổng hợp'!$A9)</f>
        <v>334981</v>
      </c>
      <c r="F9" s="25"/>
      <c r="G9" s="22"/>
      <c r="H9" s="27"/>
      <c r="I9" s="48"/>
    </row>
    <row r="10" spans="1:10" ht="15.75" x14ac:dyDescent="0.25">
      <c r="A10">
        <v>7</v>
      </c>
      <c r="B10" s="26"/>
      <c r="C10" s="20" t="s">
        <v>88</v>
      </c>
      <c r="D10" s="21">
        <f>+SUMIFS('Báo cáo'!$F$5:$F$33,'Báo cáo'!$A$5:$A$33,'Tổng hợp'!$A10)</f>
        <v>3711646</v>
      </c>
      <c r="E10" s="21">
        <f>+SUMIFS('Báo cáo'!$H$5:$H$33,'Báo cáo'!$A$5:$A$33,'Tổng hợp'!$A10)</f>
        <v>296931</v>
      </c>
      <c r="F10" s="25"/>
      <c r="G10" s="22"/>
      <c r="H10" s="27"/>
      <c r="I10" s="48"/>
    </row>
    <row r="11" spans="1:10" ht="15.75" x14ac:dyDescent="0.25">
      <c r="A11">
        <v>8</v>
      </c>
      <c r="B11" s="26"/>
      <c r="C11" s="20" t="s">
        <v>89</v>
      </c>
      <c r="D11" s="21">
        <f>+SUMIFS('Báo cáo'!$F$5:$F$33,'Báo cáo'!$A$5:$A$33,'Tổng hợp'!$A11)</f>
        <v>2104144</v>
      </c>
      <c r="E11" s="21">
        <f>+SUMIFS('Báo cáo'!$H$5:$H$33,'Báo cáo'!$A$5:$A$33,'Tổng hợp'!$A11)</f>
        <v>168332</v>
      </c>
      <c r="F11" s="21"/>
      <c r="G11" s="22"/>
      <c r="H11" s="27"/>
      <c r="I11" s="48"/>
    </row>
    <row r="12" spans="1:10" ht="15.75" x14ac:dyDescent="0.25">
      <c r="A12">
        <v>9</v>
      </c>
      <c r="B12" s="26"/>
      <c r="C12" s="20" t="s">
        <v>90</v>
      </c>
      <c r="D12" s="21">
        <f>+SUMIFS('Báo cáo'!$F$5:$F$33,'Báo cáo'!$A$5:$A$33,'Tổng hợp'!$A12)</f>
        <v>2633816</v>
      </c>
      <c r="E12" s="21">
        <f>+SUMIFS('Báo cáo'!$H$5:$H$33,'Báo cáo'!$A$5:$A$33,'Tổng hợp'!$A12)</f>
        <v>210705</v>
      </c>
      <c r="F12" s="25"/>
      <c r="G12" s="22"/>
      <c r="H12" s="27"/>
      <c r="I12" s="48"/>
    </row>
    <row r="13" spans="1:10" ht="15.75" x14ac:dyDescent="0.25">
      <c r="A13">
        <v>10</v>
      </c>
      <c r="B13" s="26"/>
      <c r="C13" s="20" t="s">
        <v>91</v>
      </c>
      <c r="D13" s="21">
        <f>+SUMIFS('Báo cáo'!$F$5:$F$33,'Báo cáo'!$A$5:$A$33,'Tổng hợp'!$A13)</f>
        <v>2427308</v>
      </c>
      <c r="E13" s="21">
        <f>+SUMIFS('Báo cáo'!$H$5:$H$33,'Báo cáo'!$A$5:$A$33,'Tổng hợp'!$A13)</f>
        <v>194185</v>
      </c>
      <c r="F13" s="25"/>
      <c r="G13" s="22"/>
      <c r="H13" s="27"/>
      <c r="I13" s="48"/>
    </row>
    <row r="14" spans="1:10" ht="15.75" x14ac:dyDescent="0.25">
      <c r="A14">
        <v>11</v>
      </c>
      <c r="B14" s="26"/>
      <c r="C14" s="20" t="s">
        <v>92</v>
      </c>
      <c r="D14" s="21">
        <f>+SUMIFS('Báo cáo'!$F$5:$F$33,'Báo cáo'!$A$5:$A$33,'Tổng hợp'!$A14)</f>
        <v>3535662</v>
      </c>
      <c r="E14" s="21">
        <f>+SUMIFS('Báo cáo'!$H$5:$H$33,'Báo cáo'!$A$5:$A$33,'Tổng hợp'!$A14)</f>
        <v>282853</v>
      </c>
      <c r="F14" s="25"/>
      <c r="G14" s="22"/>
      <c r="H14" s="27"/>
      <c r="I14" s="48"/>
    </row>
    <row r="15" spans="1:10" ht="15.75" x14ac:dyDescent="0.25">
      <c r="A15">
        <v>12</v>
      </c>
      <c r="B15" s="26"/>
      <c r="C15" s="20" t="s">
        <v>93</v>
      </c>
      <c r="D15" s="21">
        <f>+SUMIFS('Báo cáo'!$F$5:$F$33,'Báo cáo'!$A$5:$A$33,'Tổng hợp'!$A15)</f>
        <v>1670554</v>
      </c>
      <c r="E15" s="21">
        <f>+SUMIFS('Báo cáo'!$H$5:$H$33,'Báo cáo'!$A$5:$A$33,'Tổng hợp'!$A15)</f>
        <v>133644</v>
      </c>
      <c r="F15" s="25"/>
      <c r="G15" s="22"/>
      <c r="H15" s="27"/>
      <c r="I15" s="48"/>
    </row>
    <row r="16" spans="1:10" ht="15.75" x14ac:dyDescent="0.25">
      <c r="B16" s="53" t="s">
        <v>94</v>
      </c>
      <c r="C16" s="54"/>
      <c r="D16" s="29">
        <f>SUM(D4:D15)</f>
        <v>43344196</v>
      </c>
      <c r="E16" s="29">
        <f>SUM(E4:E15)</f>
        <v>3639328</v>
      </c>
      <c r="F16" s="29"/>
      <c r="G16" s="30"/>
      <c r="H16" s="29"/>
    </row>
    <row r="17" spans="2:10" ht="15.75" x14ac:dyDescent="0.25">
      <c r="B17" s="19"/>
      <c r="C17" s="28" t="s">
        <v>95</v>
      </c>
      <c r="D17" s="21"/>
      <c r="E17" s="21"/>
      <c r="F17" s="21"/>
      <c r="G17" s="22"/>
      <c r="H17" s="27"/>
    </row>
    <row r="18" spans="2:10" ht="15.75" x14ac:dyDescent="0.25">
      <c r="B18" s="19"/>
      <c r="C18" s="28"/>
      <c r="D18" s="21"/>
      <c r="E18" s="21"/>
      <c r="F18" s="21"/>
      <c r="G18" s="22"/>
      <c r="H18" s="27"/>
    </row>
    <row r="19" spans="2:10" ht="15.75" x14ac:dyDescent="0.25">
      <c r="B19" s="19"/>
      <c r="C19" s="28"/>
      <c r="D19" s="21"/>
      <c r="E19" s="21"/>
      <c r="F19" s="21"/>
      <c r="G19" s="22"/>
      <c r="H19" s="27"/>
    </row>
    <row r="20" spans="2:10" ht="15.75" x14ac:dyDescent="0.25">
      <c r="B20" s="19"/>
      <c r="C20" s="28"/>
      <c r="D20" s="21"/>
      <c r="E20" s="21"/>
      <c r="F20" s="21"/>
      <c r="G20" s="22"/>
      <c r="H20" s="27"/>
    </row>
    <row r="21" spans="2:10" ht="15.75" x14ac:dyDescent="0.25">
      <c r="B21" s="19"/>
      <c r="C21" s="28"/>
      <c r="D21" s="21"/>
      <c r="E21" s="21"/>
      <c r="F21" s="21"/>
      <c r="G21" s="22"/>
      <c r="H21" s="27"/>
    </row>
    <row r="22" spans="2:10" ht="15.75" x14ac:dyDescent="0.25">
      <c r="B22" s="19"/>
      <c r="C22" s="28"/>
      <c r="D22" s="21"/>
      <c r="E22" s="21"/>
      <c r="F22" s="21"/>
      <c r="G22" s="22"/>
      <c r="H22" s="27"/>
    </row>
    <row r="23" spans="2:10" ht="15.75" x14ac:dyDescent="0.25">
      <c r="B23" s="53" t="s">
        <v>95</v>
      </c>
      <c r="C23" s="54"/>
      <c r="D23" s="29"/>
      <c r="E23" s="29"/>
      <c r="F23" s="29">
        <f>SUM(F17:F22)</f>
        <v>0</v>
      </c>
      <c r="G23" s="30"/>
      <c r="H23" s="31"/>
    </row>
    <row r="24" spans="2:10" ht="15.75" x14ac:dyDescent="0.25">
      <c r="B24" s="19"/>
      <c r="C24" s="20" t="s">
        <v>96</v>
      </c>
      <c r="D24" s="21"/>
      <c r="E24" s="21"/>
      <c r="F24" s="21"/>
      <c r="G24" s="22"/>
      <c r="H24" s="29">
        <v>40243881</v>
      </c>
      <c r="J24" s="32"/>
    </row>
    <row r="25" spans="2:10" ht="15.75" x14ac:dyDescent="0.25">
      <c r="B25" s="19"/>
      <c r="C25" s="20"/>
      <c r="D25" s="21"/>
      <c r="E25" s="21"/>
      <c r="F25" s="21"/>
      <c r="G25" s="22"/>
      <c r="H25" s="22"/>
      <c r="J25" s="32"/>
    </row>
    <row r="26" spans="2:10" ht="15.75" x14ac:dyDescent="0.25">
      <c r="B26" s="19"/>
      <c r="C26" s="20"/>
      <c r="D26" s="21"/>
      <c r="E26" s="21"/>
      <c r="F26" s="21"/>
      <c r="G26" s="22"/>
      <c r="H26" s="22"/>
    </row>
    <row r="27" spans="2:10" ht="15.75" x14ac:dyDescent="0.25">
      <c r="B27" s="19"/>
      <c r="C27" s="20"/>
      <c r="D27" s="21"/>
      <c r="E27" s="21"/>
      <c r="F27" s="21"/>
      <c r="G27" s="22"/>
      <c r="H27" s="22"/>
    </row>
    <row r="28" spans="2:10" ht="15.75" x14ac:dyDescent="0.25">
      <c r="B28" s="53" t="s">
        <v>97</v>
      </c>
      <c r="C28" s="54"/>
      <c r="D28" s="33"/>
      <c r="E28" s="33"/>
      <c r="F28" s="34"/>
      <c r="G28" s="31"/>
      <c r="H28" s="35">
        <f>SUM(H24:H27)</f>
        <v>40243881</v>
      </c>
    </row>
    <row r="29" spans="2:10" ht="18.75" x14ac:dyDescent="0.3">
      <c r="B29" s="55" t="s">
        <v>98</v>
      </c>
      <c r="C29" s="56"/>
      <c r="D29" s="56"/>
      <c r="E29" s="56"/>
      <c r="F29" s="56"/>
      <c r="G29" s="57"/>
      <c r="H29" s="36">
        <f>+D3+D16+E16-H24</f>
        <v>14902795</v>
      </c>
    </row>
    <row r="30" spans="2:10" ht="15.75" x14ac:dyDescent="0.25">
      <c r="B30" s="37"/>
      <c r="C30" s="38"/>
      <c r="D30" s="39"/>
      <c r="E30" s="39"/>
      <c r="F30" s="40"/>
    </row>
    <row r="31" spans="2:10" ht="15.75" x14ac:dyDescent="0.25">
      <c r="B31" s="37"/>
      <c r="C31" s="38"/>
      <c r="D31" s="39"/>
      <c r="E31" s="39"/>
      <c r="F31" s="40"/>
      <c r="G31" s="49"/>
      <c r="H31" s="49"/>
    </row>
    <row r="32" spans="2:10" ht="15.75" x14ac:dyDescent="0.25">
      <c r="B32" s="37"/>
      <c r="C32" s="38"/>
      <c r="D32" s="39"/>
      <c r="E32" s="39"/>
      <c r="F32" s="40"/>
      <c r="G32" s="41"/>
      <c r="H32" s="42"/>
    </row>
    <row r="33" spans="2:8" ht="15.75" x14ac:dyDescent="0.25">
      <c r="B33" s="43"/>
      <c r="D33" s="44"/>
      <c r="E33" s="44"/>
      <c r="F33" s="45"/>
      <c r="G33" s="41"/>
      <c r="H33" s="41"/>
    </row>
    <row r="34" spans="2:8" ht="15.75" x14ac:dyDescent="0.25">
      <c r="G34" s="41"/>
      <c r="H34" s="41"/>
    </row>
  </sheetData>
  <mergeCells count="7">
    <mergeCell ref="G31:H31"/>
    <mergeCell ref="B1:H1"/>
    <mergeCell ref="D3:E3"/>
    <mergeCell ref="B16:C16"/>
    <mergeCell ref="B23:C23"/>
    <mergeCell ref="B28:C28"/>
    <mergeCell ref="B29:G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34"/>
  <sheetViews>
    <sheetView zoomScaleNormal="100" workbookViewId="0">
      <selection activeCell="I7" sqref="I7"/>
    </sheetView>
  </sheetViews>
  <sheetFormatPr defaultColWidth="9.140625" defaultRowHeight="15" outlineLevelRow="1" x14ac:dyDescent="0.25"/>
  <cols>
    <col min="1" max="1" width="4" customWidth="1"/>
    <col min="2" max="2" width="14.28515625" style="10" customWidth="1"/>
    <col min="3" max="4" width="11.42578125" customWidth="1"/>
    <col min="5" max="5" width="57.140625" customWidth="1"/>
    <col min="6" max="6" width="17.140625" style="7" customWidth="1"/>
    <col min="7" max="7" width="11.42578125" customWidth="1"/>
    <col min="8" max="8" width="15.7109375" style="7" customWidth="1"/>
    <col min="9" max="9" width="50" customWidth="1"/>
    <col min="10" max="10" width="21.42578125" customWidth="1"/>
  </cols>
  <sheetData>
    <row r="1" spans="1:10" ht="18.75" x14ac:dyDescent="0.3">
      <c r="A1" s="58" t="s">
        <v>63</v>
      </c>
      <c r="B1" s="58"/>
      <c r="C1" s="58"/>
      <c r="D1" s="58"/>
      <c r="E1" s="58"/>
      <c r="F1" s="58"/>
      <c r="G1" s="58"/>
      <c r="H1" s="58"/>
      <c r="I1" s="58"/>
    </row>
    <row r="2" spans="1:10" x14ac:dyDescent="0.25">
      <c r="A2" s="59" t="s">
        <v>22</v>
      </c>
      <c r="B2" s="59"/>
      <c r="C2" s="59"/>
      <c r="D2" s="59"/>
      <c r="E2" s="59"/>
      <c r="F2" s="59"/>
      <c r="G2" s="59"/>
      <c r="H2" s="59"/>
      <c r="I2" s="59"/>
    </row>
    <row r="3" spans="1:10" ht="24.75" customHeight="1" x14ac:dyDescent="0.25">
      <c r="B3" s="9" t="s">
        <v>12</v>
      </c>
      <c r="C3" s="3" t="s">
        <v>0</v>
      </c>
      <c r="D3" s="3" t="s">
        <v>68</v>
      </c>
      <c r="E3" s="3" t="s">
        <v>52</v>
      </c>
      <c r="F3" s="2" t="s">
        <v>27</v>
      </c>
      <c r="G3" s="3" t="s">
        <v>4</v>
      </c>
      <c r="H3" s="2" t="s">
        <v>57</v>
      </c>
      <c r="I3" s="3" t="s">
        <v>40</v>
      </c>
      <c r="J3" s="3" t="s">
        <v>25</v>
      </c>
    </row>
    <row r="4" spans="1:10" x14ac:dyDescent="0.25">
      <c r="A4" s="1" t="s">
        <v>19</v>
      </c>
      <c r="F4" s="47">
        <v>43344196</v>
      </c>
      <c r="H4" s="47">
        <v>3639328</v>
      </c>
      <c r="I4" s="46">
        <f>+H4+F4</f>
        <v>46983524</v>
      </c>
    </row>
    <row r="5" spans="1:10" outlineLevel="1" x14ac:dyDescent="0.25">
      <c r="A5">
        <v>1</v>
      </c>
      <c r="B5" s="12">
        <v>44564</v>
      </c>
      <c r="C5" s="4" t="s">
        <v>67</v>
      </c>
      <c r="D5" s="4" t="s">
        <v>8</v>
      </c>
      <c r="E5" s="4" t="s">
        <v>53</v>
      </c>
      <c r="F5" s="11">
        <v>4688766</v>
      </c>
      <c r="G5" s="8" t="s">
        <v>2</v>
      </c>
      <c r="H5" s="11">
        <v>468877</v>
      </c>
      <c r="I5" s="4" t="s">
        <v>1</v>
      </c>
      <c r="J5" s="4">
        <v>313508761</v>
      </c>
    </row>
    <row r="6" spans="1:10" outlineLevel="1" x14ac:dyDescent="0.25">
      <c r="A6">
        <v>1</v>
      </c>
      <c r="B6" s="12">
        <v>44576</v>
      </c>
      <c r="C6" s="4" t="s">
        <v>30</v>
      </c>
      <c r="D6" s="4" t="s">
        <v>8</v>
      </c>
      <c r="E6" s="4" t="s">
        <v>26</v>
      </c>
      <c r="F6" s="11">
        <v>3900924</v>
      </c>
      <c r="G6" s="8" t="s">
        <v>2</v>
      </c>
      <c r="H6" s="11">
        <v>390092</v>
      </c>
      <c r="I6" s="4" t="s">
        <v>1</v>
      </c>
      <c r="J6" s="4" t="s">
        <v>11</v>
      </c>
    </row>
    <row r="7" spans="1:10" outlineLevel="1" x14ac:dyDescent="0.25">
      <c r="A7">
        <v>2</v>
      </c>
      <c r="B7" s="12">
        <v>44603</v>
      </c>
      <c r="C7" s="4" t="s">
        <v>41</v>
      </c>
      <c r="D7" s="4" t="s">
        <v>8</v>
      </c>
      <c r="E7" s="4" t="s">
        <v>47</v>
      </c>
      <c r="F7" s="11">
        <v>2122422</v>
      </c>
      <c r="G7" s="8" t="s">
        <v>13</v>
      </c>
      <c r="H7" s="11">
        <v>169794</v>
      </c>
      <c r="I7" s="4" t="s">
        <v>1</v>
      </c>
      <c r="J7" s="4" t="s">
        <v>11</v>
      </c>
    </row>
    <row r="8" spans="1:10" outlineLevel="1" x14ac:dyDescent="0.25">
      <c r="A8">
        <v>2</v>
      </c>
      <c r="B8" s="12">
        <v>44620</v>
      </c>
      <c r="C8" s="4" t="s">
        <v>48</v>
      </c>
      <c r="D8" s="4" t="s">
        <v>8</v>
      </c>
      <c r="E8" s="4" t="s">
        <v>65</v>
      </c>
      <c r="F8" s="11">
        <v>2442356</v>
      </c>
      <c r="G8" s="8" t="s">
        <v>13</v>
      </c>
      <c r="H8" s="11">
        <v>195388</v>
      </c>
      <c r="I8" s="4" t="s">
        <v>1</v>
      </c>
      <c r="J8" s="4" t="s">
        <v>11</v>
      </c>
    </row>
    <row r="9" spans="1:10" outlineLevel="1" x14ac:dyDescent="0.25">
      <c r="A9">
        <v>3</v>
      </c>
      <c r="B9" s="12">
        <v>44630</v>
      </c>
      <c r="C9" s="4" t="s">
        <v>46</v>
      </c>
      <c r="D9" s="4" t="s">
        <v>15</v>
      </c>
      <c r="E9" s="4" t="s">
        <v>16</v>
      </c>
      <c r="F9" s="11">
        <v>1106934</v>
      </c>
      <c r="G9" s="8" t="s">
        <v>13</v>
      </c>
      <c r="H9" s="11">
        <v>88555</v>
      </c>
      <c r="I9" s="4" t="s">
        <v>1</v>
      </c>
      <c r="J9" s="4" t="s">
        <v>11</v>
      </c>
    </row>
    <row r="10" spans="1:10" outlineLevel="1" x14ac:dyDescent="0.25">
      <c r="A10">
        <v>3</v>
      </c>
      <c r="B10" s="12">
        <v>44650</v>
      </c>
      <c r="C10" s="4" t="s">
        <v>28</v>
      </c>
      <c r="D10" s="4" t="s">
        <v>15</v>
      </c>
      <c r="E10" s="4" t="s">
        <v>44</v>
      </c>
      <c r="F10" s="11">
        <v>1656729</v>
      </c>
      <c r="G10" s="8" t="s">
        <v>13</v>
      </c>
      <c r="H10" s="11">
        <v>132538</v>
      </c>
      <c r="I10" s="4" t="s">
        <v>1</v>
      </c>
      <c r="J10" s="4" t="s">
        <v>11</v>
      </c>
    </row>
    <row r="11" spans="1:10" outlineLevel="1" x14ac:dyDescent="0.25">
      <c r="A11">
        <v>4</v>
      </c>
      <c r="B11" s="12">
        <v>44660</v>
      </c>
      <c r="C11" s="4" t="s">
        <v>71</v>
      </c>
      <c r="D11" s="4" t="s">
        <v>15</v>
      </c>
      <c r="E11" s="4" t="s">
        <v>74</v>
      </c>
      <c r="F11" s="11">
        <v>1413493</v>
      </c>
      <c r="G11" s="8" t="s">
        <v>13</v>
      </c>
      <c r="H11" s="11">
        <v>113079</v>
      </c>
      <c r="I11" s="4" t="s">
        <v>1</v>
      </c>
      <c r="J11" s="4" t="s">
        <v>11</v>
      </c>
    </row>
    <row r="12" spans="1:10" outlineLevel="1" x14ac:dyDescent="0.25">
      <c r="A12">
        <v>4</v>
      </c>
      <c r="B12" s="12">
        <v>44670</v>
      </c>
      <c r="C12" s="4" t="s">
        <v>35</v>
      </c>
      <c r="D12" s="4" t="s">
        <v>15</v>
      </c>
      <c r="E12" s="4" t="s">
        <v>29</v>
      </c>
      <c r="F12" s="11">
        <v>666348</v>
      </c>
      <c r="G12" s="8" t="s">
        <v>13</v>
      </c>
      <c r="H12" s="11">
        <v>53308</v>
      </c>
      <c r="I12" s="4" t="s">
        <v>1</v>
      </c>
      <c r="J12" s="4" t="s">
        <v>11</v>
      </c>
    </row>
    <row r="13" spans="1:10" outlineLevel="1" x14ac:dyDescent="0.25">
      <c r="A13">
        <v>5</v>
      </c>
      <c r="B13" s="12">
        <v>44684</v>
      </c>
      <c r="C13" s="4" t="s">
        <v>17</v>
      </c>
      <c r="D13" s="4" t="s">
        <v>15</v>
      </c>
      <c r="E13" s="4" t="s">
        <v>24</v>
      </c>
      <c r="F13" s="11">
        <v>1525039</v>
      </c>
      <c r="G13" s="8" t="s">
        <v>13</v>
      </c>
      <c r="H13" s="11">
        <v>122003</v>
      </c>
      <c r="I13" s="4" t="s">
        <v>1</v>
      </c>
      <c r="J13" s="4" t="s">
        <v>11</v>
      </c>
    </row>
    <row r="14" spans="1:10" outlineLevel="1" x14ac:dyDescent="0.25">
      <c r="A14">
        <v>5</v>
      </c>
      <c r="B14" s="12">
        <v>44695</v>
      </c>
      <c r="C14" s="4" t="s">
        <v>72</v>
      </c>
      <c r="D14" s="4" t="s">
        <v>15</v>
      </c>
      <c r="E14" s="4" t="s">
        <v>50</v>
      </c>
      <c r="F14" s="11">
        <v>1172801</v>
      </c>
      <c r="G14" s="8" t="s">
        <v>13</v>
      </c>
      <c r="H14" s="11">
        <v>93824</v>
      </c>
      <c r="I14" s="4" t="s">
        <v>1</v>
      </c>
      <c r="J14" s="4" t="s">
        <v>11</v>
      </c>
    </row>
    <row r="15" spans="1:10" outlineLevel="1" x14ac:dyDescent="0.25">
      <c r="A15">
        <v>5</v>
      </c>
      <c r="B15" s="12">
        <v>44706</v>
      </c>
      <c r="C15" s="4" t="s">
        <v>42</v>
      </c>
      <c r="D15" s="4" t="s">
        <v>15</v>
      </c>
      <c r="E15" s="4" t="s">
        <v>33</v>
      </c>
      <c r="F15" s="11">
        <v>2377990</v>
      </c>
      <c r="G15" s="8" t="s">
        <v>13</v>
      </c>
      <c r="H15" s="11">
        <v>190239</v>
      </c>
      <c r="I15" s="4" t="s">
        <v>1</v>
      </c>
      <c r="J15" s="4" t="s">
        <v>11</v>
      </c>
    </row>
    <row r="16" spans="1:10" outlineLevel="1" x14ac:dyDescent="0.25">
      <c r="A16">
        <v>6</v>
      </c>
      <c r="B16" s="12">
        <v>44713</v>
      </c>
      <c r="C16" s="4" t="s">
        <v>31</v>
      </c>
      <c r="D16" s="4" t="s">
        <v>15</v>
      </c>
      <c r="E16" s="4" t="s">
        <v>58</v>
      </c>
      <c r="F16" s="11">
        <v>1295896</v>
      </c>
      <c r="G16" s="8" t="s">
        <v>13</v>
      </c>
      <c r="H16" s="11">
        <v>103672</v>
      </c>
      <c r="I16" s="4" t="s">
        <v>1</v>
      </c>
      <c r="J16" s="4" t="s">
        <v>11</v>
      </c>
    </row>
    <row r="17" spans="1:10" outlineLevel="1" x14ac:dyDescent="0.25">
      <c r="A17">
        <v>6</v>
      </c>
      <c r="B17" s="12">
        <v>44721</v>
      </c>
      <c r="C17" s="4" t="s">
        <v>34</v>
      </c>
      <c r="D17" s="4" t="s">
        <v>15</v>
      </c>
      <c r="E17" s="4" t="s">
        <v>55</v>
      </c>
      <c r="F17" s="11">
        <v>1142612</v>
      </c>
      <c r="G17" s="8" t="s">
        <v>13</v>
      </c>
      <c r="H17" s="11">
        <v>91409</v>
      </c>
      <c r="I17" s="4" t="s">
        <v>1</v>
      </c>
      <c r="J17" s="4" t="s">
        <v>11</v>
      </c>
    </row>
    <row r="18" spans="1:10" outlineLevel="1" x14ac:dyDescent="0.25">
      <c r="A18">
        <v>6</v>
      </c>
      <c r="B18" s="12">
        <v>44733</v>
      </c>
      <c r="C18" s="4" t="s">
        <v>18</v>
      </c>
      <c r="D18" s="4" t="s">
        <v>15</v>
      </c>
      <c r="E18" s="4" t="s">
        <v>60</v>
      </c>
      <c r="F18" s="11">
        <v>888464</v>
      </c>
      <c r="G18" s="8" t="s">
        <v>13</v>
      </c>
      <c r="H18" s="11">
        <v>71077</v>
      </c>
      <c r="I18" s="4" t="s">
        <v>1</v>
      </c>
      <c r="J18" s="4" t="s">
        <v>11</v>
      </c>
    </row>
    <row r="19" spans="1:10" outlineLevel="1" x14ac:dyDescent="0.25">
      <c r="A19">
        <v>6</v>
      </c>
      <c r="B19" s="12">
        <v>44740</v>
      </c>
      <c r="C19" s="4" t="s">
        <v>37</v>
      </c>
      <c r="D19" s="4" t="s">
        <v>15</v>
      </c>
      <c r="E19" s="4" t="s">
        <v>59</v>
      </c>
      <c r="F19" s="11">
        <v>860292</v>
      </c>
      <c r="G19" s="8" t="s">
        <v>13</v>
      </c>
      <c r="H19" s="11">
        <v>68823</v>
      </c>
      <c r="I19" s="4" t="s">
        <v>1</v>
      </c>
      <c r="J19" s="4" t="s">
        <v>11</v>
      </c>
    </row>
    <row r="20" spans="1:10" outlineLevel="1" x14ac:dyDescent="0.25">
      <c r="A20">
        <v>7</v>
      </c>
      <c r="B20" s="12">
        <v>44749</v>
      </c>
      <c r="C20" s="4" t="s">
        <v>7</v>
      </c>
      <c r="D20" s="4" t="s">
        <v>15</v>
      </c>
      <c r="E20" s="4" t="s">
        <v>73</v>
      </c>
      <c r="F20" s="11">
        <v>1681836</v>
      </c>
      <c r="G20" s="8" t="s">
        <v>13</v>
      </c>
      <c r="H20" s="11">
        <v>134547</v>
      </c>
      <c r="I20" s="4" t="s">
        <v>1</v>
      </c>
      <c r="J20" s="4" t="s">
        <v>11</v>
      </c>
    </row>
    <row r="21" spans="1:10" outlineLevel="1" x14ac:dyDescent="0.25">
      <c r="A21">
        <v>7</v>
      </c>
      <c r="B21" s="12">
        <v>44764</v>
      </c>
      <c r="C21" s="4" t="s">
        <v>38</v>
      </c>
      <c r="D21" s="4" t="s">
        <v>15</v>
      </c>
      <c r="E21" s="4" t="s">
        <v>51</v>
      </c>
      <c r="F21" s="11">
        <v>919230</v>
      </c>
      <c r="G21" s="8" t="s">
        <v>13</v>
      </c>
      <c r="H21" s="11">
        <v>73538</v>
      </c>
      <c r="I21" s="4" t="s">
        <v>1</v>
      </c>
      <c r="J21" s="4" t="s">
        <v>11</v>
      </c>
    </row>
    <row r="22" spans="1:10" outlineLevel="1" x14ac:dyDescent="0.25">
      <c r="A22">
        <v>7</v>
      </c>
      <c r="B22" s="12">
        <v>44769</v>
      </c>
      <c r="C22" s="4" t="s">
        <v>64</v>
      </c>
      <c r="D22" s="4" t="s">
        <v>15</v>
      </c>
      <c r="E22" s="4" t="s">
        <v>9</v>
      </c>
      <c r="F22" s="11">
        <v>1110580</v>
      </c>
      <c r="G22" s="8" t="s">
        <v>13</v>
      </c>
      <c r="H22" s="11">
        <v>88846</v>
      </c>
      <c r="I22" s="4" t="s">
        <v>1</v>
      </c>
      <c r="J22" s="4" t="s">
        <v>11</v>
      </c>
    </row>
    <row r="23" spans="1:10" outlineLevel="1" x14ac:dyDescent="0.25">
      <c r="A23">
        <v>8</v>
      </c>
      <c r="B23" s="12">
        <v>44785</v>
      </c>
      <c r="C23" s="4" t="s">
        <v>23</v>
      </c>
      <c r="D23" s="4" t="s">
        <v>15</v>
      </c>
      <c r="E23" s="4" t="s">
        <v>56</v>
      </c>
      <c r="F23" s="11">
        <v>1144072</v>
      </c>
      <c r="G23" s="8" t="s">
        <v>13</v>
      </c>
      <c r="H23" s="11">
        <v>91526</v>
      </c>
      <c r="I23" s="4" t="s">
        <v>1</v>
      </c>
      <c r="J23" s="4" t="s">
        <v>11</v>
      </c>
    </row>
    <row r="24" spans="1:10" outlineLevel="1" x14ac:dyDescent="0.25">
      <c r="A24">
        <v>8</v>
      </c>
      <c r="B24" s="12">
        <v>44800</v>
      </c>
      <c r="C24" s="4" t="s">
        <v>21</v>
      </c>
      <c r="D24" s="4" t="s">
        <v>15</v>
      </c>
      <c r="E24" s="4" t="s">
        <v>3</v>
      </c>
      <c r="F24" s="11">
        <v>960072</v>
      </c>
      <c r="G24" s="8" t="s">
        <v>13</v>
      </c>
      <c r="H24" s="11">
        <v>76806</v>
      </c>
      <c r="I24" s="4" t="s">
        <v>1</v>
      </c>
      <c r="J24" s="4" t="s">
        <v>11</v>
      </c>
    </row>
    <row r="25" spans="1:10" outlineLevel="1" x14ac:dyDescent="0.25">
      <c r="A25">
        <v>9</v>
      </c>
      <c r="B25" s="12">
        <v>44824</v>
      </c>
      <c r="C25" s="4" t="s">
        <v>32</v>
      </c>
      <c r="D25" s="4" t="s">
        <v>15</v>
      </c>
      <c r="E25" s="4" t="s">
        <v>62</v>
      </c>
      <c r="F25" s="11">
        <v>888464</v>
      </c>
      <c r="G25" s="8" t="s">
        <v>13</v>
      </c>
      <c r="H25" s="11">
        <v>71077</v>
      </c>
      <c r="I25" s="4" t="s">
        <v>1</v>
      </c>
      <c r="J25" s="4" t="s">
        <v>11</v>
      </c>
    </row>
    <row r="26" spans="1:10" outlineLevel="1" x14ac:dyDescent="0.25">
      <c r="A26">
        <v>9</v>
      </c>
      <c r="B26" s="12">
        <v>44833</v>
      </c>
      <c r="C26" s="4" t="s">
        <v>10</v>
      </c>
      <c r="D26" s="4" t="s">
        <v>15</v>
      </c>
      <c r="E26" s="4"/>
      <c r="F26" s="11">
        <v>0</v>
      </c>
      <c r="G26" s="8" t="s">
        <v>13</v>
      </c>
      <c r="H26" s="11">
        <v>0</v>
      </c>
      <c r="I26" s="4" t="s">
        <v>1</v>
      </c>
      <c r="J26" s="4" t="s">
        <v>11</v>
      </c>
    </row>
    <row r="27" spans="1:10" outlineLevel="1" x14ac:dyDescent="0.25">
      <c r="A27">
        <v>9</v>
      </c>
      <c r="B27" s="12">
        <v>44833</v>
      </c>
      <c r="C27" s="4" t="s">
        <v>39</v>
      </c>
      <c r="D27" s="4" t="s">
        <v>15</v>
      </c>
      <c r="E27" s="4" t="s">
        <v>20</v>
      </c>
      <c r="F27" s="11">
        <v>1745352</v>
      </c>
      <c r="G27" s="8" t="s">
        <v>13</v>
      </c>
      <c r="H27" s="11">
        <v>139628</v>
      </c>
      <c r="I27" s="4" t="s">
        <v>1</v>
      </c>
      <c r="J27" s="4" t="s">
        <v>11</v>
      </c>
    </row>
    <row r="28" spans="1:10" outlineLevel="1" x14ac:dyDescent="0.25">
      <c r="A28">
        <v>10</v>
      </c>
      <c r="B28" s="12">
        <v>44846</v>
      </c>
      <c r="C28" s="4" t="s">
        <v>66</v>
      </c>
      <c r="D28" s="4" t="s">
        <v>15</v>
      </c>
      <c r="E28" s="4" t="s">
        <v>54</v>
      </c>
      <c r="F28" s="11">
        <v>1320374</v>
      </c>
      <c r="G28" s="8" t="s">
        <v>13</v>
      </c>
      <c r="H28" s="11">
        <v>105630</v>
      </c>
      <c r="I28" s="4" t="s">
        <v>1</v>
      </c>
      <c r="J28" s="4" t="s">
        <v>11</v>
      </c>
    </row>
    <row r="29" spans="1:10" outlineLevel="1" x14ac:dyDescent="0.25">
      <c r="A29">
        <v>10</v>
      </c>
      <c r="B29" s="12">
        <v>44854</v>
      </c>
      <c r="C29" s="4" t="s">
        <v>49</v>
      </c>
      <c r="D29" s="4" t="s">
        <v>15</v>
      </c>
      <c r="E29" s="4" t="s">
        <v>61</v>
      </c>
      <c r="F29" s="11">
        <v>1106934</v>
      </c>
      <c r="G29" s="8" t="s">
        <v>13</v>
      </c>
      <c r="H29" s="11">
        <v>88555</v>
      </c>
      <c r="I29" s="4" t="s">
        <v>1</v>
      </c>
      <c r="J29" s="4" t="s">
        <v>11</v>
      </c>
    </row>
    <row r="30" spans="1:10" outlineLevel="1" x14ac:dyDescent="0.25">
      <c r="A30">
        <v>11</v>
      </c>
      <c r="B30" s="12">
        <v>44874</v>
      </c>
      <c r="C30" s="4" t="s">
        <v>5</v>
      </c>
      <c r="D30" s="4" t="s">
        <v>15</v>
      </c>
      <c r="E30" s="4" t="s">
        <v>14</v>
      </c>
      <c r="F30" s="11">
        <v>1451928</v>
      </c>
      <c r="G30" s="8" t="s">
        <v>13</v>
      </c>
      <c r="H30" s="11">
        <v>116154</v>
      </c>
      <c r="I30" s="4" t="s">
        <v>1</v>
      </c>
      <c r="J30" s="4" t="s">
        <v>11</v>
      </c>
    </row>
    <row r="31" spans="1:10" outlineLevel="1" x14ac:dyDescent="0.25">
      <c r="A31">
        <v>11</v>
      </c>
      <c r="B31" s="12">
        <v>44886</v>
      </c>
      <c r="C31" s="4" t="s">
        <v>36</v>
      </c>
      <c r="D31" s="4" t="s">
        <v>15</v>
      </c>
      <c r="E31" s="4"/>
      <c r="F31" s="11">
        <v>0</v>
      </c>
      <c r="G31" s="8" t="s">
        <v>13</v>
      </c>
      <c r="H31" s="11">
        <v>0</v>
      </c>
      <c r="I31" s="4" t="s">
        <v>1</v>
      </c>
      <c r="J31" s="4" t="s">
        <v>11</v>
      </c>
    </row>
    <row r="32" spans="1:10" outlineLevel="1" x14ac:dyDescent="0.25">
      <c r="A32">
        <v>11</v>
      </c>
      <c r="B32" s="12">
        <v>44886</v>
      </c>
      <c r="C32" s="4" t="s">
        <v>43</v>
      </c>
      <c r="D32" s="4" t="s">
        <v>15</v>
      </c>
      <c r="E32" s="4" t="s">
        <v>45</v>
      </c>
      <c r="F32" s="11">
        <v>2083734</v>
      </c>
      <c r="G32" s="8" t="s">
        <v>13</v>
      </c>
      <c r="H32" s="11">
        <v>166699</v>
      </c>
      <c r="I32" s="4" t="s">
        <v>1</v>
      </c>
      <c r="J32" s="4" t="s">
        <v>11</v>
      </c>
    </row>
    <row r="33" spans="1:10" outlineLevel="1" x14ac:dyDescent="0.25">
      <c r="A33">
        <v>12</v>
      </c>
      <c r="B33" s="12">
        <v>44919</v>
      </c>
      <c r="C33" s="4" t="s">
        <v>6</v>
      </c>
      <c r="D33" s="4" t="s">
        <v>15</v>
      </c>
      <c r="E33" s="4" t="s">
        <v>70</v>
      </c>
      <c r="F33" s="11">
        <v>1670554</v>
      </c>
      <c r="G33" s="8" t="s">
        <v>13</v>
      </c>
      <c r="H33" s="11">
        <v>133644</v>
      </c>
      <c r="I33" s="4" t="s">
        <v>1</v>
      </c>
      <c r="J33" s="4" t="s">
        <v>11</v>
      </c>
    </row>
    <row r="34" spans="1:10" x14ac:dyDescent="0.25">
      <c r="B34" s="5" t="s">
        <v>69</v>
      </c>
      <c r="F34" s="6">
        <v>43344196</v>
      </c>
      <c r="H34" s="6">
        <v>3639328</v>
      </c>
    </row>
  </sheetData>
  <autoFilter ref="A4:J34" xr:uid="{00000000-0001-0000-0000-000000000000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2023-03-03T09:04:38Z</dcterms:created>
  <dcterms:modified xsi:type="dcterms:W3CDTF">2023-03-03T09:48:06Z</dcterms:modified>
</cp:coreProperties>
</file>