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HINSEN\"/>
    </mc:Choice>
  </mc:AlternateContent>
  <xr:revisionPtr revIDLastSave="0" documentId="13_ncr:1_{693BBE1C-D025-4F38-AD09-D5389939A59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ổng Hợp" sheetId="2" r:id="rId1"/>
    <sheet name="Báo cáo" sheetId="1" r:id="rId2"/>
  </sheets>
  <calcPr calcId="191029"/>
</workbook>
</file>

<file path=xl/calcChain.xml><?xml version="1.0" encoding="utf-8"?>
<calcChain xmlns="http://schemas.openxmlformats.org/spreadsheetml/2006/main">
  <c r="H29" i="2" l="1"/>
  <c r="H4" i="1"/>
  <c r="F4" i="1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E4" i="2"/>
  <c r="D4" i="2"/>
  <c r="H28" i="2"/>
  <c r="F23" i="2"/>
  <c r="I4" i="1" l="1"/>
  <c r="D16" i="2"/>
  <c r="E16" i="2"/>
</calcChain>
</file>

<file path=xl/sharedStrings.xml><?xml version="1.0" encoding="utf-8"?>
<sst xmlns="http://schemas.openxmlformats.org/spreadsheetml/2006/main" count="356" uniqueCount="148">
  <si>
    <t>Số hóa đơn</t>
  </si>
  <si>
    <t>10%</t>
  </si>
  <si>
    <t>00049627</t>
  </si>
  <si>
    <t>Bán hàng CÔNG TY CỔ PHẦN SHINSEN GROUP theo hóa đơn 00000235</t>
  </si>
  <si>
    <t>0007626</t>
  </si>
  <si>
    <t>00045804</t>
  </si>
  <si>
    <t>Bán hàng Shinsen Cửa Hàng Nguyễn Văn Công theo hóa đơn 00029644</t>
  </si>
  <si>
    <t>Thuế suất</t>
  </si>
  <si>
    <t>00000235</t>
  </si>
  <si>
    <t>00028957</t>
  </si>
  <si>
    <t>00003436</t>
  </si>
  <si>
    <t>00017677</t>
  </si>
  <si>
    <t>Bán hàng CÔNG TY CỔ PHẦN SHINSEN GROUP theo hóa đơn 0007683</t>
  </si>
  <si>
    <t>Bán hàng CÔNG TY CỔ PHẦN SHINSEN GROUP theo hóa đơn 00003436</t>
  </si>
  <si>
    <t>00009775</t>
  </si>
  <si>
    <t>0007683</t>
  </si>
  <si>
    <t>NT/21E</t>
  </si>
  <si>
    <t>Bán hàng CÔNG TY CỔ PHẦN SHINSEN GROUP theo hóa đơn 00019520</t>
  </si>
  <si>
    <t>00010542</t>
  </si>
  <si>
    <t>Bán hàng Shinsen Cửa Hàng Phạm Viết Chánh theo hóa đơn 00044679</t>
  </si>
  <si>
    <t>Bán hàng CÔNG TY CỔ PHẦN SHINSEN GROUP theo hóa đơn 0010425</t>
  </si>
  <si>
    <t>Ngày hóa đơn</t>
  </si>
  <si>
    <t>00024369</t>
  </si>
  <si>
    <t>Bán hàng Shinsen Cửa Hàng Phạm Viết Chánh theo hóa đơn 00055226</t>
  </si>
  <si>
    <t>8%</t>
  </si>
  <si>
    <t>Bán hàng Shinsen Cửa Hàng Nguyễn Văn Công theo hóa đơn 00037770</t>
  </si>
  <si>
    <t>Bán hàng CÔNG TY CỔ PHẦN SHINSEN GROUP theo hóa đơn 0011257</t>
  </si>
  <si>
    <t>Bán hàng Shinsen Cửa Hàng Nguyễn Văn Công theo hóa đơn 00041713</t>
  </si>
  <si>
    <t>1C22TNT</t>
  </si>
  <si>
    <t>Bán hàng CÔNG TY CỔ PHẦN SHINSEN GROUP theo hóa đơn 0012792</t>
  </si>
  <si>
    <t>Bán hàng CÔNG TY CỔ PHẦN SHINSEN GROUP theo hóa đơn 00005411</t>
  </si>
  <si>
    <t>00000921</t>
  </si>
  <si>
    <t>Bán hàng Shinsen Cửa Hàng Nguyễn Văn Công theo hóa đơn 00028964</t>
  </si>
  <si>
    <t>00044679</t>
  </si>
  <si>
    <t>Bán hàng CÔNG TY CỔ PHẦN SHINSEN GROUP theo hóa đơn 00034309</t>
  </si>
  <si>
    <t>0011257</t>
  </si>
  <si>
    <t>00033911</t>
  </si>
  <si>
    <t>Bán hàng Shinsen Cửa Hàng Nguyễn Văn Công theo hóa đơn 00024369</t>
  </si>
  <si>
    <t>Bán hàng CÔNG TY CỔ PHẦN SHINSEN GROUP theo hóa đơn 00000921</t>
  </si>
  <si>
    <t>Năm 2022</t>
  </si>
  <si>
    <t>00005583</t>
  </si>
  <si>
    <t>Bán hàng Shinsen Cửa Hàng Nguyễn Văn Đậu theo hóa đơn 00036453</t>
  </si>
  <si>
    <t>00004658</t>
  </si>
  <si>
    <t>Bán hàng CÔNG TY CỔ PHẦN SHINSEN GROUP theo hóa đơn 00018358</t>
  </si>
  <si>
    <t>Mã số thuế người mua</t>
  </si>
  <si>
    <t>Bán hàng Shinsen Cửa Hàng Nguyễn Văn Công theo hóa đơn 00052097</t>
  </si>
  <si>
    <t>Bán hàng CÔNG TY CỔ PHẦN SHINSEN GROUP theo hóa đơn 00017677</t>
  </si>
  <si>
    <t>00028984</t>
  </si>
  <si>
    <t>Doanh số bán chưa có thuế GTGT</t>
  </si>
  <si>
    <t>Bán hàng CÔNG TY CỔ PHẦN SHINSEN GROUP theo hóa đơn 00006749</t>
  </si>
  <si>
    <t>00027076</t>
  </si>
  <si>
    <t>Số dòng = 53</t>
  </si>
  <si>
    <t>Bán hàng CÔNG TY CỔ PHẦN SHINSEN GROUP theo hóa đơn 00005583</t>
  </si>
  <si>
    <t>0006260</t>
  </si>
  <si>
    <t>00021898</t>
  </si>
  <si>
    <t>Bán hàng Shinsen Cửa Hàng Ngô Quyền theo hóa đơn 00046930</t>
  </si>
  <si>
    <t>00047673</t>
  </si>
  <si>
    <t>Bán hàng CÔNG TY CỔ PHẦN SHINSEN GROUP theo hóa đơn 00009775</t>
  </si>
  <si>
    <t>0010742</t>
  </si>
  <si>
    <t>00004659</t>
  </si>
  <si>
    <t>Bán hàng CÔNG TY CỔ PHẦN SHINSEN GROUP theo hóa đơn 00004659</t>
  </si>
  <si>
    <t>0012779</t>
  </si>
  <si>
    <t>00029644</t>
  </si>
  <si>
    <t>0010425</t>
  </si>
  <si>
    <t>Bán hàng CÔNG TY CỔ PHẦN SHINSEN GROUP theo hóa đơn 00006265</t>
  </si>
  <si>
    <t>Bán hàng Shinsen Cửa Hàng Nguyễn Văn Đậu theo hóa đơn 00023969</t>
  </si>
  <si>
    <t>Bán hàng CÔNG TY CỔ PHẦN SHINSEN GROUP theo hóa đơn 00015812</t>
  </si>
  <si>
    <t>00019520</t>
  </si>
  <si>
    <t>00036453</t>
  </si>
  <si>
    <t>00023969</t>
  </si>
  <si>
    <t>Bán hàng CÔNG TY CỔ PHẦN SHINSEN GROUP theo hóa đơn 00027076</t>
  </si>
  <si>
    <t>Bán hàng CÔNG TY CỔ PHẦN SHINSEN GROUP theo hóa đơn 0011240</t>
  </si>
  <si>
    <t>Bán hàng CÔNG TY CỔ PHẦN SHINSEN GROUP theo hóa đơn 0007441</t>
  </si>
  <si>
    <t>Tên người mua</t>
  </si>
  <si>
    <t>Bán hàng CÔNG TY CỔ PHẦN SHINSEN GROUP theo hóa đơn 00013488</t>
  </si>
  <si>
    <t>Bán hàng Shinsen Cửa Hàng Phạm Viết Chánh theo hóa đơn 00047673</t>
  </si>
  <si>
    <t>Bán hàng Shinsen Cửa Hàng Nguyễn Văn Công theo hóa đơn 00045804</t>
  </si>
  <si>
    <t>Bán hàng CÔNG TY CỔ PHẦN SHINSEN GROUP theo hóa đơn 0007626</t>
  </si>
  <si>
    <t>0012792</t>
  </si>
  <si>
    <t>00018358</t>
  </si>
  <si>
    <t>Bán hàng Shinsen Cửa Hàng Nguyễn Văn Công theo hóa đơn 00054474</t>
  </si>
  <si>
    <t>0007441</t>
  </si>
  <si>
    <t>00049722</t>
  </si>
  <si>
    <t>Bán hàng CÔNG TY CỔ PHẦN SHINSEN GROUP theo hóa đơn 0010439</t>
  </si>
  <si>
    <t>00028964</t>
  </si>
  <si>
    <t>CÔNG TY CỔ PHẦN SHINSEN GROUP</t>
  </si>
  <si>
    <t>Bán hàng CÔNG TY CỔ PHẦN SHINSEN GROUP theo hóa đơn 00033911</t>
  </si>
  <si>
    <t>Bán hàng CÔNG TY CỔ PHẦN SHINSEN GROUP theo hóa đơn 00021898</t>
  </si>
  <si>
    <t>00037770</t>
  </si>
  <si>
    <t>Bán hàng CÔNG TY CỔ PHẦN SHINSEN GROUP theo hóa đơn 00017102</t>
  </si>
  <si>
    <t>Diễn giải</t>
  </si>
  <si>
    <t>00006265</t>
  </si>
  <si>
    <t>Bán hàng CÔNG TY CỔ PHẦN SHINSEN GROUP theo hóa đơn 0006260</t>
  </si>
  <si>
    <t>Bán hàng Shinsen Cửa Hàng Phạm Viết Chánh theo hóa đơn 00049722</t>
  </si>
  <si>
    <t>00055226</t>
  </si>
  <si>
    <t>00017102</t>
  </si>
  <si>
    <t>00041713</t>
  </si>
  <si>
    <t>Bán hàng CÔNG TY CỔ PHẦN SHINSEN GROUP theo hóa đơn 00004658</t>
  </si>
  <si>
    <t>Thuế GTGT</t>
  </si>
  <si>
    <t>00052097</t>
  </si>
  <si>
    <t>Bán hàng Shinsen Cửa Hàng Nguyễn Văn Công theo hóa đơn 00049627</t>
  </si>
  <si>
    <t>00034309</t>
  </si>
  <si>
    <t>00033910</t>
  </si>
  <si>
    <t>BẢNG KÊ HÓA ĐƠN, CHỨNG TỪ HÀNG HÓA, DỊCH VỤ BÁN RA (MẪU QUẢN TRỊ)</t>
  </si>
  <si>
    <t>0011240</t>
  </si>
  <si>
    <t>Bán hàng CÔNG TY CỔ PHẦN SHINSEN GROUP theo hóa đơn 00010542</t>
  </si>
  <si>
    <t>00015812</t>
  </si>
  <si>
    <t>0010439</t>
  </si>
  <si>
    <t>Ký hiệu HĐ</t>
  </si>
  <si>
    <t>00013488</t>
  </si>
  <si>
    <t>Bán hàng CÔNG TY CỔ PHẦN SHINSEN GROUP theo hóa đơn 00033910</t>
  </si>
  <si>
    <t>00005411</t>
  </si>
  <si>
    <t>00034328</t>
  </si>
  <si>
    <t>Bán hàng CÔNG TY CỔ PHẦN SHINSEN GROUP theo hóa đơn 00000250</t>
  </si>
  <si>
    <t>00006749</t>
  </si>
  <si>
    <t>Nhóm HHDV : 4. Hàng hóa, dịch vụ chịu thuế suất thuế GTGT 10% (53 )</t>
  </si>
  <si>
    <t>Bán hàng Shinsen Cửa Hàng Nguyễn Văn Công theo hóa đơn 00034328</t>
  </si>
  <si>
    <t>0316904121</t>
  </si>
  <si>
    <t>00054474</t>
  </si>
  <si>
    <t>00046930</t>
  </si>
  <si>
    <t>00000250</t>
  </si>
  <si>
    <t>Bán hàng Shinsen Cửa Hàng Nguyễn Văn Đậu theo hóa đơn 00028984</t>
  </si>
  <si>
    <t>Bán hàng CÔNG TY CỔ PHẦN SHINSEN GROUP theo hóa đơn 0010742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</si>
  <si>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</si>
  <si>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</si>
  <si>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</si>
  <si>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</si>
  <si>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</si>
  <si>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</si>
  <si>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</si>
  <si>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</si>
  <si>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</si>
  <si>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</si>
  <si>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</si>
  <si>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</si>
  <si>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</si>
  <si>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</si>
  <si>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</si>
  <si>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</si>
  <si>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</si>
  <si>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</si>
  <si>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</si>
  <si>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</si>
  <si>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</si>
  <si>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</si>
  <si>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</si>
  <si>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</t>
  </si>
  <si>
    <t>THEO DÕI CÔNG NỢ CÔNG TY SHINSEN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</si>
</sst>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0" fillId="0" borderId="0" xfId="0" applyNumberFormat="1"/>
    <xf numFmtId="38" fontId="2" fillId="2" borderId="1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38" fontId="5" fillId="3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5" fontId="11" fillId="0" borderId="4" xfId="1" applyNumberFormat="1" applyFont="1" applyBorder="1" applyAlignment="1">
      <alignment horizontal="center"/>
    </xf>
    <xf numFmtId="165" fontId="11" fillId="0" borderId="4" xfId="1" applyNumberFormat="1" applyFont="1" applyBorder="1"/>
    <xf numFmtId="165" fontId="11" fillId="0" borderId="0" xfId="1" applyNumberFormat="1" applyFont="1"/>
    <xf numFmtId="38" fontId="2" fillId="0" borderId="4" xfId="0" applyNumberFormat="1" applyFont="1" applyBorder="1" applyAlignment="1">
      <alignment horizontal="right" vertical="center"/>
    </xf>
    <xf numFmtId="165" fontId="7" fillId="0" borderId="4" xfId="1" applyNumberFormat="1" applyFont="1" applyBorder="1" applyAlignment="1">
      <alignment horizontal="left" vertical="center"/>
    </xf>
    <xf numFmtId="14" fontId="11" fillId="0" borderId="5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 applyAlignment="1">
      <alignment horizontal="left"/>
    </xf>
    <xf numFmtId="165" fontId="10" fillId="4" borderId="4" xfId="1" applyNumberFormat="1" applyFont="1" applyFill="1" applyBorder="1" applyAlignment="1">
      <alignment horizontal="center"/>
    </xf>
    <xf numFmtId="165" fontId="10" fillId="4" borderId="4" xfId="1" applyNumberFormat="1" applyFont="1" applyFill="1" applyBorder="1"/>
    <xf numFmtId="0" fontId="10" fillId="4" borderId="4" xfId="0" applyFont="1" applyFill="1" applyBorder="1"/>
    <xf numFmtId="165" fontId="11" fillId="0" borderId="0" xfId="0" applyNumberFormat="1" applyFont="1"/>
    <xf numFmtId="165" fontId="8" fillId="4" borderId="4" xfId="1" applyNumberFormat="1" applyFont="1" applyFill="1" applyBorder="1" applyAlignment="1">
      <alignment horizontal="center" vertical="center"/>
    </xf>
    <xf numFmtId="165" fontId="8" fillId="4" borderId="4" xfId="1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/>
    <xf numFmtId="165" fontId="13" fillId="5" borderId="4" xfId="0" applyNumberFormat="1" applyFont="1" applyFill="1" applyBorder="1"/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7" fillId="0" borderId="0" xfId="1" applyNumberFormat="1" applyFont="1" applyBorder="1" applyAlignment="1">
      <alignment horizontal="right" vertical="center"/>
    </xf>
    <xf numFmtId="165" fontId="15" fillId="0" borderId="0" xfId="0" applyNumberFormat="1" applyFont="1"/>
    <xf numFmtId="165" fontId="10" fillId="0" borderId="4" xfId="1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165" fontId="10" fillId="0" borderId="5" xfId="1" applyNumberFormat="1" applyFont="1" applyFill="1" applyBorder="1" applyAlignment="1">
      <alignment vertical="center" wrapText="1"/>
    </xf>
    <xf numFmtId="165" fontId="10" fillId="0" borderId="7" xfId="1" applyNumberFormat="1" applyFont="1" applyFill="1" applyBorder="1" applyAlignment="1">
      <alignment vertical="center" wrapText="1"/>
    </xf>
    <xf numFmtId="14" fontId="10" fillId="4" borderId="5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4" fontId="12" fillId="5" borderId="5" xfId="0" quotePrefix="1" applyNumberFormat="1" applyFont="1" applyFill="1" applyBorder="1" applyAlignment="1">
      <alignment horizontal="center" vertical="center"/>
    </xf>
    <xf numFmtId="14" fontId="12" fillId="5" borderId="6" xfId="0" quotePrefix="1" applyNumberFormat="1" applyFont="1" applyFill="1" applyBorder="1" applyAlignment="1">
      <alignment horizontal="center" vertical="center"/>
    </xf>
    <xf numFmtId="14" fontId="12" fillId="5" borderId="7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E509-6007-47FA-B03A-1E254A5B7C2F}">
  <dimension ref="A1:J34"/>
  <sheetViews>
    <sheetView topLeftCell="A4" workbookViewId="0">
      <selection activeCell="H7" sqref="H7"/>
    </sheetView>
  </sheetViews>
  <sheetFormatPr defaultRowHeight="15" x14ac:dyDescent="0.25"/>
  <cols>
    <col min="2" max="2" width="6" customWidth="1"/>
    <col min="3" max="3" width="31.85546875" customWidth="1"/>
    <col min="4" max="4" width="12.85546875" customWidth="1"/>
    <col min="5" max="5" width="18.140625" customWidth="1"/>
    <col min="8" max="8" width="18" customWidth="1"/>
  </cols>
  <sheetData>
    <row r="1" spans="1:10" ht="19.5" x14ac:dyDescent="0.3">
      <c r="B1" s="49" t="s">
        <v>147</v>
      </c>
      <c r="C1" s="49"/>
      <c r="D1" s="49"/>
      <c r="E1" s="49"/>
      <c r="F1" s="49"/>
      <c r="G1" s="49"/>
      <c r="H1" s="49"/>
    </row>
    <row r="2" spans="1:10" ht="63" x14ac:dyDescent="0.25">
      <c r="B2" s="13" t="s">
        <v>123</v>
      </c>
      <c r="C2" s="14" t="s">
        <v>124</v>
      </c>
      <c r="D2" s="15" t="s">
        <v>125</v>
      </c>
      <c r="E2" s="15" t="s">
        <v>98</v>
      </c>
      <c r="F2" s="14" t="s">
        <v>126</v>
      </c>
      <c r="G2" s="14" t="s">
        <v>127</v>
      </c>
      <c r="H2" s="14" t="s">
        <v>128</v>
      </c>
      <c r="I2" s="16"/>
      <c r="J2" s="16"/>
    </row>
    <row r="3" spans="1:10" ht="15.75" x14ac:dyDescent="0.25">
      <c r="B3" s="17"/>
      <c r="C3" s="18" t="s">
        <v>129</v>
      </c>
      <c r="D3" s="50"/>
      <c r="E3" s="51"/>
      <c r="F3" s="18"/>
      <c r="G3" s="18"/>
      <c r="H3" s="18"/>
      <c r="I3" s="16"/>
      <c r="J3" s="16"/>
    </row>
    <row r="4" spans="1:10" ht="15.75" x14ac:dyDescent="0.25">
      <c r="A4">
        <v>1</v>
      </c>
      <c r="B4" s="19"/>
      <c r="C4" s="20" t="s">
        <v>130</v>
      </c>
      <c r="D4" s="21">
        <f>+SUMIFS('Báo cáo'!$F$5:$F$57,'Báo cáo'!$A$5:$A$57,'Tổng Hợp'!$A4)</f>
        <v>7001411</v>
      </c>
      <c r="E4" s="21">
        <f>+SUMIFS('Báo cáo'!$H$5:$H$57,'Báo cáo'!$A$5:$A$57,'Tổng Hợp'!$A4)</f>
        <v>700141</v>
      </c>
      <c r="F4" s="21"/>
      <c r="G4" s="22"/>
      <c r="H4" s="22"/>
      <c r="I4" s="46"/>
      <c r="J4" s="23"/>
    </row>
    <row r="5" spans="1:10" ht="15.75" x14ac:dyDescent="0.25">
      <c r="A5">
        <v>2</v>
      </c>
      <c r="B5" s="19"/>
      <c r="C5" s="20" t="s">
        <v>131</v>
      </c>
      <c r="D5" s="21">
        <f>+SUMIFS('Báo cáo'!$F$5:$F$57,'Báo cáo'!$A$5:$A$57,'Tổng Hợp'!$A5)</f>
        <v>4988728</v>
      </c>
      <c r="E5" s="21">
        <f>+SUMIFS('Báo cáo'!$H$5:$H$57,'Báo cáo'!$A$5:$A$57,'Tổng Hợp'!$A5)</f>
        <v>399098</v>
      </c>
      <c r="F5" s="21"/>
      <c r="G5" s="22"/>
      <c r="H5" s="24"/>
      <c r="I5" s="46"/>
      <c r="J5" s="23"/>
    </row>
    <row r="6" spans="1:10" ht="15.75" x14ac:dyDescent="0.25">
      <c r="A6">
        <v>3</v>
      </c>
      <c r="B6" s="19"/>
      <c r="C6" s="20" t="s">
        <v>132</v>
      </c>
      <c r="D6" s="21">
        <f>+SUMIFS('Báo cáo'!$F$5:$F$57,'Báo cáo'!$A$5:$A$57,'Tổng Hợp'!$A6)</f>
        <v>8841584</v>
      </c>
      <c r="E6" s="21">
        <f>+SUMIFS('Báo cáo'!$H$5:$H$57,'Báo cáo'!$A$5:$A$57,'Tổng Hợp'!$A6)</f>
        <v>707327</v>
      </c>
      <c r="F6" s="25"/>
      <c r="G6" s="22"/>
      <c r="H6" s="24"/>
      <c r="I6" s="46"/>
      <c r="J6" s="23"/>
    </row>
    <row r="7" spans="1:10" ht="15.75" x14ac:dyDescent="0.25">
      <c r="A7">
        <v>4</v>
      </c>
      <c r="B7" s="26"/>
      <c r="C7" s="20" t="s">
        <v>133</v>
      </c>
      <c r="D7" s="21">
        <f>+SUMIFS('Báo cáo'!$F$5:$F$57,'Báo cáo'!$A$5:$A$57,'Tổng Hợp'!$A7)</f>
        <v>6552699</v>
      </c>
      <c r="E7" s="21">
        <f>+SUMIFS('Báo cáo'!$H$5:$H$57,'Báo cáo'!$A$5:$A$57,'Tổng Hợp'!$A7)</f>
        <v>524215</v>
      </c>
      <c r="F7" s="25"/>
      <c r="G7" s="22"/>
      <c r="H7" s="24"/>
      <c r="I7" s="46"/>
    </row>
    <row r="8" spans="1:10" ht="15.75" x14ac:dyDescent="0.25">
      <c r="A8">
        <v>5</v>
      </c>
      <c r="B8" s="26"/>
      <c r="C8" s="20" t="s">
        <v>134</v>
      </c>
      <c r="D8" s="21">
        <f>+SUMIFS('Báo cáo'!$F$5:$F$57,'Báo cáo'!$A$5:$A$57,'Tổng Hợp'!$A8)</f>
        <v>1412346</v>
      </c>
      <c r="E8" s="21">
        <f>+SUMIFS('Báo cáo'!$H$5:$H$57,'Báo cáo'!$A$5:$A$57,'Tổng Hợp'!$A8)</f>
        <v>112988</v>
      </c>
      <c r="F8" s="25"/>
      <c r="G8" s="22"/>
      <c r="H8" s="24"/>
      <c r="I8" s="46"/>
    </row>
    <row r="9" spans="1:10" ht="15.75" x14ac:dyDescent="0.25">
      <c r="A9">
        <v>6</v>
      </c>
      <c r="B9" s="26"/>
      <c r="C9" s="20" t="s">
        <v>135</v>
      </c>
      <c r="D9" s="21">
        <f>+SUMIFS('Báo cáo'!$F$5:$F$57,'Báo cáo'!$A$5:$A$57,'Tổng Hợp'!$A9)</f>
        <v>7225155</v>
      </c>
      <c r="E9" s="21">
        <f>+SUMIFS('Báo cáo'!$H$5:$H$57,'Báo cáo'!$A$5:$A$57,'Tổng Hợp'!$A9)</f>
        <v>578013</v>
      </c>
      <c r="F9" s="25"/>
      <c r="G9" s="22"/>
      <c r="H9" s="27"/>
      <c r="I9" s="46"/>
    </row>
    <row r="10" spans="1:10" ht="15.75" x14ac:dyDescent="0.25">
      <c r="A10">
        <v>7</v>
      </c>
      <c r="B10" s="26"/>
      <c r="C10" s="20" t="s">
        <v>136</v>
      </c>
      <c r="D10" s="21">
        <f>+SUMIFS('Báo cáo'!$F$5:$F$57,'Báo cáo'!$A$5:$A$57,'Tổng Hợp'!$A10)</f>
        <v>5744552</v>
      </c>
      <c r="E10" s="21">
        <f>+SUMIFS('Báo cáo'!$H$5:$H$57,'Báo cáo'!$A$5:$A$57,'Tổng Hợp'!$A10)</f>
        <v>459565</v>
      </c>
      <c r="F10" s="25"/>
      <c r="G10" s="22"/>
      <c r="H10" s="27"/>
      <c r="I10" s="46"/>
    </row>
    <row r="11" spans="1:10" ht="15.75" x14ac:dyDescent="0.25">
      <c r="A11">
        <v>8</v>
      </c>
      <c r="B11" s="26"/>
      <c r="C11" s="20" t="s">
        <v>137</v>
      </c>
      <c r="D11" s="21">
        <f>+SUMIFS('Báo cáo'!$F$5:$F$57,'Báo cáo'!$A$5:$A$57,'Tổng Hợp'!$A11)</f>
        <v>11237579</v>
      </c>
      <c r="E11" s="21">
        <f>+SUMIFS('Báo cáo'!$H$5:$H$57,'Báo cáo'!$A$5:$A$57,'Tổng Hợp'!$A11)</f>
        <v>899007</v>
      </c>
      <c r="F11" s="21"/>
      <c r="G11" s="22"/>
      <c r="H11" s="27"/>
      <c r="I11" s="46"/>
    </row>
    <row r="12" spans="1:10" ht="15.75" x14ac:dyDescent="0.25">
      <c r="A12">
        <v>9</v>
      </c>
      <c r="B12" s="26"/>
      <c r="C12" s="20" t="s">
        <v>138</v>
      </c>
      <c r="D12" s="21">
        <f>+SUMIFS('Báo cáo'!$F$5:$F$57,'Báo cáo'!$A$5:$A$57,'Tổng Hợp'!$A12)</f>
        <v>4351787</v>
      </c>
      <c r="E12" s="21">
        <f>+SUMIFS('Báo cáo'!$H$5:$H$57,'Báo cáo'!$A$5:$A$57,'Tổng Hợp'!$A12)</f>
        <v>348142</v>
      </c>
      <c r="F12" s="25"/>
      <c r="G12" s="22"/>
      <c r="H12" s="27"/>
      <c r="I12" s="46"/>
    </row>
    <row r="13" spans="1:10" ht="15.75" x14ac:dyDescent="0.25">
      <c r="A13">
        <v>10</v>
      </c>
      <c r="B13" s="26"/>
      <c r="C13" s="20" t="s">
        <v>139</v>
      </c>
      <c r="D13" s="21">
        <f>+SUMIFS('Báo cáo'!$F$5:$F$57,'Báo cáo'!$A$5:$A$57,'Tổng Hợp'!$A13)</f>
        <v>4119557</v>
      </c>
      <c r="E13" s="21">
        <f>+SUMIFS('Báo cáo'!$H$5:$H$57,'Báo cáo'!$A$5:$A$57,'Tổng Hợp'!$A13)</f>
        <v>329565</v>
      </c>
      <c r="F13" s="25"/>
      <c r="G13" s="22"/>
      <c r="H13" s="27"/>
      <c r="I13" s="46"/>
    </row>
    <row r="14" spans="1:10" ht="15.75" x14ac:dyDescent="0.25">
      <c r="A14">
        <v>11</v>
      </c>
      <c r="B14" s="26"/>
      <c r="C14" s="20" t="s">
        <v>140</v>
      </c>
      <c r="D14" s="21">
        <f>+SUMIFS('Báo cáo'!$F$5:$F$57,'Báo cáo'!$A$5:$A$57,'Tổng Hợp'!$A14)</f>
        <v>5123719</v>
      </c>
      <c r="E14" s="21">
        <f>+SUMIFS('Báo cáo'!$H$5:$H$57,'Báo cáo'!$A$5:$A$57,'Tổng Hợp'!$A14)</f>
        <v>409898</v>
      </c>
      <c r="F14" s="25"/>
      <c r="G14" s="22"/>
      <c r="H14" s="27"/>
      <c r="I14" s="46"/>
    </row>
    <row r="15" spans="1:10" ht="15.75" x14ac:dyDescent="0.25">
      <c r="A15">
        <v>12</v>
      </c>
      <c r="B15" s="26"/>
      <c r="C15" s="20" t="s">
        <v>141</v>
      </c>
      <c r="D15" s="21">
        <f>+SUMIFS('Báo cáo'!$F$5:$F$57,'Báo cáo'!$A$5:$A$57,'Tổng Hợp'!$A15)</f>
        <v>2761079</v>
      </c>
      <c r="E15" s="21">
        <f>+SUMIFS('Báo cáo'!$H$5:$H$57,'Báo cáo'!$A$5:$A$57,'Tổng Hợp'!$A15)</f>
        <v>220886</v>
      </c>
      <c r="F15" s="25"/>
      <c r="G15" s="22"/>
      <c r="H15" s="27"/>
      <c r="I15" s="46"/>
    </row>
    <row r="16" spans="1:10" ht="15.75" x14ac:dyDescent="0.25">
      <c r="B16" s="52" t="s">
        <v>142</v>
      </c>
      <c r="C16" s="53"/>
      <c r="D16" s="29">
        <f>SUM(D4:D15)</f>
        <v>69360196</v>
      </c>
      <c r="E16" s="29">
        <f>SUM(E4:E15)</f>
        <v>5688845</v>
      </c>
      <c r="F16" s="29"/>
      <c r="G16" s="30"/>
      <c r="H16" s="29"/>
    </row>
    <row r="17" spans="2:10" ht="15.75" x14ac:dyDescent="0.25">
      <c r="B17" s="19"/>
      <c r="C17" s="28" t="s">
        <v>143</v>
      </c>
      <c r="D17" s="21"/>
      <c r="E17" s="21"/>
      <c r="F17" s="21"/>
      <c r="G17" s="22"/>
      <c r="H17" s="27"/>
    </row>
    <row r="18" spans="2:10" ht="15.75" x14ac:dyDescent="0.25">
      <c r="B18" s="19"/>
      <c r="C18" s="28"/>
      <c r="D18" s="21"/>
      <c r="E18" s="21"/>
      <c r="F18" s="21"/>
      <c r="G18" s="22"/>
      <c r="H18" s="27"/>
    </row>
    <row r="19" spans="2:10" ht="15.75" x14ac:dyDescent="0.25">
      <c r="B19" s="19"/>
      <c r="C19" s="28"/>
      <c r="D19" s="21"/>
      <c r="E19" s="21"/>
      <c r="F19" s="21"/>
      <c r="G19" s="22"/>
      <c r="H19" s="27"/>
    </row>
    <row r="20" spans="2:10" ht="15.75" x14ac:dyDescent="0.25">
      <c r="B20" s="19"/>
      <c r="C20" s="28"/>
      <c r="D20" s="21"/>
      <c r="E20" s="21"/>
      <c r="F20" s="21"/>
      <c r="G20" s="22"/>
      <c r="H20" s="27"/>
    </row>
    <row r="21" spans="2:10" ht="15.75" x14ac:dyDescent="0.25">
      <c r="B21" s="19"/>
      <c r="C21" s="28"/>
      <c r="D21" s="21"/>
      <c r="E21" s="21"/>
      <c r="F21" s="21"/>
      <c r="G21" s="22"/>
      <c r="H21" s="27"/>
    </row>
    <row r="22" spans="2:10" ht="15.75" x14ac:dyDescent="0.25">
      <c r="B22" s="19"/>
      <c r="C22" s="28"/>
      <c r="D22" s="21"/>
      <c r="E22" s="21"/>
      <c r="F22" s="21"/>
      <c r="G22" s="22"/>
      <c r="H22" s="27"/>
    </row>
    <row r="23" spans="2:10" ht="15.75" x14ac:dyDescent="0.25">
      <c r="B23" s="52" t="s">
        <v>143</v>
      </c>
      <c r="C23" s="53"/>
      <c r="D23" s="29"/>
      <c r="E23" s="29"/>
      <c r="F23" s="29">
        <f>SUM(F17:F22)</f>
        <v>0</v>
      </c>
      <c r="G23" s="30"/>
      <c r="H23" s="31"/>
    </row>
    <row r="24" spans="2:10" ht="15.75" x14ac:dyDescent="0.25">
      <c r="B24" s="19"/>
      <c r="C24" s="20" t="s">
        <v>144</v>
      </c>
      <c r="D24" s="21"/>
      <c r="E24" s="21"/>
      <c r="F24" s="21"/>
      <c r="G24" s="22"/>
      <c r="H24" s="47">
        <v>6811775</v>
      </c>
      <c r="J24" s="32"/>
    </row>
    <row r="25" spans="2:10" ht="15.75" x14ac:dyDescent="0.25">
      <c r="B25" s="19"/>
      <c r="C25" s="20"/>
      <c r="D25" s="21"/>
      <c r="E25" s="21"/>
      <c r="F25" s="21"/>
      <c r="G25" s="22"/>
      <c r="H25" s="22"/>
      <c r="J25" s="32"/>
    </row>
    <row r="26" spans="2:10" ht="15.75" x14ac:dyDescent="0.25">
      <c r="B26" s="19"/>
      <c r="C26" s="20"/>
      <c r="D26" s="21"/>
      <c r="E26" s="21"/>
      <c r="F26" s="21"/>
      <c r="G26" s="22"/>
      <c r="H26" s="22"/>
    </row>
    <row r="27" spans="2:10" ht="15.75" x14ac:dyDescent="0.25">
      <c r="B27" s="19"/>
      <c r="C27" s="20"/>
      <c r="D27" s="21"/>
      <c r="E27" s="21"/>
      <c r="F27" s="21"/>
      <c r="G27" s="22"/>
      <c r="H27" s="22"/>
    </row>
    <row r="28" spans="2:10" ht="15.75" x14ac:dyDescent="0.25">
      <c r="B28" s="52" t="s">
        <v>145</v>
      </c>
      <c r="C28" s="53"/>
      <c r="D28" s="33"/>
      <c r="E28" s="33"/>
      <c r="F28" s="34"/>
      <c r="G28" s="31"/>
      <c r="H28" s="35">
        <f>SUM(H24:H27)</f>
        <v>6811775</v>
      </c>
    </row>
    <row r="29" spans="2:10" ht="18.75" x14ac:dyDescent="0.3">
      <c r="B29" s="54" t="s">
        <v>146</v>
      </c>
      <c r="C29" s="55"/>
      <c r="D29" s="55"/>
      <c r="E29" s="55"/>
      <c r="F29" s="55"/>
      <c r="G29" s="56"/>
      <c r="H29" s="36">
        <f>+D3+D16+E16-H24</f>
        <v>68237266</v>
      </c>
    </row>
    <row r="30" spans="2:10" ht="15.75" x14ac:dyDescent="0.25">
      <c r="B30" s="37"/>
      <c r="C30" s="38"/>
      <c r="D30" s="39"/>
      <c r="E30" s="39"/>
      <c r="F30" s="40"/>
    </row>
    <row r="31" spans="2:10" ht="15.75" x14ac:dyDescent="0.25">
      <c r="B31" s="37"/>
      <c r="C31" s="38"/>
      <c r="D31" s="39"/>
      <c r="E31" s="39"/>
      <c r="F31" s="40"/>
      <c r="G31" s="48"/>
      <c r="H31" s="48"/>
    </row>
    <row r="32" spans="2:10" ht="15.75" x14ac:dyDescent="0.25">
      <c r="B32" s="37"/>
      <c r="C32" s="38"/>
      <c r="D32" s="39"/>
      <c r="E32" s="39"/>
      <c r="F32" s="40"/>
      <c r="G32" s="41"/>
      <c r="H32" s="42"/>
    </row>
    <row r="33" spans="2:8" ht="15.75" x14ac:dyDescent="0.25">
      <c r="B33" s="43"/>
      <c r="D33" s="44"/>
      <c r="E33" s="44"/>
      <c r="F33" s="45"/>
      <c r="G33" s="41"/>
      <c r="H33" s="41"/>
    </row>
    <row r="34" spans="2:8" ht="15.75" x14ac:dyDescent="0.25">
      <c r="G34" s="41"/>
      <c r="H34" s="41"/>
    </row>
  </sheetData>
  <mergeCells count="7">
    <mergeCell ref="G31:H31"/>
    <mergeCell ref="B1:H1"/>
    <mergeCell ref="D3:E3"/>
    <mergeCell ref="B16:C16"/>
    <mergeCell ref="B23:C23"/>
    <mergeCell ref="B28:C28"/>
    <mergeCell ref="B29:G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8"/>
  <sheetViews>
    <sheetView tabSelected="1" zoomScaleNormal="100" workbookViewId="0">
      <selection activeCell="E5" sqref="E5"/>
    </sheetView>
  </sheetViews>
  <sheetFormatPr defaultColWidth="9.140625" defaultRowHeight="15" outlineLevelRow="1" x14ac:dyDescent="0.25"/>
  <cols>
    <col min="1" max="1" width="5" customWidth="1"/>
    <col min="2" max="2" width="14.28515625" style="3" customWidth="1"/>
    <col min="3" max="4" width="11.42578125" customWidth="1"/>
    <col min="5" max="5" width="57.140625" customWidth="1"/>
    <col min="6" max="6" width="17.140625" style="12" customWidth="1"/>
    <col min="7" max="7" width="11.42578125" customWidth="1"/>
    <col min="8" max="8" width="15.7109375" style="12" customWidth="1"/>
    <col min="9" max="9" width="50" customWidth="1"/>
    <col min="10" max="10" width="21.42578125" customWidth="1"/>
  </cols>
  <sheetData>
    <row r="1" spans="1:10" ht="18.75" x14ac:dyDescent="0.3">
      <c r="A1" s="57" t="s">
        <v>103</v>
      </c>
      <c r="B1" s="57"/>
      <c r="C1" s="57"/>
      <c r="D1" s="57"/>
      <c r="E1" s="57"/>
      <c r="F1" s="57"/>
      <c r="G1" s="57"/>
      <c r="H1" s="57"/>
      <c r="I1" s="57"/>
    </row>
    <row r="2" spans="1:10" x14ac:dyDescent="0.25">
      <c r="A2" s="58" t="s">
        <v>39</v>
      </c>
      <c r="B2" s="58"/>
      <c r="C2" s="58"/>
      <c r="D2" s="58"/>
      <c r="E2" s="58"/>
      <c r="F2" s="58"/>
      <c r="G2" s="58"/>
      <c r="H2" s="58"/>
      <c r="I2" s="58"/>
    </row>
    <row r="3" spans="1:10" ht="24.75" customHeight="1" x14ac:dyDescent="0.25">
      <c r="B3" s="10" t="s">
        <v>21</v>
      </c>
      <c r="C3" s="5" t="s">
        <v>0</v>
      </c>
      <c r="D3" s="5" t="s">
        <v>108</v>
      </c>
      <c r="E3" s="5" t="s">
        <v>90</v>
      </c>
      <c r="F3" s="6" t="s">
        <v>48</v>
      </c>
      <c r="G3" s="5" t="s">
        <v>7</v>
      </c>
      <c r="H3" s="6" t="s">
        <v>98</v>
      </c>
      <c r="I3" s="5" t="s">
        <v>73</v>
      </c>
      <c r="J3" s="5" t="s">
        <v>44</v>
      </c>
    </row>
    <row r="4" spans="1:10" x14ac:dyDescent="0.25">
      <c r="A4" s="2" t="s">
        <v>115</v>
      </c>
      <c r="F4" s="4">
        <f>+SUBTOTAL(9,F5:F57)</f>
        <v>69360196</v>
      </c>
      <c r="H4" s="4">
        <f>+SUBTOTAL(9,H5:H57)</f>
        <v>5688845</v>
      </c>
      <c r="I4" s="12">
        <f>+H4+F4</f>
        <v>75049041</v>
      </c>
    </row>
    <row r="5" spans="1:10" outlineLevel="1" x14ac:dyDescent="0.25">
      <c r="A5">
        <v>1</v>
      </c>
      <c r="B5" s="7">
        <v>44564</v>
      </c>
      <c r="C5" s="1" t="s">
        <v>53</v>
      </c>
      <c r="D5" s="1" t="s">
        <v>16</v>
      </c>
      <c r="E5" s="1" t="s">
        <v>92</v>
      </c>
      <c r="F5" s="8">
        <v>1739744</v>
      </c>
      <c r="G5" s="9" t="s">
        <v>1</v>
      </c>
      <c r="H5" s="8">
        <v>173974</v>
      </c>
      <c r="I5" s="1" t="s">
        <v>85</v>
      </c>
      <c r="J5" s="1" t="s">
        <v>117</v>
      </c>
    </row>
    <row r="6" spans="1:10" outlineLevel="1" x14ac:dyDescent="0.25">
      <c r="A6">
        <v>1</v>
      </c>
      <c r="B6" s="7">
        <v>44573</v>
      </c>
      <c r="C6" s="1" t="s">
        <v>81</v>
      </c>
      <c r="D6" s="1" t="s">
        <v>16</v>
      </c>
      <c r="E6" s="1" t="s">
        <v>72</v>
      </c>
      <c r="F6" s="8">
        <v>752730</v>
      </c>
      <c r="G6" s="9" t="s">
        <v>1</v>
      </c>
      <c r="H6" s="8">
        <v>75273</v>
      </c>
      <c r="I6" s="1" t="s">
        <v>85</v>
      </c>
      <c r="J6" s="1" t="s">
        <v>117</v>
      </c>
    </row>
    <row r="7" spans="1:10" outlineLevel="1" x14ac:dyDescent="0.25">
      <c r="A7">
        <v>1</v>
      </c>
      <c r="B7" s="7">
        <v>44574</v>
      </c>
      <c r="C7" s="1" t="s">
        <v>4</v>
      </c>
      <c r="D7" s="1" t="s">
        <v>16</v>
      </c>
      <c r="E7" s="1" t="s">
        <v>77</v>
      </c>
      <c r="F7" s="8">
        <v>555290</v>
      </c>
      <c r="G7" s="9" t="s">
        <v>1</v>
      </c>
      <c r="H7" s="8">
        <v>55529</v>
      </c>
      <c r="I7" s="1" t="s">
        <v>85</v>
      </c>
      <c r="J7" s="1" t="s">
        <v>117</v>
      </c>
    </row>
    <row r="8" spans="1:10" outlineLevel="1" x14ac:dyDescent="0.25">
      <c r="A8">
        <v>1</v>
      </c>
      <c r="B8" s="7">
        <v>44575</v>
      </c>
      <c r="C8" s="1" t="s">
        <v>15</v>
      </c>
      <c r="D8" s="1" t="s">
        <v>16</v>
      </c>
      <c r="E8" s="1" t="s">
        <v>12</v>
      </c>
      <c r="F8" s="8">
        <v>1126866</v>
      </c>
      <c r="G8" s="9" t="s">
        <v>1</v>
      </c>
      <c r="H8" s="8">
        <v>112687</v>
      </c>
      <c r="I8" s="1" t="s">
        <v>85</v>
      </c>
      <c r="J8" s="1" t="s">
        <v>117</v>
      </c>
    </row>
    <row r="9" spans="1:10" outlineLevel="1" x14ac:dyDescent="0.25">
      <c r="A9">
        <v>1</v>
      </c>
      <c r="B9" s="7">
        <v>44590</v>
      </c>
      <c r="C9" s="1" t="s">
        <v>63</v>
      </c>
      <c r="D9" s="1" t="s">
        <v>16</v>
      </c>
      <c r="E9" s="1" t="s">
        <v>20</v>
      </c>
      <c r="F9" s="8">
        <v>752730</v>
      </c>
      <c r="G9" s="9" t="s">
        <v>1</v>
      </c>
      <c r="H9" s="8">
        <v>75273</v>
      </c>
      <c r="I9" s="1" t="s">
        <v>85</v>
      </c>
      <c r="J9" s="1" t="s">
        <v>117</v>
      </c>
    </row>
    <row r="10" spans="1:10" outlineLevel="1" x14ac:dyDescent="0.25">
      <c r="A10">
        <v>1</v>
      </c>
      <c r="B10" s="7">
        <v>44590</v>
      </c>
      <c r="C10" s="1" t="s">
        <v>107</v>
      </c>
      <c r="D10" s="1" t="s">
        <v>16</v>
      </c>
      <c r="E10" s="1" t="s">
        <v>83</v>
      </c>
      <c r="F10" s="8">
        <v>2074051</v>
      </c>
      <c r="G10" s="9" t="s">
        <v>1</v>
      </c>
      <c r="H10" s="8">
        <v>207405</v>
      </c>
      <c r="I10" s="1" t="s">
        <v>85</v>
      </c>
      <c r="J10" s="1" t="s">
        <v>117</v>
      </c>
    </row>
    <row r="11" spans="1:10" outlineLevel="1" x14ac:dyDescent="0.25">
      <c r="A11">
        <v>2</v>
      </c>
      <c r="B11" s="7">
        <v>44601</v>
      </c>
      <c r="C11" s="1" t="s">
        <v>58</v>
      </c>
      <c r="D11" s="1" t="s">
        <v>16</v>
      </c>
      <c r="E11" s="1" t="s">
        <v>122</v>
      </c>
      <c r="F11" s="8">
        <v>1598270</v>
      </c>
      <c r="G11" s="9" t="s">
        <v>24</v>
      </c>
      <c r="H11" s="8">
        <v>127862</v>
      </c>
      <c r="I11" s="1" t="s">
        <v>85</v>
      </c>
      <c r="J11" s="1" t="s">
        <v>117</v>
      </c>
    </row>
    <row r="12" spans="1:10" outlineLevel="1" x14ac:dyDescent="0.25">
      <c r="A12">
        <v>2</v>
      </c>
      <c r="B12" s="7">
        <v>44602</v>
      </c>
      <c r="C12" s="1" t="s">
        <v>104</v>
      </c>
      <c r="D12" s="1" t="s">
        <v>16</v>
      </c>
      <c r="E12" s="1" t="s">
        <v>71</v>
      </c>
      <c r="F12" s="8">
        <v>884818</v>
      </c>
      <c r="G12" s="9" t="s">
        <v>24</v>
      </c>
      <c r="H12" s="8">
        <v>70785</v>
      </c>
      <c r="I12" s="1" t="s">
        <v>85</v>
      </c>
      <c r="J12" s="1" t="s">
        <v>117</v>
      </c>
    </row>
    <row r="13" spans="1:10" outlineLevel="1" x14ac:dyDescent="0.25">
      <c r="A13">
        <v>2</v>
      </c>
      <c r="B13" s="7">
        <v>44602</v>
      </c>
      <c r="C13" s="1" t="s">
        <v>35</v>
      </c>
      <c r="D13" s="1" t="s">
        <v>16</v>
      </c>
      <c r="E13" s="1" t="s">
        <v>26</v>
      </c>
      <c r="F13" s="8">
        <v>1552578</v>
      </c>
      <c r="G13" s="9" t="s">
        <v>24</v>
      </c>
      <c r="H13" s="8">
        <v>124206</v>
      </c>
      <c r="I13" s="1" t="s">
        <v>85</v>
      </c>
      <c r="J13" s="1" t="s">
        <v>117</v>
      </c>
    </row>
    <row r="14" spans="1:10" outlineLevel="1" x14ac:dyDescent="0.25">
      <c r="A14">
        <v>2</v>
      </c>
      <c r="B14" s="7">
        <v>44608</v>
      </c>
      <c r="C14" s="1" t="s">
        <v>61</v>
      </c>
      <c r="D14" s="1" t="s">
        <v>16</v>
      </c>
      <c r="E14" s="1"/>
      <c r="F14" s="8">
        <v>0</v>
      </c>
      <c r="G14" s="9" t="s">
        <v>24</v>
      </c>
      <c r="H14" s="8">
        <v>0</v>
      </c>
      <c r="I14" s="1" t="s">
        <v>85</v>
      </c>
      <c r="J14" s="1" t="s">
        <v>117</v>
      </c>
    </row>
    <row r="15" spans="1:10" outlineLevel="1" x14ac:dyDescent="0.25">
      <c r="A15">
        <v>2</v>
      </c>
      <c r="B15" s="7">
        <v>44608</v>
      </c>
      <c r="C15" s="1" t="s">
        <v>78</v>
      </c>
      <c r="D15" s="1" t="s">
        <v>16</v>
      </c>
      <c r="E15" s="1" t="s">
        <v>29</v>
      </c>
      <c r="F15" s="8">
        <v>953062</v>
      </c>
      <c r="G15" s="9" t="s">
        <v>24</v>
      </c>
      <c r="H15" s="8">
        <v>76245</v>
      </c>
      <c r="I15" s="1" t="s">
        <v>85</v>
      </c>
      <c r="J15" s="1" t="s">
        <v>117</v>
      </c>
    </row>
    <row r="16" spans="1:10" outlineLevel="1" x14ac:dyDescent="0.25">
      <c r="A16">
        <v>3</v>
      </c>
      <c r="B16" s="7">
        <v>44625</v>
      </c>
      <c r="C16" s="1" t="s">
        <v>8</v>
      </c>
      <c r="D16" s="1" t="s">
        <v>28</v>
      </c>
      <c r="E16" s="1" t="s">
        <v>3</v>
      </c>
      <c r="F16" s="8">
        <v>1351348</v>
      </c>
      <c r="G16" s="9" t="s">
        <v>24</v>
      </c>
      <c r="H16" s="8">
        <v>108108</v>
      </c>
      <c r="I16" s="1" t="s">
        <v>85</v>
      </c>
      <c r="J16" s="1" t="s">
        <v>117</v>
      </c>
    </row>
    <row r="17" spans="1:10" outlineLevel="1" x14ac:dyDescent="0.25">
      <c r="A17">
        <v>3</v>
      </c>
      <c r="B17" s="7">
        <v>44625</v>
      </c>
      <c r="C17" s="1" t="s">
        <v>120</v>
      </c>
      <c r="D17" s="1" t="s">
        <v>28</v>
      </c>
      <c r="E17" s="1" t="s">
        <v>113</v>
      </c>
      <c r="F17" s="8">
        <v>1552578</v>
      </c>
      <c r="G17" s="9" t="s">
        <v>24</v>
      </c>
      <c r="H17" s="8">
        <v>124206</v>
      </c>
      <c r="I17" s="1" t="s">
        <v>85</v>
      </c>
      <c r="J17" s="1" t="s">
        <v>117</v>
      </c>
    </row>
    <row r="18" spans="1:10" outlineLevel="1" x14ac:dyDescent="0.25">
      <c r="A18">
        <v>3</v>
      </c>
      <c r="B18" s="7">
        <v>44629</v>
      </c>
      <c r="C18" s="1" t="s">
        <v>31</v>
      </c>
      <c r="D18" s="1" t="s">
        <v>28</v>
      </c>
      <c r="E18" s="1" t="s">
        <v>38</v>
      </c>
      <c r="F18" s="8">
        <v>806200</v>
      </c>
      <c r="G18" s="9" t="s">
        <v>24</v>
      </c>
      <c r="H18" s="8">
        <v>64496</v>
      </c>
      <c r="I18" s="1" t="s">
        <v>85</v>
      </c>
      <c r="J18" s="1" t="s">
        <v>117</v>
      </c>
    </row>
    <row r="19" spans="1:10" outlineLevel="1" x14ac:dyDescent="0.25">
      <c r="A19">
        <v>3</v>
      </c>
      <c r="B19" s="7">
        <v>44643</v>
      </c>
      <c r="C19" s="1" t="s">
        <v>10</v>
      </c>
      <c r="D19" s="1" t="s">
        <v>28</v>
      </c>
      <c r="E19" s="1" t="s">
        <v>13</v>
      </c>
      <c r="F19" s="8">
        <v>988866</v>
      </c>
      <c r="G19" s="9" t="s">
        <v>24</v>
      </c>
      <c r="H19" s="8">
        <v>79109</v>
      </c>
      <c r="I19" s="1" t="s">
        <v>85</v>
      </c>
      <c r="J19" s="1" t="s">
        <v>117</v>
      </c>
    </row>
    <row r="20" spans="1:10" outlineLevel="1" x14ac:dyDescent="0.25">
      <c r="A20">
        <v>3</v>
      </c>
      <c r="B20" s="7">
        <v>44649</v>
      </c>
      <c r="C20" s="1" t="s">
        <v>42</v>
      </c>
      <c r="D20" s="1" t="s">
        <v>28</v>
      </c>
      <c r="E20" s="1" t="s">
        <v>97</v>
      </c>
      <c r="F20" s="8">
        <v>2071296</v>
      </c>
      <c r="G20" s="9" t="s">
        <v>24</v>
      </c>
      <c r="H20" s="8">
        <v>165704</v>
      </c>
      <c r="I20" s="1" t="s">
        <v>85</v>
      </c>
      <c r="J20" s="1" t="s">
        <v>117</v>
      </c>
    </row>
    <row r="21" spans="1:10" outlineLevel="1" x14ac:dyDescent="0.25">
      <c r="A21">
        <v>3</v>
      </c>
      <c r="B21" s="7">
        <v>44649</v>
      </c>
      <c r="C21" s="1" t="s">
        <v>59</v>
      </c>
      <c r="D21" s="1" t="s">
        <v>28</v>
      </c>
      <c r="E21" s="1" t="s">
        <v>60</v>
      </c>
      <c r="F21" s="8">
        <v>2071296</v>
      </c>
      <c r="G21" s="9" t="s">
        <v>24</v>
      </c>
      <c r="H21" s="8">
        <v>165704</v>
      </c>
      <c r="I21" s="1" t="s">
        <v>85</v>
      </c>
      <c r="J21" s="1" t="s">
        <v>117</v>
      </c>
    </row>
    <row r="22" spans="1:10" outlineLevel="1" x14ac:dyDescent="0.25">
      <c r="A22">
        <v>4</v>
      </c>
      <c r="B22" s="7">
        <v>44656</v>
      </c>
      <c r="C22" s="1" t="s">
        <v>111</v>
      </c>
      <c r="D22" s="1" t="s">
        <v>28</v>
      </c>
      <c r="E22" s="1" t="s">
        <v>30</v>
      </c>
      <c r="F22" s="8">
        <v>618065</v>
      </c>
      <c r="G22" s="9" t="s">
        <v>24</v>
      </c>
      <c r="H22" s="8">
        <v>49445</v>
      </c>
      <c r="I22" s="1" t="s">
        <v>85</v>
      </c>
      <c r="J22" s="1" t="s">
        <v>117</v>
      </c>
    </row>
    <row r="23" spans="1:10" outlineLevel="1" x14ac:dyDescent="0.25">
      <c r="A23">
        <v>4</v>
      </c>
      <c r="B23" s="7">
        <v>44657</v>
      </c>
      <c r="C23" s="1" t="s">
        <v>40</v>
      </c>
      <c r="D23" s="1" t="s">
        <v>28</v>
      </c>
      <c r="E23" s="1" t="s">
        <v>52</v>
      </c>
      <c r="F23" s="8">
        <v>1265018</v>
      </c>
      <c r="G23" s="9" t="s">
        <v>24</v>
      </c>
      <c r="H23" s="8">
        <v>101201</v>
      </c>
      <c r="I23" s="1" t="s">
        <v>85</v>
      </c>
      <c r="J23" s="1" t="s">
        <v>117</v>
      </c>
    </row>
    <row r="24" spans="1:10" outlineLevel="1" x14ac:dyDescent="0.25">
      <c r="A24">
        <v>4</v>
      </c>
      <c r="B24" s="7">
        <v>44660</v>
      </c>
      <c r="C24" s="1" t="s">
        <v>91</v>
      </c>
      <c r="D24" s="1" t="s">
        <v>28</v>
      </c>
      <c r="E24" s="1" t="s">
        <v>64</v>
      </c>
      <c r="F24" s="8">
        <v>752730</v>
      </c>
      <c r="G24" s="9" t="s">
        <v>24</v>
      </c>
      <c r="H24" s="8">
        <v>60218</v>
      </c>
      <c r="I24" s="1" t="s">
        <v>85</v>
      </c>
      <c r="J24" s="1" t="s">
        <v>117</v>
      </c>
    </row>
    <row r="25" spans="1:10" outlineLevel="1" x14ac:dyDescent="0.25">
      <c r="A25">
        <v>4</v>
      </c>
      <c r="B25" s="7">
        <v>44663</v>
      </c>
      <c r="C25" s="1" t="s">
        <v>114</v>
      </c>
      <c r="D25" s="1" t="s">
        <v>28</v>
      </c>
      <c r="E25" s="1" t="s">
        <v>49</v>
      </c>
      <c r="F25" s="8">
        <v>1768685</v>
      </c>
      <c r="G25" s="9" t="s">
        <v>24</v>
      </c>
      <c r="H25" s="8">
        <v>141495</v>
      </c>
      <c r="I25" s="1" t="s">
        <v>85</v>
      </c>
      <c r="J25" s="1" t="s">
        <v>117</v>
      </c>
    </row>
    <row r="26" spans="1:10" outlineLevel="1" x14ac:dyDescent="0.25">
      <c r="A26">
        <v>4</v>
      </c>
      <c r="B26" s="7">
        <v>44677</v>
      </c>
      <c r="C26" s="1" t="s">
        <v>14</v>
      </c>
      <c r="D26" s="1" t="s">
        <v>28</v>
      </c>
      <c r="E26" s="1" t="s">
        <v>57</v>
      </c>
      <c r="F26" s="8">
        <v>1119885</v>
      </c>
      <c r="G26" s="9" t="s">
        <v>24</v>
      </c>
      <c r="H26" s="8">
        <v>89591</v>
      </c>
      <c r="I26" s="1" t="s">
        <v>85</v>
      </c>
      <c r="J26" s="1" t="s">
        <v>117</v>
      </c>
    </row>
    <row r="27" spans="1:10" outlineLevel="1" x14ac:dyDescent="0.25">
      <c r="A27">
        <v>4</v>
      </c>
      <c r="B27" s="7">
        <v>44680</v>
      </c>
      <c r="C27" s="1" t="s">
        <v>18</v>
      </c>
      <c r="D27" s="1" t="s">
        <v>28</v>
      </c>
      <c r="E27" s="1" t="s">
        <v>105</v>
      </c>
      <c r="F27" s="8">
        <v>1028316</v>
      </c>
      <c r="G27" s="9" t="s">
        <v>24</v>
      </c>
      <c r="H27" s="8">
        <v>82265</v>
      </c>
      <c r="I27" s="1" t="s">
        <v>85</v>
      </c>
      <c r="J27" s="1" t="s">
        <v>117</v>
      </c>
    </row>
    <row r="28" spans="1:10" outlineLevel="1" x14ac:dyDescent="0.25">
      <c r="A28">
        <v>5</v>
      </c>
      <c r="B28" s="7">
        <v>44701</v>
      </c>
      <c r="C28" s="1" t="s">
        <v>109</v>
      </c>
      <c r="D28" s="1" t="s">
        <v>28</v>
      </c>
      <c r="E28" s="1" t="s">
        <v>74</v>
      </c>
      <c r="F28" s="8">
        <v>1412346</v>
      </c>
      <c r="G28" s="9" t="s">
        <v>24</v>
      </c>
      <c r="H28" s="8">
        <v>112988</v>
      </c>
      <c r="I28" s="1" t="s">
        <v>85</v>
      </c>
      <c r="J28" s="1" t="s">
        <v>117</v>
      </c>
    </row>
    <row r="29" spans="1:10" outlineLevel="1" x14ac:dyDescent="0.25">
      <c r="A29">
        <v>6</v>
      </c>
      <c r="B29" s="7">
        <v>44714</v>
      </c>
      <c r="C29" s="1" t="s">
        <v>106</v>
      </c>
      <c r="D29" s="1" t="s">
        <v>28</v>
      </c>
      <c r="E29" s="1" t="s">
        <v>66</v>
      </c>
      <c r="F29" s="8">
        <v>1791194</v>
      </c>
      <c r="G29" s="9" t="s">
        <v>24</v>
      </c>
      <c r="H29" s="8">
        <v>143296</v>
      </c>
      <c r="I29" s="1" t="s">
        <v>85</v>
      </c>
      <c r="J29" s="1" t="s">
        <v>117</v>
      </c>
    </row>
    <row r="30" spans="1:10" outlineLevel="1" x14ac:dyDescent="0.25">
      <c r="A30">
        <v>6</v>
      </c>
      <c r="B30" s="7">
        <v>44721</v>
      </c>
      <c r="C30" s="1" t="s">
        <v>95</v>
      </c>
      <c r="D30" s="1" t="s">
        <v>28</v>
      </c>
      <c r="E30" s="1" t="s">
        <v>89</v>
      </c>
      <c r="F30" s="8">
        <v>1289600</v>
      </c>
      <c r="G30" s="9" t="s">
        <v>24</v>
      </c>
      <c r="H30" s="8">
        <v>103168</v>
      </c>
      <c r="I30" s="1" t="s">
        <v>85</v>
      </c>
      <c r="J30" s="1" t="s">
        <v>117</v>
      </c>
    </row>
    <row r="31" spans="1:10" outlineLevel="1" x14ac:dyDescent="0.25">
      <c r="A31">
        <v>6</v>
      </c>
      <c r="B31" s="7">
        <v>44723</v>
      </c>
      <c r="C31" s="1" t="s">
        <v>11</v>
      </c>
      <c r="D31" s="1" t="s">
        <v>28</v>
      </c>
      <c r="E31" s="1" t="s">
        <v>46</v>
      </c>
      <c r="F31" s="8">
        <v>1768685</v>
      </c>
      <c r="G31" s="9" t="s">
        <v>24</v>
      </c>
      <c r="H31" s="8">
        <v>141495</v>
      </c>
      <c r="I31" s="1" t="s">
        <v>85</v>
      </c>
      <c r="J31" s="1" t="s">
        <v>117</v>
      </c>
    </row>
    <row r="32" spans="1:10" outlineLevel="1" x14ac:dyDescent="0.25">
      <c r="A32">
        <v>6</v>
      </c>
      <c r="B32" s="7">
        <v>44729</v>
      </c>
      <c r="C32" s="1" t="s">
        <v>79</v>
      </c>
      <c r="D32" s="1" t="s">
        <v>28</v>
      </c>
      <c r="E32" s="1" t="s">
        <v>43</v>
      </c>
      <c r="F32" s="8">
        <v>1820386</v>
      </c>
      <c r="G32" s="9" t="s">
        <v>24</v>
      </c>
      <c r="H32" s="8">
        <v>145631</v>
      </c>
      <c r="I32" s="1" t="s">
        <v>85</v>
      </c>
      <c r="J32" s="1" t="s">
        <v>117</v>
      </c>
    </row>
    <row r="33" spans="1:10" outlineLevel="1" x14ac:dyDescent="0.25">
      <c r="A33">
        <v>6</v>
      </c>
      <c r="B33" s="7">
        <v>44733</v>
      </c>
      <c r="C33" s="1" t="s">
        <v>67</v>
      </c>
      <c r="D33" s="1" t="s">
        <v>28</v>
      </c>
      <c r="E33" s="1" t="s">
        <v>17</v>
      </c>
      <c r="F33" s="8">
        <v>555290</v>
      </c>
      <c r="G33" s="9" t="s">
        <v>24</v>
      </c>
      <c r="H33" s="8">
        <v>44423</v>
      </c>
      <c r="I33" s="1" t="s">
        <v>85</v>
      </c>
      <c r="J33" s="1" t="s">
        <v>117</v>
      </c>
    </row>
    <row r="34" spans="1:10" outlineLevel="1" x14ac:dyDescent="0.25">
      <c r="A34">
        <v>7</v>
      </c>
      <c r="B34" s="7">
        <v>44743</v>
      </c>
      <c r="C34" s="1" t="s">
        <v>54</v>
      </c>
      <c r="D34" s="1" t="s">
        <v>28</v>
      </c>
      <c r="E34" s="1" t="s">
        <v>87</v>
      </c>
      <c r="F34" s="8">
        <v>2283144</v>
      </c>
      <c r="G34" s="9" t="s">
        <v>24</v>
      </c>
      <c r="H34" s="8">
        <v>182652</v>
      </c>
      <c r="I34" s="1" t="s">
        <v>85</v>
      </c>
      <c r="J34" s="1" t="s">
        <v>117</v>
      </c>
    </row>
    <row r="35" spans="1:10" outlineLevel="1" x14ac:dyDescent="0.25">
      <c r="A35">
        <v>7</v>
      </c>
      <c r="B35" s="7">
        <v>44750</v>
      </c>
      <c r="C35" s="1" t="s">
        <v>69</v>
      </c>
      <c r="D35" s="1" t="s">
        <v>28</v>
      </c>
      <c r="E35" s="1" t="s">
        <v>65</v>
      </c>
      <c r="F35" s="8">
        <v>951239</v>
      </c>
      <c r="G35" s="9" t="s">
        <v>24</v>
      </c>
      <c r="H35" s="8">
        <v>76099</v>
      </c>
      <c r="I35" s="1" t="s">
        <v>85</v>
      </c>
      <c r="J35" s="1" t="s">
        <v>117</v>
      </c>
    </row>
    <row r="36" spans="1:10" outlineLevel="1" x14ac:dyDescent="0.25">
      <c r="A36">
        <v>7</v>
      </c>
      <c r="B36" s="7">
        <v>44755</v>
      </c>
      <c r="C36" s="1" t="s">
        <v>22</v>
      </c>
      <c r="D36" s="1" t="s">
        <v>28</v>
      </c>
      <c r="E36" s="1" t="s">
        <v>37</v>
      </c>
      <c r="F36" s="8">
        <v>1843821</v>
      </c>
      <c r="G36" s="9" t="s">
        <v>24</v>
      </c>
      <c r="H36" s="8">
        <v>147506</v>
      </c>
      <c r="I36" s="1" t="s">
        <v>85</v>
      </c>
      <c r="J36" s="1" t="s">
        <v>117</v>
      </c>
    </row>
    <row r="37" spans="1:10" outlineLevel="1" x14ac:dyDescent="0.25">
      <c r="A37">
        <v>7</v>
      </c>
      <c r="B37" s="7">
        <v>44765</v>
      </c>
      <c r="C37" s="1" t="s">
        <v>50</v>
      </c>
      <c r="D37" s="1" t="s">
        <v>28</v>
      </c>
      <c r="E37" s="1" t="s">
        <v>70</v>
      </c>
      <c r="F37" s="8">
        <v>666348</v>
      </c>
      <c r="G37" s="9" t="s">
        <v>24</v>
      </c>
      <c r="H37" s="8">
        <v>53308</v>
      </c>
      <c r="I37" s="1" t="s">
        <v>85</v>
      </c>
      <c r="J37" s="1" t="s">
        <v>117</v>
      </c>
    </row>
    <row r="38" spans="1:10" outlineLevel="1" x14ac:dyDescent="0.25">
      <c r="A38">
        <v>7</v>
      </c>
      <c r="B38" s="7">
        <v>44772</v>
      </c>
      <c r="C38" s="1" t="s">
        <v>9</v>
      </c>
      <c r="D38" s="1" t="s">
        <v>28</v>
      </c>
      <c r="E38" s="1"/>
      <c r="F38" s="8">
        <v>0</v>
      </c>
      <c r="G38" s="9" t="s">
        <v>24</v>
      </c>
      <c r="H38" s="8">
        <v>0</v>
      </c>
      <c r="I38" s="1" t="s">
        <v>85</v>
      </c>
      <c r="J38" s="1" t="s">
        <v>117</v>
      </c>
    </row>
    <row r="39" spans="1:10" outlineLevel="1" x14ac:dyDescent="0.25">
      <c r="A39">
        <v>8</v>
      </c>
      <c r="B39" s="7">
        <v>44774</v>
      </c>
      <c r="C39" s="1" t="s">
        <v>84</v>
      </c>
      <c r="D39" s="1" t="s">
        <v>28</v>
      </c>
      <c r="E39" s="1" t="s">
        <v>32</v>
      </c>
      <c r="F39" s="8">
        <v>1800682</v>
      </c>
      <c r="G39" s="9" t="s">
        <v>24</v>
      </c>
      <c r="H39" s="8">
        <v>144055</v>
      </c>
      <c r="I39" s="1" t="s">
        <v>85</v>
      </c>
      <c r="J39" s="1" t="s">
        <v>117</v>
      </c>
    </row>
    <row r="40" spans="1:10" outlineLevel="1" x14ac:dyDescent="0.25">
      <c r="A40">
        <v>8</v>
      </c>
      <c r="B40" s="7">
        <v>44774</v>
      </c>
      <c r="C40" s="1" t="s">
        <v>47</v>
      </c>
      <c r="D40" s="1" t="s">
        <v>28</v>
      </c>
      <c r="E40" s="1" t="s">
        <v>121</v>
      </c>
      <c r="F40" s="8">
        <v>818450</v>
      </c>
      <c r="G40" s="9" t="s">
        <v>24</v>
      </c>
      <c r="H40" s="8">
        <v>65476</v>
      </c>
      <c r="I40" s="1" t="s">
        <v>85</v>
      </c>
      <c r="J40" s="1" t="s">
        <v>117</v>
      </c>
    </row>
    <row r="41" spans="1:10" outlineLevel="1" x14ac:dyDescent="0.25">
      <c r="A41">
        <v>8</v>
      </c>
      <c r="B41" s="7">
        <v>44783</v>
      </c>
      <c r="C41" s="1" t="s">
        <v>62</v>
      </c>
      <c r="D41" s="1" t="s">
        <v>28</v>
      </c>
      <c r="E41" s="1" t="s">
        <v>6</v>
      </c>
      <c r="F41" s="8">
        <v>1928357</v>
      </c>
      <c r="G41" s="9" t="s">
        <v>24</v>
      </c>
      <c r="H41" s="8">
        <v>154269</v>
      </c>
      <c r="I41" s="1" t="s">
        <v>85</v>
      </c>
      <c r="J41" s="1" t="s">
        <v>117</v>
      </c>
    </row>
    <row r="42" spans="1:10" outlineLevel="1" x14ac:dyDescent="0.25">
      <c r="A42">
        <v>8</v>
      </c>
      <c r="B42" s="7">
        <v>44792</v>
      </c>
      <c r="C42" s="1" t="s">
        <v>102</v>
      </c>
      <c r="D42" s="1" t="s">
        <v>28</v>
      </c>
      <c r="E42" s="1" t="s">
        <v>110</v>
      </c>
      <c r="F42" s="8">
        <v>1505639</v>
      </c>
      <c r="G42" s="9" t="s">
        <v>24</v>
      </c>
      <c r="H42" s="8">
        <v>120451</v>
      </c>
      <c r="I42" s="1" t="s">
        <v>85</v>
      </c>
      <c r="J42" s="1" t="s">
        <v>117</v>
      </c>
    </row>
    <row r="43" spans="1:10" outlineLevel="1" x14ac:dyDescent="0.25">
      <c r="A43">
        <v>8</v>
      </c>
      <c r="B43" s="7">
        <v>44792</v>
      </c>
      <c r="C43" s="1" t="s">
        <v>36</v>
      </c>
      <c r="D43" s="1" t="s">
        <v>28</v>
      </c>
      <c r="E43" s="1" t="s">
        <v>86</v>
      </c>
      <c r="F43" s="8">
        <v>277975</v>
      </c>
      <c r="G43" s="9" t="s">
        <v>24</v>
      </c>
      <c r="H43" s="8">
        <v>22238</v>
      </c>
      <c r="I43" s="1" t="s">
        <v>85</v>
      </c>
      <c r="J43" s="1" t="s">
        <v>117</v>
      </c>
    </row>
    <row r="44" spans="1:10" outlineLevel="1" x14ac:dyDescent="0.25">
      <c r="A44">
        <v>8</v>
      </c>
      <c r="B44" s="7">
        <v>44796</v>
      </c>
      <c r="C44" s="1" t="s">
        <v>101</v>
      </c>
      <c r="D44" s="1" t="s">
        <v>28</v>
      </c>
      <c r="E44" s="1" t="s">
        <v>34</v>
      </c>
      <c r="F44" s="8">
        <v>1163398</v>
      </c>
      <c r="G44" s="9" t="s">
        <v>24</v>
      </c>
      <c r="H44" s="8">
        <v>93072</v>
      </c>
      <c r="I44" s="1" t="s">
        <v>85</v>
      </c>
      <c r="J44" s="1" t="s">
        <v>117</v>
      </c>
    </row>
    <row r="45" spans="1:10" outlineLevel="1" x14ac:dyDescent="0.25">
      <c r="A45">
        <v>8</v>
      </c>
      <c r="B45" s="7">
        <v>44796</v>
      </c>
      <c r="C45" s="1" t="s">
        <v>112</v>
      </c>
      <c r="D45" s="1" t="s">
        <v>28</v>
      </c>
      <c r="E45" s="1" t="s">
        <v>116</v>
      </c>
      <c r="F45" s="8">
        <v>2613327</v>
      </c>
      <c r="G45" s="9" t="s">
        <v>24</v>
      </c>
      <c r="H45" s="8">
        <v>209066</v>
      </c>
      <c r="I45" s="1" t="s">
        <v>85</v>
      </c>
      <c r="J45" s="1" t="s">
        <v>117</v>
      </c>
    </row>
    <row r="46" spans="1:10" outlineLevel="1" x14ac:dyDescent="0.25">
      <c r="A46">
        <v>8</v>
      </c>
      <c r="B46" s="7">
        <v>44804</v>
      </c>
      <c r="C46" s="1" t="s">
        <v>68</v>
      </c>
      <c r="D46" s="1" t="s">
        <v>28</v>
      </c>
      <c r="E46" s="1" t="s">
        <v>41</v>
      </c>
      <c r="F46" s="8">
        <v>1129751</v>
      </c>
      <c r="G46" s="9" t="s">
        <v>24</v>
      </c>
      <c r="H46" s="8">
        <v>90380</v>
      </c>
      <c r="I46" s="1" t="s">
        <v>85</v>
      </c>
      <c r="J46" s="1" t="s">
        <v>117</v>
      </c>
    </row>
    <row r="47" spans="1:10" outlineLevel="1" x14ac:dyDescent="0.25">
      <c r="A47">
        <v>9</v>
      </c>
      <c r="B47" s="7">
        <v>44811</v>
      </c>
      <c r="C47" s="1" t="s">
        <v>88</v>
      </c>
      <c r="D47" s="1" t="s">
        <v>28</v>
      </c>
      <c r="E47" s="1" t="s">
        <v>25</v>
      </c>
      <c r="F47" s="8">
        <v>2251892</v>
      </c>
      <c r="G47" s="9" t="s">
        <v>24</v>
      </c>
      <c r="H47" s="8">
        <v>180151</v>
      </c>
      <c r="I47" s="1" t="s">
        <v>85</v>
      </c>
      <c r="J47" s="1" t="s">
        <v>117</v>
      </c>
    </row>
    <row r="48" spans="1:10" outlineLevel="1" x14ac:dyDescent="0.25">
      <c r="A48">
        <v>9</v>
      </c>
      <c r="B48" s="7">
        <v>44820</v>
      </c>
      <c r="C48" s="1" t="s">
        <v>96</v>
      </c>
      <c r="D48" s="1" t="s">
        <v>28</v>
      </c>
      <c r="E48" s="1" t="s">
        <v>27</v>
      </c>
      <c r="F48" s="8">
        <v>1732740</v>
      </c>
      <c r="G48" s="9" t="s">
        <v>24</v>
      </c>
      <c r="H48" s="8">
        <v>138619</v>
      </c>
      <c r="I48" s="1" t="s">
        <v>85</v>
      </c>
      <c r="J48" s="1" t="s">
        <v>117</v>
      </c>
    </row>
    <row r="49" spans="1:10" outlineLevel="1" x14ac:dyDescent="0.25">
      <c r="A49">
        <v>9</v>
      </c>
      <c r="B49" s="7">
        <v>44833</v>
      </c>
      <c r="C49" s="1" t="s">
        <v>33</v>
      </c>
      <c r="D49" s="1" t="s">
        <v>28</v>
      </c>
      <c r="E49" s="1" t="s">
        <v>19</v>
      </c>
      <c r="F49" s="8">
        <v>367155</v>
      </c>
      <c r="G49" s="9" t="s">
        <v>24</v>
      </c>
      <c r="H49" s="8">
        <v>29372</v>
      </c>
      <c r="I49" s="1" t="s">
        <v>85</v>
      </c>
      <c r="J49" s="1" t="s">
        <v>117</v>
      </c>
    </row>
    <row r="50" spans="1:10" outlineLevel="1" x14ac:dyDescent="0.25">
      <c r="A50">
        <v>10</v>
      </c>
      <c r="B50" s="7">
        <v>44838</v>
      </c>
      <c r="C50" s="1" t="s">
        <v>5</v>
      </c>
      <c r="D50" s="1" t="s">
        <v>28</v>
      </c>
      <c r="E50" s="1" t="s">
        <v>76</v>
      </c>
      <c r="F50" s="8">
        <v>2532587</v>
      </c>
      <c r="G50" s="9" t="s">
        <v>24</v>
      </c>
      <c r="H50" s="8">
        <v>202607</v>
      </c>
      <c r="I50" s="1" t="s">
        <v>85</v>
      </c>
      <c r="J50" s="1" t="s">
        <v>117</v>
      </c>
    </row>
    <row r="51" spans="1:10" outlineLevel="1" x14ac:dyDescent="0.25">
      <c r="A51">
        <v>10</v>
      </c>
      <c r="B51" s="7">
        <v>44844</v>
      </c>
      <c r="C51" s="1" t="s">
        <v>119</v>
      </c>
      <c r="D51" s="1" t="s">
        <v>28</v>
      </c>
      <c r="E51" s="1" t="s">
        <v>55</v>
      </c>
      <c r="F51" s="8">
        <v>664525</v>
      </c>
      <c r="G51" s="9" t="s">
        <v>24</v>
      </c>
      <c r="H51" s="8">
        <v>53162</v>
      </c>
      <c r="I51" s="1" t="s">
        <v>85</v>
      </c>
      <c r="J51" s="1" t="s">
        <v>117</v>
      </c>
    </row>
    <row r="52" spans="1:10" outlineLevel="1" x14ac:dyDescent="0.25">
      <c r="A52">
        <v>10</v>
      </c>
      <c r="B52" s="7">
        <v>44848</v>
      </c>
      <c r="C52" s="1" t="s">
        <v>56</v>
      </c>
      <c r="D52" s="1" t="s">
        <v>28</v>
      </c>
      <c r="E52" s="1" t="s">
        <v>75</v>
      </c>
      <c r="F52" s="8">
        <v>922445</v>
      </c>
      <c r="G52" s="9" t="s">
        <v>24</v>
      </c>
      <c r="H52" s="8">
        <v>73796</v>
      </c>
      <c r="I52" s="1" t="s">
        <v>85</v>
      </c>
      <c r="J52" s="1" t="s">
        <v>117</v>
      </c>
    </row>
    <row r="53" spans="1:10" outlineLevel="1" x14ac:dyDescent="0.25">
      <c r="A53">
        <v>11</v>
      </c>
      <c r="B53" s="7">
        <v>44866</v>
      </c>
      <c r="C53" s="1" t="s">
        <v>2</v>
      </c>
      <c r="D53" s="1" t="s">
        <v>28</v>
      </c>
      <c r="E53" s="1" t="s">
        <v>100</v>
      </c>
      <c r="F53" s="8">
        <v>1963007</v>
      </c>
      <c r="G53" s="9" t="s">
        <v>24</v>
      </c>
      <c r="H53" s="8">
        <v>157041</v>
      </c>
      <c r="I53" s="1" t="s">
        <v>85</v>
      </c>
      <c r="J53" s="1" t="s">
        <v>117</v>
      </c>
    </row>
    <row r="54" spans="1:10" outlineLevel="1" x14ac:dyDescent="0.25">
      <c r="A54">
        <v>11</v>
      </c>
      <c r="B54" s="7">
        <v>44868</v>
      </c>
      <c r="C54" s="1" t="s">
        <v>82</v>
      </c>
      <c r="D54" s="1" t="s">
        <v>28</v>
      </c>
      <c r="E54" s="1" t="s">
        <v>93</v>
      </c>
      <c r="F54" s="8">
        <v>850875</v>
      </c>
      <c r="G54" s="9" t="s">
        <v>24</v>
      </c>
      <c r="H54" s="8">
        <v>68070</v>
      </c>
      <c r="I54" s="1" t="s">
        <v>85</v>
      </c>
      <c r="J54" s="1" t="s">
        <v>117</v>
      </c>
    </row>
    <row r="55" spans="1:10" outlineLevel="1" x14ac:dyDescent="0.25">
      <c r="A55">
        <v>11</v>
      </c>
      <c r="B55" s="7">
        <v>44888</v>
      </c>
      <c r="C55" s="1" t="s">
        <v>99</v>
      </c>
      <c r="D55" s="1" t="s">
        <v>28</v>
      </c>
      <c r="E55" s="1" t="s">
        <v>45</v>
      </c>
      <c r="F55" s="8">
        <v>2309837</v>
      </c>
      <c r="G55" s="9" t="s">
        <v>24</v>
      </c>
      <c r="H55" s="8">
        <v>184787</v>
      </c>
      <c r="I55" s="1" t="s">
        <v>85</v>
      </c>
      <c r="J55" s="1" t="s">
        <v>117</v>
      </c>
    </row>
    <row r="56" spans="1:10" outlineLevel="1" x14ac:dyDescent="0.25">
      <c r="A56">
        <v>12</v>
      </c>
      <c r="B56" s="7">
        <v>44902</v>
      </c>
      <c r="C56" s="1" t="s">
        <v>118</v>
      </c>
      <c r="D56" s="1" t="s">
        <v>28</v>
      </c>
      <c r="E56" s="1" t="s">
        <v>80</v>
      </c>
      <c r="F56" s="8">
        <v>1808017</v>
      </c>
      <c r="G56" s="9" t="s">
        <v>24</v>
      </c>
      <c r="H56" s="8">
        <v>144641</v>
      </c>
      <c r="I56" s="1" t="s">
        <v>85</v>
      </c>
      <c r="J56" s="1" t="s">
        <v>117</v>
      </c>
    </row>
    <row r="57" spans="1:10" outlineLevel="1" x14ac:dyDescent="0.25">
      <c r="A57">
        <v>12</v>
      </c>
      <c r="B57" s="7">
        <v>44904</v>
      </c>
      <c r="C57" s="1" t="s">
        <v>94</v>
      </c>
      <c r="D57" s="1" t="s">
        <v>28</v>
      </c>
      <c r="E57" s="1" t="s">
        <v>23</v>
      </c>
      <c r="F57" s="8">
        <v>953062</v>
      </c>
      <c r="G57" s="9" t="s">
        <v>24</v>
      </c>
      <c r="H57" s="8">
        <v>76245</v>
      </c>
      <c r="I57" s="1" t="s">
        <v>85</v>
      </c>
      <c r="J57" s="1" t="s">
        <v>117</v>
      </c>
    </row>
    <row r="58" spans="1:10" x14ac:dyDescent="0.25">
      <c r="B58" s="11" t="s">
        <v>51</v>
      </c>
      <c r="F58" s="4">
        <v>69360196</v>
      </c>
      <c r="H58" s="4">
        <v>5688845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2023-03-03T10:59:54Z</dcterms:created>
  <dcterms:modified xsi:type="dcterms:W3CDTF">2023-03-04T02:00:07Z</dcterms:modified>
</cp:coreProperties>
</file>