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King Food\"/>
    </mc:Choice>
  </mc:AlternateContent>
  <xr:revisionPtr revIDLastSave="0" documentId="13_ncr:1_{A7EC8D8C-41B7-4416-A182-66486BF8BEC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ổng Hợp" sheetId="3" r:id="rId1"/>
    <sheet name="Báo cáo" sheetId="1" r:id="rId2"/>
    <sheet name="Hàng trả" sheetId="4" r:id="rId3"/>
  </sheets>
  <definedNames>
    <definedName name="_xlnm._FilterDatabase" localSheetId="1" hidden="1">'Báo cáo'!$B$4:$J$71</definedName>
  </definedNames>
  <calcPr calcId="191029"/>
</workbook>
</file>

<file path=xl/calcChain.xml><?xml version="1.0" encoding="utf-8"?>
<calcChain xmlns="http://schemas.openxmlformats.org/spreadsheetml/2006/main">
  <c r="H30" i="3" l="1"/>
  <c r="E5" i="3"/>
  <c r="E6" i="3"/>
  <c r="E7" i="3"/>
  <c r="E8" i="3"/>
  <c r="E9" i="3"/>
  <c r="E10" i="3"/>
  <c r="E11" i="3"/>
  <c r="E12" i="3"/>
  <c r="E13" i="3"/>
  <c r="E14" i="3"/>
  <c r="E15" i="3"/>
  <c r="E4" i="3"/>
  <c r="D5" i="3"/>
  <c r="D6" i="3"/>
  <c r="D7" i="3"/>
  <c r="D8" i="3"/>
  <c r="D9" i="3"/>
  <c r="D10" i="3"/>
  <c r="D11" i="3"/>
  <c r="D12" i="3"/>
  <c r="D13" i="3"/>
  <c r="D14" i="3"/>
  <c r="D15" i="3"/>
  <c r="D4" i="3"/>
  <c r="I4" i="1"/>
  <c r="H4" i="1"/>
  <c r="F4" i="1"/>
  <c r="H29" i="3"/>
  <c r="F24" i="3"/>
  <c r="E17" i="3" l="1"/>
  <c r="D17" i="3"/>
</calcChain>
</file>

<file path=xl/sharedStrings.xml><?xml version="1.0" encoding="utf-8"?>
<sst xmlns="http://schemas.openxmlformats.org/spreadsheetml/2006/main" count="475" uniqueCount="202">
  <si>
    <t>Số hóa đơn</t>
  </si>
  <si>
    <t>00045817</t>
  </si>
  <si>
    <t>Bán hàng CÔNG TY CỔ PHẦN KING FOOD MARKET- NGUYỄN THỊ THẬP, QUẬN 7 theo hóa đơn 00029230</t>
  </si>
  <si>
    <t>Bán hàng CÔNG TY CỔ PHẦN KING FOOD MARKET theo hóa đơn 00013282</t>
  </si>
  <si>
    <t>Bán hàng CÔNG TY CỔ PHẦN KING FOOD MARKET- NGUYỄN THỊ THẬP, QUẬN 7 theo hóa đơn 00025282</t>
  </si>
  <si>
    <t>Bán hàng CÔNG TY CỔ PHẦN KING FOOD MARKET theo hóa đơn 00026796</t>
  </si>
  <si>
    <t>10%</t>
  </si>
  <si>
    <t>00004446</t>
  </si>
  <si>
    <t>Bán hàng CÔNG TY CỔ PHẦN KING FOOD MARKET- NGUYỄN THỊ THẬP, QUẬN 7 theo hóa đơn 00031610</t>
  </si>
  <si>
    <t>Bán hàng CÔNG TY CỔ PHẦN KING FOOD MARKET- NGUYỄN THỊ THẬP, QUẬN 7 theo hóa đơn 00050982</t>
  </si>
  <si>
    <t>Thuế suất</t>
  </si>
  <si>
    <t>HÀNG TRẢ</t>
  </si>
  <si>
    <t>Bán hàng CÔNG TY CỔ PHẦN KING FOOD MARKET theo hóa đơn 0008656</t>
  </si>
  <si>
    <t>00029230</t>
  </si>
  <si>
    <t>Bán hàng CÔNG TY CỔ PHẦN KING FOOD MARKET- NGUYỄN THỊ THẬP, QUẬN 7 theo hóa đơn 00024326</t>
  </si>
  <si>
    <t>Bán hàng CÔNG TY CỔ PHẦN KING FOOD MARKET theo hóa đơn 0013855</t>
  </si>
  <si>
    <t>0006678</t>
  </si>
  <si>
    <t>NT/21E</t>
  </si>
  <si>
    <t>00026063</t>
  </si>
  <si>
    <t>00009916</t>
  </si>
  <si>
    <t>00053199</t>
  </si>
  <si>
    <t>Bán hàng CÔNG TY CỔ PHẦN KING FOOD MARKET- NGUYỄN THỊ THẬP, QUẬN 7 theo hóa đơn 00049372</t>
  </si>
  <si>
    <t>Bán hàng CÔNG TY CỔ PHẦN KING FOOD MARKET theo hóa đơn 0014888</t>
  </si>
  <si>
    <t>Ngày hóa đơn</t>
  </si>
  <si>
    <t>8%</t>
  </si>
  <si>
    <t>1292188</t>
  </si>
  <si>
    <t>Bán hàng CÔNG TY CỔ PHẦN KING FOOD MARKET theo hóa đơn 00012383</t>
  </si>
  <si>
    <t>Bán hàng CÔNG TY CỔ PHẦN KING FOOD MARKET theo hóa đơn 0010736</t>
  </si>
  <si>
    <t>Bán hàng CÔNG TY CỔ PHẦN KING FOOD MARKET- NGUYỄN THỊ THẬP, QUẬN 7 theo hóa đơn 00053199</t>
  </si>
  <si>
    <t>Bán hàng CÔNG TY CỔ PHẦN KING FOOD MARKET theo hóa đơn 00026063</t>
  </si>
  <si>
    <t>Bán hàng CÔNG TY CỔ PHẦN KING FOOD MARKET- NGUYỄN THỊ THẬP, QUẬN 7 theo hóa đơn 00050667</t>
  </si>
  <si>
    <t>1228259</t>
  </si>
  <si>
    <t>1C22TNT</t>
  </si>
  <si>
    <t>00048727</t>
  </si>
  <si>
    <t>00036417</t>
  </si>
  <si>
    <t>00050982</t>
  </si>
  <si>
    <t>Bán hàng CÔNG TY CỔ PHẦN KING FOOD MARKET- NGUYỄN THỊ THẬP, QUẬN 7 theo hóa đơn 00042366</t>
  </si>
  <si>
    <t>00054419</t>
  </si>
  <si>
    <t>00005580</t>
  </si>
  <si>
    <t>00007490</t>
  </si>
  <si>
    <t>Bán hàng CÔNG TY CỔ PHẦN KING FOOD MARKET theo hóa đơn 00003076</t>
  </si>
  <si>
    <t>00048077</t>
  </si>
  <si>
    <t>Bán hàng CÔNG TY CỔ PHẦN KING FOOD MARKET- NGUYỄN THỊ THẬP, QUẬN 7 theo hóa đơn 00054419</t>
  </si>
  <si>
    <t>00056707</t>
  </si>
  <si>
    <t>Bán hàng CÔNG TY CỔ PHẦN KING FOOD MARKET theo hóa đơn 00014675</t>
  </si>
  <si>
    <t>Năm 2022</t>
  </si>
  <si>
    <t>00024326</t>
  </si>
  <si>
    <t>Bán hàng CÔNG TY CỔ PHẦN KING FOOD MARKET theo hóa đơn 00004679</t>
  </si>
  <si>
    <t>Mã số thuế người mua</t>
  </si>
  <si>
    <t>Bán hàng CÔNG TY CỔ PHẦN KING FOOD MARKET- NGUYỄN THỊ THẬP, QUẬN 7 theo hóa đơn 00047846</t>
  </si>
  <si>
    <t>Bán hàng CÔNG TY CỔ PHẦN KING FOOD MARKET- NGUYỄN THỊ THẬP, QUẬN 7 theo hóa đơn 00027485</t>
  </si>
  <si>
    <t>Bán hàng CÔNG TY CỔ PHẦN KING FOOD MARKET- NGUYỄN THỊ THẬP, QUẬN 7 theo hóa đơn 00048727</t>
  </si>
  <si>
    <t>Bán hàng CÔNG TY CỔ PHẦN KING FOOD MARKET theo hóa đơn 00011244</t>
  </si>
  <si>
    <t>00003076</t>
  </si>
  <si>
    <t>00010735</t>
  </si>
  <si>
    <t>Doanh số bán chưa có thuế GTGT</t>
  </si>
  <si>
    <t>0010333</t>
  </si>
  <si>
    <t>0013855</t>
  </si>
  <si>
    <t>Bán hàng CÔNG TY CỔ PHẦN KING FOOD MARKET- NGUYỄN THỊ THẬP, QUẬN 7 theo hóa đơn 00031741</t>
  </si>
  <si>
    <t>00025282</t>
  </si>
  <si>
    <t>0006688</t>
  </si>
  <si>
    <t>00021134</t>
  </si>
  <si>
    <t>Bán hàng CÔNG TY CỔ PHẦN KING FOOD MARKET- NGUYỄN THỊ THẬP, QUẬN 7 theo hóa đơn 00034123</t>
  </si>
  <si>
    <t>00038161</t>
  </si>
  <si>
    <t>CÔNG TY CỔ PHẦN KING FOOD MARKET</t>
  </si>
  <si>
    <t>Bán hàng CÔNG TY CỔ PHẦN KING FOOD MARKET theo hóa đơn 00010545</t>
  </si>
  <si>
    <t>00019619</t>
  </si>
  <si>
    <t>0010736</t>
  </si>
  <si>
    <t>0006683</t>
  </si>
  <si>
    <t>Bán hàng CÔNG TY CỔ PHẦN KING FOOD MARKET theo hóa đơn 0010333</t>
  </si>
  <si>
    <t>Bán hàng CÔNG TY CỔ PHẦN KING FOOD MARKET theo hóa đơn 0006683</t>
  </si>
  <si>
    <t>1761961</t>
  </si>
  <si>
    <t>Hàng bán trả lại</t>
  </si>
  <si>
    <t>Bán hàng CÔNG TY CỔ PHẦN KING FOOD MARKET theo hóa đơn 00009916</t>
  </si>
  <si>
    <t>00040182</t>
  </si>
  <si>
    <t>00055366</t>
  </si>
  <si>
    <t>Bán hàng CÔNG TY CỔ PHẦN KING FOOD MARKET theo hóa đơn 0012857</t>
  </si>
  <si>
    <t>Bán hàng CÔNG TY CỔ PHẦN KING FOOD MARKET theo hóa đơn 00011667</t>
  </si>
  <si>
    <t>00010545</t>
  </si>
  <si>
    <t>Bán hàng CÔNG TY CỔ PHẦN KING FOOD MARKET theo hóa đơn 00016677</t>
  </si>
  <si>
    <t>Bán hàng CÔNG TY CỔ PHẦN KING FOOD MARKET theo hóa đơn 0006678</t>
  </si>
  <si>
    <t>Bán hàng CÔNG TY CỔ PHẦN KING FOOD MARKET theo hóa đơn 00023707</t>
  </si>
  <si>
    <t>00022092</t>
  </si>
  <si>
    <t>Số dòng = 77</t>
  </si>
  <si>
    <t>00026796</t>
  </si>
  <si>
    <t>00015218</t>
  </si>
  <si>
    <t>Bán hàng CÔNG TY CỔ PHẦN KING FOOD MARKET theo hóa đơn 00004446</t>
  </si>
  <si>
    <t>Tên người mua</t>
  </si>
  <si>
    <t>Bán hàng CÔNG TY CỔ PHẦN KING FOOD MARKET- NGUYỄN THỊ THẬP, QUẬN 7 theo hóa đơn 00034324</t>
  </si>
  <si>
    <t>00052039</t>
  </si>
  <si>
    <t>Bán hàng CÔNG TY CỔ PHẦN KING FOOD MARKET- NGUYỄN THỊ THẬP, QUẬN 7 theo hóa đơn 00038161</t>
  </si>
  <si>
    <t>Bán hàng CÔNG TY CỔ PHẦN KING FOOD MARKET- NGUYỄN THỊ THẬP, QUẬN 7 theo hóa đơn 00057021</t>
  </si>
  <si>
    <t>0006911</t>
  </si>
  <si>
    <t>00031741</t>
  </si>
  <si>
    <t>00027484</t>
  </si>
  <si>
    <t>00023707</t>
  </si>
  <si>
    <t>Bán hàng CÔNG TY CỔ PHẦN KING FOOD MARKET- NGUYỄN THỊ THẬP, QUẬN 7 theo hóa đơn 00045817</t>
  </si>
  <si>
    <t>Bán hàng CÔNG TY CỔ PHẦN KING FOOD MARKET- NGUYỄN THỊ THẬP, QUẬN 7 theo hóa đơn 00044226</t>
  </si>
  <si>
    <t>00011667</t>
  </si>
  <si>
    <t>Bán hàng CÔNG TY CỔ PHẦN KING FOOD MARKET- NGUYỄN THỊ THẬP, QUẬN 7 theo hóa đơn 00041361</t>
  </si>
  <si>
    <t>00044226</t>
  </si>
  <si>
    <t>00057021</t>
  </si>
  <si>
    <t>Diễn giải</t>
  </si>
  <si>
    <t>0313403198</t>
  </si>
  <si>
    <t>Bán hàng CÔNG TY CỔ PHẦN KING FOOD MARKET theo hóa đơn 0006688</t>
  </si>
  <si>
    <t>Bán hàng CÔNG TY CỔ PHẦN KING FOOD MARKET theo hóa đơn 00015218</t>
  </si>
  <si>
    <t>Bán hàng CÔNG TY CỔ PHẦN KING FOOD MARKET theo hóa đơn 00005580</t>
  </si>
  <si>
    <t>Bán hàng CÔNG TY CỔ PHẦN KING FOOD MARKET theo hóa đơn 00019619</t>
  </si>
  <si>
    <t>Bán hàng CÔNG TY CỔ PHẦN KING FOOD MARKET- NGUYỄN THỊ THẬP, QUẬN 7 theo hóa đơn 00027394</t>
  </si>
  <si>
    <t>00001957</t>
  </si>
  <si>
    <t>00049372</t>
  </si>
  <si>
    <t>Bán hàng CÔNG TY CỔ PHẦN KING FOOD MARKET theo hóa đơn 00010735</t>
  </si>
  <si>
    <t>00047846</t>
  </si>
  <si>
    <t>00013282</t>
  </si>
  <si>
    <t>Bán hàng CÔNG TY CỔ PHẦN KING FOOD MARKET- NGUYỄN THỊ THẬP, QUẬN 7 theo hóa đơn 00056182</t>
  </si>
  <si>
    <t>00027485</t>
  </si>
  <si>
    <t>00041361</t>
  </si>
  <si>
    <t>Bán hàng CÔNG TY CỔ PHẦN KING FOOD MARKET theo hóa đơn 0006679</t>
  </si>
  <si>
    <t>0012857</t>
  </si>
  <si>
    <t>Bán hàng CÔNG TY CỔ PHẦN KING FOOD MARKET theo hóa đơn 00021134</t>
  </si>
  <si>
    <t>Bán hàng CÔNG TY CỔ PHẦN KING FOOD MARKET- NGUYỄN THỊ THẬP, QUẬN 7 theo hóa đơn 00048077</t>
  </si>
  <si>
    <t>Thuế GTGT</t>
  </si>
  <si>
    <t>00042366</t>
  </si>
  <si>
    <t>0008656</t>
  </si>
  <si>
    <t>Nhóm HHDV : 4. Hàng hóa, dịch vụ chịu thuế suất thuế GTGT 10% (77 )</t>
  </si>
  <si>
    <t>00000908</t>
  </si>
  <si>
    <t>Bán hàng CÔNG TY CỔ PHẦN KING FOOD MARKET- NGUYỄN THỊ THẬP, QUẬN 7 theo hóa đơn 00025283</t>
  </si>
  <si>
    <t>BẢNG KÊ HÓA ĐƠN, CHỨNG TỪ HÀNG HÓA, DỊCH VỤ BÁN RA (MẪU QUẢN TRỊ)</t>
  </si>
  <si>
    <t>Bán hàng CÔNG TY CỔ PHẦN KING FOOD MARKET theo hóa đơn 00010546</t>
  </si>
  <si>
    <t>Bán hàng CÔNG TY CỔ PHẦN KING FOOD MARKET theo hóa đơn 0006911</t>
  </si>
  <si>
    <t>Bán hàng CÔNG TY CỔ PHẦN KING FOOD MARKET theo hóa đơn 00001957</t>
  </si>
  <si>
    <t>Bán hàng CÔNG TY CỔ PHẦN KING FOOD MARKET- NGUYỄN THỊ THẬP, QUẬN 7 theo hóa đơn 00055366</t>
  </si>
  <si>
    <t>00010546</t>
  </si>
  <si>
    <t>Bán hàng CÔNG TY CỔ PHẦN KING FOOD MARKET- NGUYỄN THỊ THẬP, QUẬN 7 theo hóa đơn 00040182</t>
  </si>
  <si>
    <t>0014888</t>
  </si>
  <si>
    <t>Ký hiệu HĐ</t>
  </si>
  <si>
    <t>Bán hàng CÔNG TY CỔ PHẦN KING FOOD MARKET- NGUYỄN THỊ THẬP, QUẬN 7 theo hóa đơn 00052039</t>
  </si>
  <si>
    <t>00016677</t>
  </si>
  <si>
    <t>Bán hàng CÔNG TY CỔ PHẦN KING FOOD MARKET- NGUYỄN THỊ THẬP, QUẬN 7 theo hóa đơn 00036417</t>
  </si>
  <si>
    <t>00014675</t>
  </si>
  <si>
    <t>00034123</t>
  </si>
  <si>
    <t>00050667</t>
  </si>
  <si>
    <t>00012383</t>
  </si>
  <si>
    <t>Bán hàng CÔNG TY CỔ PHẦN KING FOOD MARKET theo hóa đơn 00000908</t>
  </si>
  <si>
    <t>Hàng trả</t>
  </si>
  <si>
    <t>Bán hàng CÔNG TY CỔ PHẦN KING FOOD MARKET theo hóa đơn 00007490</t>
  </si>
  <si>
    <t>00004679</t>
  </si>
  <si>
    <t>00025283</t>
  </si>
  <si>
    <t>Bán hàng CÔNG TY CỔ PHẦN KING FOOD MARKET- NGUYỄN THỊ THẬP, QUẬN 7 theo hóa đơn 00056707</t>
  </si>
  <si>
    <t>00011244</t>
  </si>
  <si>
    <t>Bán hàng CÔNG TY CỔ PHẦN KING FOOD MARKET theo hóa đơn 00022092</t>
  </si>
  <si>
    <t>Bán hàng CÔNG TY CỔ PHẦN KING FOOD MARKET- NGUYỄN THỊ THẬP, QUẬN 7 theo hóa đơn 00027484</t>
  </si>
  <si>
    <t>0006679</t>
  </si>
  <si>
    <t>00027394</t>
  </si>
  <si>
    <t>00056182</t>
  </si>
  <si>
    <t>00034324</t>
  </si>
  <si>
    <t>00031610</t>
  </si>
  <si>
    <t>THEO DÕI CÔNG NỢ / CTY King Food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</si>
  <si>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</si>
  <si>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</si>
  <si>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</si>
  <si>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</si>
  <si>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</si>
  <si>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</si>
  <si>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kỳ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</si>
  <si>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</si>
  <si>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</si>
  <si>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</si>
  <si>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</si>
  <si>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</si>
  <si>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Bảng kê hóa đơn tháng 6.2023</t>
  </si>
  <si>
    <t>Bảng kê hóa đơn tháng 7.2023</t>
  </si>
  <si>
    <t>Bảng kê hóa đơn tháng 8.2023</t>
  </si>
  <si>
    <t>Bảng kê hóa đơn tháng 9.2023</t>
  </si>
  <si>
    <t>Bảng kê hóa đơn tháng 10.2023</t>
  </si>
  <si>
    <t>Bảng kê hóa đơn tháng 11.2023</t>
  </si>
  <si>
    <t>Bảng kê hóa đơn tháng 12.2023</t>
  </si>
  <si>
    <t>Tổng bán hàng</t>
  </si>
  <si>
    <t>Tổng hàng trả</t>
  </si>
  <si>
    <t>Tổng thanh toán 2022</t>
  </si>
  <si>
    <t>Tổng đã thanh toán</t>
  </si>
  <si>
    <t>Dư nợ phải thu</t>
  </si>
  <si>
    <t>DANH SÁCH TRẢ LẠI HÀNG BÁN</t>
  </si>
  <si>
    <t>Ngày hạch toán</t>
  </si>
  <si>
    <t>Ngày chứng từ</t>
  </si>
  <si>
    <t>Số chứng từ</t>
  </si>
  <si>
    <t>Mã khách hàng</t>
  </si>
  <si>
    <t>Khách hàng</t>
  </si>
  <si>
    <t>Tổng tiền hàng</t>
  </si>
  <si>
    <t>Tiền chiết khấu</t>
  </si>
  <si>
    <t>Tiền thuế GTGT</t>
  </si>
  <si>
    <t>Tổng tiền thanh toán</t>
  </si>
  <si>
    <t>Loại chứng từ</t>
  </si>
  <si>
    <t>Kiêm phiếu nhập</t>
  </si>
  <si>
    <t>HT22/000239</t>
  </si>
  <si>
    <t>943624</t>
  </si>
  <si>
    <t>KF</t>
  </si>
  <si>
    <t>Hàng bán bị trả lại - Giảm trừ công nợ</t>
  </si>
  <si>
    <t>HT22/000519</t>
  </si>
  <si>
    <t>HT22/000545</t>
  </si>
  <si>
    <t>HT22/000919</t>
  </si>
  <si>
    <t>Số dòng =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</si>
</sst>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38" fontId="0" fillId="0" borderId="0" xfId="0" applyNumberFormat="1"/>
    <xf numFmtId="38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center"/>
    </xf>
    <xf numFmtId="164" fontId="4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38" fontId="2" fillId="3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2" fillId="0" borderId="1" xfId="0" applyNumberFormat="1" applyFont="1" applyBorder="1" applyAlignment="1">
      <alignment horizontal="center" vertical="center"/>
    </xf>
    <xf numFmtId="0" fontId="7" fillId="0" borderId="0" xfId="0" applyFont="1"/>
    <xf numFmtId="14" fontId="8" fillId="0" borderId="0" xfId="0" quotePrefix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65" fontId="8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14" fontId="8" fillId="0" borderId="0" xfId="0" quotePrefix="1" applyNumberFormat="1" applyFont="1" applyAlignment="1">
      <alignment horizontal="left" vertic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/>
    </xf>
    <xf numFmtId="165" fontId="7" fillId="0" borderId="4" xfId="1" applyNumberFormat="1" applyFont="1" applyBorder="1" applyAlignment="1">
      <alignment horizontal="center"/>
    </xf>
    <xf numFmtId="165" fontId="7" fillId="0" borderId="4" xfId="1" applyNumberFormat="1" applyFont="1" applyBorder="1"/>
    <xf numFmtId="165" fontId="8" fillId="0" borderId="4" xfId="1" applyNumberFormat="1" applyFont="1" applyBorder="1" applyAlignment="1">
      <alignment horizontal="left" vertical="center"/>
    </xf>
    <xf numFmtId="0" fontId="7" fillId="0" borderId="4" xfId="0" applyFont="1" applyBorder="1"/>
    <xf numFmtId="14" fontId="7" fillId="0" borderId="4" xfId="0" applyNumberFormat="1" applyFont="1" applyBorder="1" applyAlignment="1">
      <alignment horizontal="center"/>
    </xf>
    <xf numFmtId="14" fontId="10" fillId="4" borderId="4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165" fontId="10" fillId="4" borderId="4" xfId="1" applyNumberFormat="1" applyFont="1" applyFill="1" applyBorder="1" applyAlignment="1">
      <alignment horizontal="center"/>
    </xf>
    <xf numFmtId="165" fontId="12" fillId="4" borderId="4" xfId="1" applyNumberFormat="1" applyFont="1" applyFill="1" applyBorder="1" applyAlignment="1">
      <alignment horizontal="left" vertical="center"/>
    </xf>
    <xf numFmtId="165" fontId="10" fillId="4" borderId="4" xfId="1" applyNumberFormat="1" applyFont="1" applyFill="1" applyBorder="1"/>
    <xf numFmtId="0" fontId="10" fillId="4" borderId="4" xfId="0" applyFont="1" applyFill="1" applyBorder="1"/>
    <xf numFmtId="165" fontId="12" fillId="4" borderId="4" xfId="1" applyNumberFormat="1" applyFont="1" applyFill="1" applyBorder="1" applyAlignment="1">
      <alignment horizontal="center" vertical="center"/>
    </xf>
    <xf numFmtId="165" fontId="10" fillId="4" borderId="4" xfId="0" applyNumberFormat="1" applyFont="1" applyFill="1" applyBorder="1"/>
    <xf numFmtId="0" fontId="7" fillId="0" borderId="6" xfId="0" applyFont="1" applyBorder="1" applyAlignment="1">
      <alignment horizontal="left"/>
    </xf>
    <xf numFmtId="14" fontId="7" fillId="0" borderId="5" xfId="0" applyNumberFormat="1" applyFont="1" applyBorder="1" applyAlignment="1">
      <alignment horizontal="center"/>
    </xf>
    <xf numFmtId="165" fontId="7" fillId="0" borderId="0" xfId="0" applyNumberFormat="1" applyFont="1"/>
    <xf numFmtId="165" fontId="7" fillId="0" borderId="0" xfId="1" applyNumberFormat="1" applyFont="1"/>
    <xf numFmtId="165" fontId="10" fillId="4" borderId="4" xfId="1" applyNumberFormat="1" applyFont="1" applyFill="1" applyBorder="1" applyAlignment="1">
      <alignment horizontal="center" vertical="center" wrapText="1"/>
    </xf>
    <xf numFmtId="165" fontId="8" fillId="0" borderId="0" xfId="1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38" fontId="2" fillId="0" borderId="4" xfId="0" applyNumberFormat="1" applyFont="1" applyBorder="1" applyAlignment="1">
      <alignment horizontal="right" vertical="center"/>
    </xf>
    <xf numFmtId="165" fontId="14" fillId="5" borderId="4" xfId="0" applyNumberFormat="1" applyFont="1" applyFill="1" applyBorder="1"/>
    <xf numFmtId="165" fontId="0" fillId="0" borderId="0" xfId="0" applyNumberFormat="1"/>
    <xf numFmtId="38" fontId="15" fillId="5" borderId="0" xfId="0" applyNumberFormat="1" applyFont="1" applyFill="1" applyAlignment="1">
      <alignment horizontal="center"/>
    </xf>
    <xf numFmtId="38" fontId="5" fillId="5" borderId="1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38" fontId="4" fillId="0" borderId="1" xfId="0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6" borderId="0" xfId="0" applyFont="1" applyFill="1" applyAlignment="1">
      <alignment horizontal="center"/>
    </xf>
    <xf numFmtId="14" fontId="11" fillId="0" borderId="0" xfId="0" applyNumberFormat="1" applyFont="1" applyAlignment="1">
      <alignment horizontal="center"/>
    </xf>
    <xf numFmtId="14" fontId="10" fillId="4" borderId="5" xfId="0" applyNumberFormat="1" applyFont="1" applyFill="1" applyBorder="1" applyAlignment="1">
      <alignment horizontal="center"/>
    </xf>
    <xf numFmtId="14" fontId="10" fillId="4" borderId="6" xfId="0" applyNumberFormat="1" applyFont="1" applyFill="1" applyBorder="1" applyAlignment="1">
      <alignment horizontal="center"/>
    </xf>
    <xf numFmtId="14" fontId="13" fillId="5" borderId="5" xfId="0" quotePrefix="1" applyNumberFormat="1" applyFont="1" applyFill="1" applyBorder="1" applyAlignment="1">
      <alignment horizontal="center" vertical="center"/>
    </xf>
    <xf numFmtId="14" fontId="13" fillId="5" borderId="7" xfId="0" quotePrefix="1" applyNumberFormat="1" applyFont="1" applyFill="1" applyBorder="1" applyAlignment="1">
      <alignment horizontal="center" vertical="center"/>
    </xf>
    <xf numFmtId="14" fontId="13" fillId="5" borderId="6" xfId="0" quotePrefix="1" applyNumberFormat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vertical="center" wrapText="1"/>
    </xf>
    <xf numFmtId="165" fontId="10" fillId="0" borderId="6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4D1E9-365C-4D34-875A-F33F6B6992BF}">
  <dimension ref="A1:K35"/>
  <sheetViews>
    <sheetView tabSelected="1" topLeftCell="A7" workbookViewId="0">
      <selection activeCell="L24" sqref="L24"/>
    </sheetView>
  </sheetViews>
  <sheetFormatPr defaultRowHeight="15" x14ac:dyDescent="0.25"/>
  <cols>
    <col min="1" max="1" width="5.42578125" customWidth="1"/>
    <col min="3" max="3" width="33.42578125" customWidth="1"/>
    <col min="4" max="4" width="14.7109375" customWidth="1"/>
    <col min="5" max="5" width="13.85546875" customWidth="1"/>
    <col min="6" max="6" width="15.28515625" customWidth="1"/>
    <col min="8" max="8" width="20" customWidth="1"/>
    <col min="11" max="11" width="16.42578125" customWidth="1"/>
  </cols>
  <sheetData>
    <row r="1" spans="1:11" ht="19.5" x14ac:dyDescent="0.3">
      <c r="B1" s="55" t="s">
        <v>157</v>
      </c>
      <c r="C1" s="55"/>
      <c r="D1" s="55"/>
      <c r="E1" s="55"/>
      <c r="F1" s="55"/>
      <c r="G1" s="55"/>
      <c r="H1" s="55"/>
    </row>
    <row r="2" spans="1:11" ht="31.5" x14ac:dyDescent="0.25">
      <c r="B2" s="27" t="s">
        <v>158</v>
      </c>
      <c r="C2" s="28" t="s">
        <v>159</v>
      </c>
      <c r="D2" s="39" t="s">
        <v>160</v>
      </c>
      <c r="E2" s="39" t="s">
        <v>121</v>
      </c>
      <c r="F2" s="28" t="s">
        <v>161</v>
      </c>
      <c r="G2" s="28" t="s">
        <v>162</v>
      </c>
      <c r="H2" s="28" t="s">
        <v>163</v>
      </c>
      <c r="I2" s="20"/>
      <c r="J2" s="20"/>
    </row>
    <row r="3" spans="1:11" ht="15.75" x14ac:dyDescent="0.25">
      <c r="B3" s="42"/>
      <c r="C3" s="43" t="s">
        <v>164</v>
      </c>
      <c r="D3" s="61">
        <v>46796573</v>
      </c>
      <c r="E3" s="62"/>
      <c r="F3" s="43"/>
      <c r="G3" s="43"/>
      <c r="H3" s="43"/>
      <c r="I3" s="20"/>
      <c r="J3" s="20"/>
    </row>
    <row r="4" spans="1:11" ht="15.75" x14ac:dyDescent="0.25">
      <c r="A4">
        <v>1</v>
      </c>
      <c r="B4" s="26"/>
      <c r="C4" s="21" t="s">
        <v>165</v>
      </c>
      <c r="D4" s="22">
        <f>+SUMIFS('Báo cáo'!$F$5:$F$70,'Báo cáo'!$A$5:$A$70,'Tổng Hợp'!$A4)</f>
        <v>35935342</v>
      </c>
      <c r="E4" s="22">
        <f>+SUMIFS('Báo cáo'!$H$5:$H$70,'Báo cáo'!$A$5:$A$70,'Tổng Hợp'!$A4)</f>
        <v>3593536</v>
      </c>
      <c r="F4" s="22"/>
      <c r="G4" s="23"/>
      <c r="H4" s="23"/>
      <c r="J4" s="38"/>
    </row>
    <row r="5" spans="1:11" ht="15.75" x14ac:dyDescent="0.25">
      <c r="A5">
        <v>2</v>
      </c>
      <c r="B5" s="26"/>
      <c r="C5" s="21" t="s">
        <v>166</v>
      </c>
      <c r="D5" s="22">
        <f>+SUMIFS('Báo cáo'!$F$5:$F$70,'Báo cáo'!$A$5:$A$70,'Tổng Hợp'!$A5)</f>
        <v>25407181</v>
      </c>
      <c r="E5" s="22">
        <f>+SUMIFS('Báo cáo'!$H$5:$H$70,'Báo cáo'!$A$5:$A$70,'Tổng Hợp'!$A5)</f>
        <v>2032575</v>
      </c>
      <c r="F5" s="22"/>
      <c r="G5" s="23"/>
      <c r="H5" s="44"/>
      <c r="J5" s="38"/>
    </row>
    <row r="6" spans="1:11" ht="15.75" x14ac:dyDescent="0.25">
      <c r="A6">
        <v>3</v>
      </c>
      <c r="B6" s="26"/>
      <c r="C6" s="21" t="s">
        <v>167</v>
      </c>
      <c r="D6" s="22">
        <f>+SUMIFS('Báo cáo'!$F$5:$F$70,'Báo cáo'!$A$5:$A$70,'Tổng Hợp'!$A6)</f>
        <v>45289680</v>
      </c>
      <c r="E6" s="22">
        <f>+SUMIFS('Báo cáo'!$H$5:$H$70,'Báo cáo'!$A$5:$A$70,'Tổng Hợp'!$A6)</f>
        <v>3623175</v>
      </c>
      <c r="F6" s="24"/>
      <c r="G6" s="23"/>
      <c r="H6" s="44"/>
      <c r="J6" s="38"/>
    </row>
    <row r="7" spans="1:11" ht="15.75" x14ac:dyDescent="0.25">
      <c r="A7">
        <v>4</v>
      </c>
      <c r="B7" s="36"/>
      <c r="C7" s="21" t="s">
        <v>168</v>
      </c>
      <c r="D7" s="22">
        <f>+SUMIFS('Báo cáo'!$F$5:$F$70,'Báo cáo'!$A$5:$A$70,'Tổng Hợp'!$A7)</f>
        <v>40949548</v>
      </c>
      <c r="E7" s="22">
        <f>+SUMIFS('Báo cáo'!$H$5:$H$70,'Báo cáo'!$A$5:$A$70,'Tổng Hợp'!$A7)</f>
        <v>3322407</v>
      </c>
      <c r="F7" s="24"/>
      <c r="G7" s="23"/>
      <c r="H7" s="44"/>
    </row>
    <row r="8" spans="1:11" ht="15.75" x14ac:dyDescent="0.25">
      <c r="A8">
        <v>5</v>
      </c>
      <c r="B8" s="36"/>
      <c r="C8" s="21" t="s">
        <v>169</v>
      </c>
      <c r="D8" s="22">
        <f>+SUMIFS('Báo cáo'!$F$5:$F$70,'Báo cáo'!$A$5:$A$70,'Tổng Hợp'!$A8)</f>
        <v>40530322</v>
      </c>
      <c r="E8" s="22">
        <f>+SUMIFS('Báo cáo'!$H$5:$H$70,'Báo cáo'!$A$5:$A$70,'Tổng Hợp'!$A8)</f>
        <v>3288869</v>
      </c>
      <c r="F8" s="24"/>
      <c r="G8" s="23"/>
      <c r="H8" s="44"/>
    </row>
    <row r="9" spans="1:11" ht="15.75" x14ac:dyDescent="0.25">
      <c r="A9">
        <v>6</v>
      </c>
      <c r="B9" s="36"/>
      <c r="C9" s="21" t="s">
        <v>170</v>
      </c>
      <c r="D9" s="22">
        <f>+SUMIFS('Báo cáo'!$F$5:$F$70,'Báo cáo'!$A$5:$A$70,'Tổng Hợp'!$A9)</f>
        <v>25548212</v>
      </c>
      <c r="E9" s="22">
        <f>+SUMIFS('Báo cáo'!$H$5:$H$70,'Báo cáo'!$A$5:$A$70,'Tổng Hợp'!$A9)</f>
        <v>2043857</v>
      </c>
      <c r="F9" s="24"/>
      <c r="G9" s="23"/>
      <c r="H9" s="25"/>
    </row>
    <row r="10" spans="1:11" ht="15.75" x14ac:dyDescent="0.25">
      <c r="A10">
        <v>7</v>
      </c>
      <c r="B10" s="36"/>
      <c r="C10" s="21" t="s">
        <v>171</v>
      </c>
      <c r="D10" s="22">
        <f>+SUMIFS('Báo cáo'!$F$5:$F$70,'Báo cáo'!$A$5:$A$70,'Tổng Hợp'!$A10)</f>
        <v>51844430</v>
      </c>
      <c r="E10" s="22">
        <f>+SUMIFS('Báo cáo'!$H$5:$H$70,'Báo cáo'!$A$5:$A$70,'Tổng Hợp'!$A10)</f>
        <v>4147554</v>
      </c>
      <c r="F10" s="24"/>
      <c r="G10" s="23"/>
      <c r="H10" s="25"/>
    </row>
    <row r="11" spans="1:11" ht="15.75" x14ac:dyDescent="0.25">
      <c r="A11">
        <v>8</v>
      </c>
      <c r="B11" s="36"/>
      <c r="C11" s="21" t="s">
        <v>172</v>
      </c>
      <c r="D11" s="22">
        <f>+SUMIFS('Báo cáo'!$F$5:$F$70,'Báo cáo'!$A$5:$A$70,'Tổng Hợp'!$A11)</f>
        <v>41671233</v>
      </c>
      <c r="E11" s="22">
        <f>+SUMIFS('Báo cáo'!$H$5:$H$70,'Báo cáo'!$A$5:$A$70,'Tổng Hợp'!$A11)</f>
        <v>3333697</v>
      </c>
      <c r="F11" s="22"/>
      <c r="G11" s="23"/>
      <c r="H11" s="25"/>
    </row>
    <row r="12" spans="1:11" ht="15.75" x14ac:dyDescent="0.25">
      <c r="A12">
        <v>9</v>
      </c>
      <c r="B12" s="36"/>
      <c r="C12" s="21" t="s">
        <v>173</v>
      </c>
      <c r="D12" s="22">
        <f>+SUMIFS('Báo cáo'!$F$5:$F$70,'Báo cáo'!$A$5:$A$70,'Tổng Hợp'!$A12)</f>
        <v>43054943</v>
      </c>
      <c r="E12" s="22">
        <f>+SUMIFS('Báo cáo'!$H$5:$H$70,'Báo cáo'!$A$5:$A$70,'Tổng Hợp'!$A12)</f>
        <v>3444395</v>
      </c>
      <c r="F12" s="24"/>
      <c r="G12" s="23"/>
      <c r="H12" s="25"/>
    </row>
    <row r="13" spans="1:11" ht="15.75" x14ac:dyDescent="0.25">
      <c r="A13">
        <v>10</v>
      </c>
      <c r="B13" s="36"/>
      <c r="C13" s="21" t="s">
        <v>174</v>
      </c>
      <c r="D13" s="22">
        <f>+SUMIFS('Báo cáo'!$F$5:$F$70,'Báo cáo'!$A$5:$A$70,'Tổng Hợp'!$A13)</f>
        <v>65798997</v>
      </c>
      <c r="E13" s="22">
        <f>+SUMIFS('Báo cáo'!$H$5:$H$70,'Báo cáo'!$A$5:$A$70,'Tổng Hợp'!$A13)</f>
        <v>5263919</v>
      </c>
      <c r="F13" s="24"/>
      <c r="G13" s="23"/>
      <c r="H13" s="25"/>
    </row>
    <row r="14" spans="1:11" ht="15.75" x14ac:dyDescent="0.25">
      <c r="A14">
        <v>11</v>
      </c>
      <c r="B14" s="36"/>
      <c r="C14" s="21" t="s">
        <v>175</v>
      </c>
      <c r="D14" s="22">
        <f>+SUMIFS('Báo cáo'!$F$5:$F$70,'Báo cáo'!$A$5:$A$70,'Tổng Hợp'!$A14)</f>
        <v>48894548</v>
      </c>
      <c r="E14" s="22">
        <f>+SUMIFS('Báo cáo'!$H$5:$H$70,'Báo cáo'!$A$5:$A$70,'Tổng Hợp'!$A14)</f>
        <v>3911563</v>
      </c>
      <c r="F14" s="24"/>
      <c r="G14" s="23"/>
      <c r="H14" s="25"/>
    </row>
    <row r="15" spans="1:11" ht="15.75" x14ac:dyDescent="0.25">
      <c r="A15">
        <v>12</v>
      </c>
      <c r="B15" s="36"/>
      <c r="C15" s="21" t="s">
        <v>176</v>
      </c>
      <c r="D15" s="22">
        <f>+SUMIFS('Báo cáo'!$F$5:$F$70,'Báo cáo'!$A$5:$A$70,'Tổng Hợp'!$A15)</f>
        <v>54449049</v>
      </c>
      <c r="E15" s="22">
        <f>+SUMIFS('Báo cáo'!$H$5:$H$70,'Báo cáo'!$A$5:$A$70,'Tổng Hợp'!$A15)</f>
        <v>4355924</v>
      </c>
      <c r="F15" s="24"/>
      <c r="G15" s="23"/>
      <c r="H15" s="25"/>
    </row>
    <row r="16" spans="1:11" ht="15.75" x14ac:dyDescent="0.25">
      <c r="B16" s="36"/>
      <c r="C16" s="35"/>
      <c r="D16" s="22"/>
      <c r="E16" s="22"/>
      <c r="F16" s="22"/>
      <c r="G16" s="23"/>
      <c r="H16" s="25"/>
      <c r="K16" s="46"/>
    </row>
    <row r="17" spans="2:11" ht="15.75" x14ac:dyDescent="0.25">
      <c r="B17" s="56" t="s">
        <v>177</v>
      </c>
      <c r="C17" s="57"/>
      <c r="D17" s="29">
        <f>SUM(D4:D16)</f>
        <v>519373485</v>
      </c>
      <c r="E17" s="29">
        <f>SUM(E4:E16)</f>
        <v>42361471</v>
      </c>
      <c r="F17" s="29"/>
      <c r="G17" s="31"/>
      <c r="H17" s="29"/>
      <c r="K17" s="65"/>
    </row>
    <row r="18" spans="2:11" ht="15.75" x14ac:dyDescent="0.25">
      <c r="B18" s="26"/>
      <c r="C18" s="35" t="s">
        <v>178</v>
      </c>
      <c r="D18" s="22"/>
      <c r="E18" s="22"/>
      <c r="F18" s="22">
        <v>1427713</v>
      </c>
      <c r="G18" s="23"/>
      <c r="H18" s="25"/>
    </row>
    <row r="19" spans="2:11" ht="15.75" x14ac:dyDescent="0.25">
      <c r="B19" s="26"/>
      <c r="C19" s="35"/>
      <c r="D19" s="22"/>
      <c r="E19" s="22"/>
      <c r="F19" s="22"/>
      <c r="G19" s="23"/>
      <c r="H19" s="25"/>
    </row>
    <row r="20" spans="2:11" ht="15.75" x14ac:dyDescent="0.25">
      <c r="B20" s="26"/>
      <c r="C20" s="35"/>
      <c r="D20" s="22"/>
      <c r="E20" s="22"/>
      <c r="F20" s="22"/>
      <c r="G20" s="23"/>
      <c r="H20" s="25"/>
    </row>
    <row r="21" spans="2:11" ht="15.75" x14ac:dyDescent="0.25">
      <c r="B21" s="26"/>
      <c r="C21" s="35"/>
      <c r="D21" s="22"/>
      <c r="E21" s="22"/>
      <c r="F21" s="22"/>
      <c r="G21" s="23"/>
      <c r="H21" s="25"/>
    </row>
    <row r="22" spans="2:11" ht="15.75" x14ac:dyDescent="0.25">
      <c r="B22" s="26"/>
      <c r="C22" s="35"/>
      <c r="D22" s="22"/>
      <c r="E22" s="22"/>
      <c r="F22" s="22"/>
      <c r="G22" s="23"/>
      <c r="H22" s="25"/>
    </row>
    <row r="23" spans="2:11" ht="15.75" x14ac:dyDescent="0.25">
      <c r="B23" s="26"/>
      <c r="C23" s="35"/>
      <c r="D23" s="22"/>
      <c r="E23" s="22"/>
      <c r="F23" s="22"/>
      <c r="G23" s="23"/>
      <c r="H23" s="25"/>
    </row>
    <row r="24" spans="2:11" ht="15.75" x14ac:dyDescent="0.25">
      <c r="B24" s="56" t="s">
        <v>178</v>
      </c>
      <c r="C24" s="57"/>
      <c r="D24" s="29"/>
      <c r="E24" s="29"/>
      <c r="F24" s="29">
        <f>SUM(F18:F23)</f>
        <v>1427713</v>
      </c>
      <c r="G24" s="31"/>
      <c r="H24" s="32"/>
    </row>
    <row r="25" spans="2:11" ht="15.75" x14ac:dyDescent="0.25">
      <c r="B25" s="26"/>
      <c r="C25" s="21" t="s">
        <v>179</v>
      </c>
      <c r="D25" s="22"/>
      <c r="E25" s="22"/>
      <c r="F25" s="22"/>
      <c r="G25" s="23"/>
      <c r="H25" s="29"/>
      <c r="J25" s="37"/>
    </row>
    <row r="26" spans="2:11" ht="15.75" x14ac:dyDescent="0.25">
      <c r="B26" s="26"/>
      <c r="C26" s="21"/>
      <c r="D26" s="22"/>
      <c r="E26" s="22"/>
      <c r="F26" s="22"/>
      <c r="G26" s="23"/>
      <c r="H26" s="23"/>
      <c r="J26" s="37"/>
    </row>
    <row r="27" spans="2:11" ht="15.75" x14ac:dyDescent="0.25">
      <c r="B27" s="26"/>
      <c r="C27" s="21"/>
      <c r="D27" s="22"/>
      <c r="E27" s="22"/>
      <c r="F27" s="22"/>
      <c r="G27" s="23"/>
      <c r="H27" s="23"/>
    </row>
    <row r="28" spans="2:11" ht="15.75" x14ac:dyDescent="0.25">
      <c r="B28" s="26"/>
      <c r="C28" s="21"/>
      <c r="D28" s="22"/>
      <c r="E28" s="22"/>
      <c r="F28" s="22"/>
      <c r="G28" s="23"/>
      <c r="H28" s="23"/>
    </row>
    <row r="29" spans="2:11" ht="15.75" x14ac:dyDescent="0.25">
      <c r="B29" s="56" t="s">
        <v>180</v>
      </c>
      <c r="C29" s="57"/>
      <c r="D29" s="33"/>
      <c r="E29" s="33"/>
      <c r="F29" s="30"/>
      <c r="G29" s="32"/>
      <c r="H29" s="34">
        <f>SUM(H25:H28)</f>
        <v>0</v>
      </c>
    </row>
    <row r="30" spans="2:11" ht="18.75" x14ac:dyDescent="0.3">
      <c r="B30" s="58" t="s">
        <v>181</v>
      </c>
      <c r="C30" s="59"/>
      <c r="D30" s="59"/>
      <c r="E30" s="59"/>
      <c r="F30" s="59"/>
      <c r="G30" s="60"/>
      <c r="H30" s="45">
        <f>+D3+D17+E17-F24-H29</f>
        <v>607103816</v>
      </c>
    </row>
    <row r="31" spans="2:11" ht="15.75" x14ac:dyDescent="0.25">
      <c r="B31" s="14"/>
      <c r="C31" s="18"/>
      <c r="D31" s="40"/>
      <c r="E31" s="40"/>
      <c r="F31" s="15"/>
    </row>
    <row r="32" spans="2:11" ht="15.75" x14ac:dyDescent="0.25">
      <c r="B32" s="14"/>
      <c r="C32" s="18"/>
      <c r="D32" s="40"/>
      <c r="E32" s="40"/>
      <c r="F32" s="15"/>
      <c r="G32" s="54"/>
      <c r="H32" s="54"/>
    </row>
    <row r="33" spans="2:8" ht="15.75" x14ac:dyDescent="0.25">
      <c r="B33" s="14"/>
      <c r="C33" s="18"/>
      <c r="D33" s="40"/>
      <c r="E33" s="40"/>
      <c r="F33" s="15"/>
      <c r="G33" s="13"/>
      <c r="H33" s="17"/>
    </row>
    <row r="34" spans="2:8" ht="15.75" x14ac:dyDescent="0.25">
      <c r="B34" s="19"/>
      <c r="D34" s="41"/>
      <c r="E34" s="41"/>
      <c r="F34" s="16"/>
      <c r="G34" s="13"/>
      <c r="H34" s="13"/>
    </row>
    <row r="35" spans="2:8" ht="15.75" x14ac:dyDescent="0.25">
      <c r="G35" s="13"/>
      <c r="H35" s="13"/>
    </row>
  </sheetData>
  <mergeCells count="7">
    <mergeCell ref="G32:H32"/>
    <mergeCell ref="B1:H1"/>
    <mergeCell ref="B17:C17"/>
    <mergeCell ref="B24:C24"/>
    <mergeCell ref="B29:C29"/>
    <mergeCell ref="B30:G30"/>
    <mergeCell ref="D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71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71" sqref="A71"/>
    </sheetView>
  </sheetViews>
  <sheetFormatPr defaultColWidth="9.140625" defaultRowHeight="15" outlineLevelRow="1" x14ac:dyDescent="0.25"/>
  <cols>
    <col min="1" max="1" width="3.7109375" customWidth="1"/>
    <col min="2" max="2" width="14.28515625" style="11" customWidth="1"/>
    <col min="3" max="3" width="9.5703125" customWidth="1"/>
    <col min="4" max="4" width="11.42578125" customWidth="1"/>
    <col min="5" max="5" width="57.140625" customWidth="1"/>
    <col min="6" max="6" width="17.140625" style="3" customWidth="1"/>
    <col min="7" max="7" width="7" customWidth="1"/>
    <col min="8" max="8" width="15.7109375" style="3" customWidth="1"/>
    <col min="9" max="9" width="50" customWidth="1"/>
    <col min="10" max="10" width="21.42578125" customWidth="1"/>
  </cols>
  <sheetData>
    <row r="1" spans="1:10" ht="18.75" x14ac:dyDescent="0.3">
      <c r="A1" s="63" t="s">
        <v>127</v>
      </c>
      <c r="B1" s="63"/>
      <c r="C1" s="63"/>
      <c r="D1" s="63"/>
      <c r="E1" s="63"/>
      <c r="F1" s="63"/>
      <c r="G1" s="63"/>
      <c r="H1" s="63"/>
      <c r="I1" s="63"/>
    </row>
    <row r="2" spans="1:10" x14ac:dyDescent="0.25">
      <c r="A2" s="64" t="s">
        <v>45</v>
      </c>
      <c r="B2" s="64"/>
      <c r="C2" s="64"/>
      <c r="D2" s="64"/>
      <c r="E2" s="64"/>
      <c r="F2" s="64"/>
      <c r="G2" s="64"/>
      <c r="H2" s="64"/>
      <c r="I2" s="64"/>
    </row>
    <row r="3" spans="1:10" ht="24.75" customHeight="1" x14ac:dyDescent="0.25">
      <c r="B3" s="7" t="s">
        <v>23</v>
      </c>
      <c r="C3" s="5" t="s">
        <v>0</v>
      </c>
      <c r="D3" s="5" t="s">
        <v>135</v>
      </c>
      <c r="E3" s="5" t="s">
        <v>102</v>
      </c>
      <c r="F3" s="4" t="s">
        <v>55</v>
      </c>
      <c r="G3" s="5" t="s">
        <v>10</v>
      </c>
      <c r="H3" s="4" t="s">
        <v>121</v>
      </c>
      <c r="I3" s="5" t="s">
        <v>87</v>
      </c>
      <c r="J3" s="5" t="s">
        <v>48</v>
      </c>
    </row>
    <row r="4" spans="1:10" x14ac:dyDescent="0.25">
      <c r="A4" s="9" t="s">
        <v>124</v>
      </c>
      <c r="F4" s="48">
        <f>+SUBTOTAL(9,F5:F70)</f>
        <v>519373485</v>
      </c>
      <c r="H4" s="48">
        <f>+SUBTOTAL(9,H5:H70)</f>
        <v>42361471</v>
      </c>
      <c r="I4" s="47">
        <f>+H4+F4</f>
        <v>561734956</v>
      </c>
    </row>
    <row r="5" spans="1:10" outlineLevel="1" x14ac:dyDescent="0.25">
      <c r="A5">
        <v>1</v>
      </c>
      <c r="B5" s="12">
        <v>44567</v>
      </c>
      <c r="C5" s="1" t="s">
        <v>16</v>
      </c>
      <c r="D5" s="1" t="s">
        <v>17</v>
      </c>
      <c r="E5" s="1" t="s">
        <v>80</v>
      </c>
      <c r="F5" s="2">
        <v>1461728</v>
      </c>
      <c r="G5" s="8" t="s">
        <v>6</v>
      </c>
      <c r="H5" s="2">
        <v>146173</v>
      </c>
      <c r="I5" s="1" t="s">
        <v>64</v>
      </c>
      <c r="J5" s="1" t="s">
        <v>103</v>
      </c>
    </row>
    <row r="6" spans="1:10" outlineLevel="1" x14ac:dyDescent="0.25">
      <c r="A6">
        <v>1</v>
      </c>
      <c r="B6" s="12">
        <v>44567</v>
      </c>
      <c r="C6" s="1" t="s">
        <v>152</v>
      </c>
      <c r="D6" s="1" t="s">
        <v>17</v>
      </c>
      <c r="E6" s="1" t="s">
        <v>117</v>
      </c>
      <c r="F6" s="2">
        <v>2695708</v>
      </c>
      <c r="G6" s="8" t="s">
        <v>6</v>
      </c>
      <c r="H6" s="2">
        <v>269571</v>
      </c>
      <c r="I6" s="1" t="s">
        <v>64</v>
      </c>
      <c r="J6" s="1" t="s">
        <v>103</v>
      </c>
    </row>
    <row r="7" spans="1:10" outlineLevel="1" x14ac:dyDescent="0.25">
      <c r="A7">
        <v>1</v>
      </c>
      <c r="B7" s="12">
        <v>44567</v>
      </c>
      <c r="C7" s="1" t="s">
        <v>68</v>
      </c>
      <c r="D7" s="1" t="s">
        <v>17</v>
      </c>
      <c r="E7" s="1" t="s">
        <v>70</v>
      </c>
      <c r="F7" s="2">
        <v>996240</v>
      </c>
      <c r="G7" s="8" t="s">
        <v>6</v>
      </c>
      <c r="H7" s="2">
        <v>99624</v>
      </c>
      <c r="I7" s="1" t="s">
        <v>64</v>
      </c>
      <c r="J7" s="1" t="s">
        <v>103</v>
      </c>
    </row>
    <row r="8" spans="1:10" outlineLevel="1" x14ac:dyDescent="0.25">
      <c r="A8">
        <v>1</v>
      </c>
      <c r="B8" s="12">
        <v>44567</v>
      </c>
      <c r="C8" s="1" t="s">
        <v>60</v>
      </c>
      <c r="D8" s="1" t="s">
        <v>17</v>
      </c>
      <c r="E8" s="1" t="s">
        <v>104</v>
      </c>
      <c r="F8" s="2">
        <v>1698028</v>
      </c>
      <c r="G8" s="8" t="s">
        <v>6</v>
      </c>
      <c r="H8" s="2">
        <v>169803</v>
      </c>
      <c r="I8" s="1" t="s">
        <v>64</v>
      </c>
      <c r="J8" s="1" t="s">
        <v>103</v>
      </c>
    </row>
    <row r="9" spans="1:10" outlineLevel="1" x14ac:dyDescent="0.25">
      <c r="A9">
        <v>1</v>
      </c>
      <c r="B9" s="12">
        <v>44569</v>
      </c>
      <c r="C9" s="1" t="s">
        <v>92</v>
      </c>
      <c r="D9" s="1" t="s">
        <v>17</v>
      </c>
      <c r="E9" s="1" t="s">
        <v>129</v>
      </c>
      <c r="F9" s="2">
        <v>1035916</v>
      </c>
      <c r="G9" s="8" t="s">
        <v>6</v>
      </c>
      <c r="H9" s="2">
        <v>103592</v>
      </c>
      <c r="I9" s="1" t="s">
        <v>64</v>
      </c>
      <c r="J9" s="1" t="s">
        <v>103</v>
      </c>
    </row>
    <row r="10" spans="1:10" outlineLevel="1" x14ac:dyDescent="0.25">
      <c r="A10">
        <v>1</v>
      </c>
      <c r="B10" s="12">
        <v>44580</v>
      </c>
      <c r="C10" s="1" t="s">
        <v>123</v>
      </c>
      <c r="D10" s="1" t="s">
        <v>17</v>
      </c>
      <c r="E10" s="1" t="s">
        <v>12</v>
      </c>
      <c r="F10" s="2">
        <v>18192426</v>
      </c>
      <c r="G10" s="8" t="s">
        <v>6</v>
      </c>
      <c r="H10" s="2">
        <v>1819243</v>
      </c>
      <c r="I10" s="1" t="s">
        <v>64</v>
      </c>
      <c r="J10" s="1" t="s">
        <v>103</v>
      </c>
    </row>
    <row r="11" spans="1:10" outlineLevel="1" x14ac:dyDescent="0.25">
      <c r="A11">
        <v>1</v>
      </c>
      <c r="B11" s="12">
        <v>44587</v>
      </c>
      <c r="C11" s="1" t="s">
        <v>56</v>
      </c>
      <c r="D11" s="1" t="s">
        <v>17</v>
      </c>
      <c r="E11" s="1" t="s">
        <v>69</v>
      </c>
      <c r="F11" s="2">
        <v>9855296</v>
      </c>
      <c r="G11" s="8" t="s">
        <v>6</v>
      </c>
      <c r="H11" s="2">
        <v>985530</v>
      </c>
      <c r="I11" s="1" t="s">
        <v>64</v>
      </c>
      <c r="J11" s="1" t="s">
        <v>103</v>
      </c>
    </row>
    <row r="12" spans="1:10" outlineLevel="1" x14ac:dyDescent="0.25">
      <c r="A12">
        <v>2</v>
      </c>
      <c r="B12" s="12">
        <v>44601</v>
      </c>
      <c r="C12" s="1" t="s">
        <v>67</v>
      </c>
      <c r="D12" s="1" t="s">
        <v>17</v>
      </c>
      <c r="E12" s="1" t="s">
        <v>27</v>
      </c>
      <c r="F12" s="2">
        <v>11449387</v>
      </c>
      <c r="G12" s="8" t="s">
        <v>24</v>
      </c>
      <c r="H12" s="2">
        <v>915951</v>
      </c>
      <c r="I12" s="1" t="s">
        <v>64</v>
      </c>
      <c r="J12" s="1" t="s">
        <v>103</v>
      </c>
    </row>
    <row r="13" spans="1:10" outlineLevel="1" x14ac:dyDescent="0.25">
      <c r="A13">
        <v>2</v>
      </c>
      <c r="B13" s="12">
        <v>44609</v>
      </c>
      <c r="C13" s="1" t="s">
        <v>118</v>
      </c>
      <c r="D13" s="1" t="s">
        <v>17</v>
      </c>
      <c r="E13" s="1" t="s">
        <v>76</v>
      </c>
      <c r="F13" s="2">
        <v>6569996</v>
      </c>
      <c r="G13" s="8" t="s">
        <v>24</v>
      </c>
      <c r="H13" s="2">
        <v>525600</v>
      </c>
      <c r="I13" s="1" t="s">
        <v>64</v>
      </c>
      <c r="J13" s="1" t="s">
        <v>103</v>
      </c>
    </row>
    <row r="14" spans="1:10" outlineLevel="1" x14ac:dyDescent="0.25">
      <c r="A14">
        <v>2</v>
      </c>
      <c r="B14" s="12">
        <v>44616</v>
      </c>
      <c r="C14" s="1" t="s">
        <v>57</v>
      </c>
      <c r="D14" s="1" t="s">
        <v>17</v>
      </c>
      <c r="E14" s="1" t="s">
        <v>15</v>
      </c>
      <c r="F14" s="2">
        <v>7387798</v>
      </c>
      <c r="G14" s="8" t="s">
        <v>24</v>
      </c>
      <c r="H14" s="2">
        <v>591024</v>
      </c>
      <c r="I14" s="1" t="s">
        <v>64</v>
      </c>
      <c r="J14" s="1" t="s">
        <v>103</v>
      </c>
    </row>
    <row r="15" spans="1:10" outlineLevel="1" x14ac:dyDescent="0.25">
      <c r="A15">
        <v>3</v>
      </c>
      <c r="B15" s="12">
        <v>44621</v>
      </c>
      <c r="C15" s="1" t="s">
        <v>134</v>
      </c>
      <c r="D15" s="1" t="s">
        <v>17</v>
      </c>
      <c r="E15" s="1" t="s">
        <v>22</v>
      </c>
      <c r="F15" s="2">
        <v>4449972</v>
      </c>
      <c r="G15" s="8" t="s">
        <v>24</v>
      </c>
      <c r="H15" s="2">
        <v>355998</v>
      </c>
      <c r="I15" s="1" t="s">
        <v>64</v>
      </c>
      <c r="J15" s="1" t="s">
        <v>103</v>
      </c>
    </row>
    <row r="16" spans="1:10" outlineLevel="1" x14ac:dyDescent="0.25">
      <c r="A16">
        <v>3</v>
      </c>
      <c r="B16" s="12">
        <v>44629</v>
      </c>
      <c r="C16" s="1" t="s">
        <v>125</v>
      </c>
      <c r="D16" s="1" t="s">
        <v>32</v>
      </c>
      <c r="E16" s="1" t="s">
        <v>143</v>
      </c>
      <c r="F16" s="2">
        <v>5363074</v>
      </c>
      <c r="G16" s="8" t="s">
        <v>24</v>
      </c>
      <c r="H16" s="2">
        <v>429046</v>
      </c>
      <c r="I16" s="1" t="s">
        <v>64</v>
      </c>
      <c r="J16" s="1" t="s">
        <v>103</v>
      </c>
    </row>
    <row r="17" spans="1:10" outlineLevel="1" x14ac:dyDescent="0.25">
      <c r="A17">
        <v>3</v>
      </c>
      <c r="B17" s="12">
        <v>44636</v>
      </c>
      <c r="C17" s="1" t="s">
        <v>109</v>
      </c>
      <c r="D17" s="1" t="s">
        <v>32</v>
      </c>
      <c r="E17" s="1" t="s">
        <v>130</v>
      </c>
      <c r="F17" s="2">
        <v>14840796</v>
      </c>
      <c r="G17" s="8" t="s">
        <v>24</v>
      </c>
      <c r="H17" s="2">
        <v>1187264</v>
      </c>
      <c r="I17" s="1" t="s">
        <v>64</v>
      </c>
      <c r="J17" s="1" t="s">
        <v>103</v>
      </c>
    </row>
    <row r="18" spans="1:10" outlineLevel="1" x14ac:dyDescent="0.25">
      <c r="A18">
        <v>3</v>
      </c>
      <c r="B18" s="12">
        <v>44641</v>
      </c>
      <c r="C18" s="1" t="s">
        <v>53</v>
      </c>
      <c r="D18" s="1" t="s">
        <v>32</v>
      </c>
      <c r="E18" s="1" t="s">
        <v>40</v>
      </c>
      <c r="F18" s="2">
        <v>6589356</v>
      </c>
      <c r="G18" s="8" t="s">
        <v>24</v>
      </c>
      <c r="H18" s="2">
        <v>527148</v>
      </c>
      <c r="I18" s="1" t="s">
        <v>64</v>
      </c>
      <c r="J18" s="1" t="s">
        <v>103</v>
      </c>
    </row>
    <row r="19" spans="1:10" outlineLevel="1" x14ac:dyDescent="0.25">
      <c r="A19">
        <v>3</v>
      </c>
      <c r="B19" s="12">
        <v>44648</v>
      </c>
      <c r="C19" s="1" t="s">
        <v>7</v>
      </c>
      <c r="D19" s="1" t="s">
        <v>32</v>
      </c>
      <c r="E19" s="1" t="s">
        <v>86</v>
      </c>
      <c r="F19" s="2">
        <v>11758904</v>
      </c>
      <c r="G19" s="8" t="s">
        <v>24</v>
      </c>
      <c r="H19" s="2">
        <v>940713</v>
      </c>
      <c r="I19" s="1" t="s">
        <v>64</v>
      </c>
      <c r="J19" s="1" t="s">
        <v>103</v>
      </c>
    </row>
    <row r="20" spans="1:10" outlineLevel="1" x14ac:dyDescent="0.25">
      <c r="A20">
        <v>3</v>
      </c>
      <c r="B20" s="12">
        <v>44650</v>
      </c>
      <c r="C20" s="1" t="s">
        <v>146</v>
      </c>
      <c r="D20" s="1" t="s">
        <v>32</v>
      </c>
      <c r="E20" s="1" t="s">
        <v>47</v>
      </c>
      <c r="F20" s="2">
        <v>2287578</v>
      </c>
      <c r="G20" s="8" t="s">
        <v>24</v>
      </c>
      <c r="H20" s="2">
        <v>183006</v>
      </c>
      <c r="I20" s="1" t="s">
        <v>64</v>
      </c>
      <c r="J20" s="1" t="s">
        <v>103</v>
      </c>
    </row>
    <row r="21" spans="1:10" outlineLevel="1" x14ac:dyDescent="0.25">
      <c r="A21">
        <v>4</v>
      </c>
      <c r="B21" s="12">
        <v>44657</v>
      </c>
      <c r="C21" s="1" t="s">
        <v>38</v>
      </c>
      <c r="D21" s="1" t="s">
        <v>32</v>
      </c>
      <c r="E21" s="1" t="s">
        <v>106</v>
      </c>
      <c r="F21" s="2">
        <v>5071998</v>
      </c>
      <c r="G21" s="8" t="s">
        <v>24</v>
      </c>
      <c r="H21" s="2">
        <v>405760</v>
      </c>
      <c r="I21" s="1" t="s">
        <v>64</v>
      </c>
      <c r="J21" s="1" t="s">
        <v>103</v>
      </c>
    </row>
    <row r="22" spans="1:10" outlineLevel="1" x14ac:dyDescent="0.25">
      <c r="A22">
        <v>4</v>
      </c>
      <c r="B22" s="12">
        <v>44666</v>
      </c>
      <c r="C22" s="1" t="s">
        <v>39</v>
      </c>
      <c r="D22" s="1" t="s">
        <v>32</v>
      </c>
      <c r="E22" s="1" t="s">
        <v>145</v>
      </c>
      <c r="F22" s="2">
        <v>11562312</v>
      </c>
      <c r="G22" s="8" t="s">
        <v>24</v>
      </c>
      <c r="H22" s="2">
        <v>924985</v>
      </c>
      <c r="I22" s="1" t="s">
        <v>64</v>
      </c>
      <c r="J22" s="1" t="s">
        <v>103</v>
      </c>
    </row>
    <row r="23" spans="1:10" outlineLevel="1" x14ac:dyDescent="0.25">
      <c r="A23">
        <v>4</v>
      </c>
      <c r="B23" s="12">
        <v>44677</v>
      </c>
      <c r="C23" s="1" t="s">
        <v>19</v>
      </c>
      <c r="D23" s="1" t="s">
        <v>32</v>
      </c>
      <c r="E23" s="1" t="s">
        <v>73</v>
      </c>
      <c r="F23" s="2">
        <v>6127818</v>
      </c>
      <c r="G23" s="8" t="s">
        <v>24</v>
      </c>
      <c r="H23" s="2">
        <v>490225</v>
      </c>
      <c r="I23" s="1" t="s">
        <v>64</v>
      </c>
      <c r="J23" s="1" t="s">
        <v>103</v>
      </c>
    </row>
    <row r="24" spans="1:10" outlineLevel="1" x14ac:dyDescent="0.25">
      <c r="A24">
        <v>4</v>
      </c>
      <c r="B24" s="12">
        <v>44680</v>
      </c>
      <c r="C24" s="1" t="s">
        <v>78</v>
      </c>
      <c r="D24" s="1" t="s">
        <v>32</v>
      </c>
      <c r="E24" s="1" t="s">
        <v>65</v>
      </c>
      <c r="F24" s="2">
        <v>15865236</v>
      </c>
      <c r="G24" s="8" t="s">
        <v>24</v>
      </c>
      <c r="H24" s="2">
        <v>1269219</v>
      </c>
      <c r="I24" s="1" t="s">
        <v>64</v>
      </c>
      <c r="J24" s="1" t="s">
        <v>103</v>
      </c>
    </row>
    <row r="25" spans="1:10" outlineLevel="1" x14ac:dyDescent="0.25">
      <c r="A25">
        <v>4</v>
      </c>
      <c r="B25" s="12">
        <v>44680</v>
      </c>
      <c r="C25" s="1" t="s">
        <v>132</v>
      </c>
      <c r="D25" s="1" t="s">
        <v>32</v>
      </c>
      <c r="E25" s="1" t="s">
        <v>128</v>
      </c>
      <c r="F25" s="2">
        <v>2322184</v>
      </c>
      <c r="G25" s="8" t="s">
        <v>6</v>
      </c>
      <c r="H25" s="2">
        <v>232218</v>
      </c>
      <c r="I25" s="1" t="s">
        <v>64</v>
      </c>
      <c r="J25" s="1" t="s">
        <v>103</v>
      </c>
    </row>
    <row r="26" spans="1:10" outlineLevel="1" x14ac:dyDescent="0.25">
      <c r="A26">
        <v>5</v>
      </c>
      <c r="B26" s="12">
        <v>44683</v>
      </c>
      <c r="C26" s="1" t="s">
        <v>54</v>
      </c>
      <c r="D26" s="1" t="s">
        <v>32</v>
      </c>
      <c r="E26" s="1" t="s">
        <v>111</v>
      </c>
      <c r="F26" s="2">
        <v>2322184</v>
      </c>
      <c r="G26" s="8" t="s">
        <v>6</v>
      </c>
      <c r="H26" s="2">
        <v>232218</v>
      </c>
      <c r="I26" s="1" t="s">
        <v>64</v>
      </c>
      <c r="J26" s="1" t="s">
        <v>103</v>
      </c>
    </row>
    <row r="27" spans="1:10" outlineLevel="1" x14ac:dyDescent="0.25">
      <c r="A27">
        <v>5</v>
      </c>
      <c r="B27" s="12">
        <v>44685</v>
      </c>
      <c r="C27" s="1" t="s">
        <v>149</v>
      </c>
      <c r="D27" s="1" t="s">
        <v>32</v>
      </c>
      <c r="E27" s="1" t="s">
        <v>52</v>
      </c>
      <c r="F27" s="2">
        <v>10423242</v>
      </c>
      <c r="G27" s="8" t="s">
        <v>24</v>
      </c>
      <c r="H27" s="2">
        <v>833859</v>
      </c>
      <c r="I27" s="1" t="s">
        <v>64</v>
      </c>
      <c r="J27" s="1" t="s">
        <v>103</v>
      </c>
    </row>
    <row r="28" spans="1:10" outlineLevel="1" x14ac:dyDescent="0.25">
      <c r="A28">
        <v>5</v>
      </c>
      <c r="B28" s="12">
        <v>44688</v>
      </c>
      <c r="C28" s="1" t="s">
        <v>98</v>
      </c>
      <c r="D28" s="1" t="s">
        <v>32</v>
      </c>
      <c r="E28" s="1" t="s">
        <v>77</v>
      </c>
      <c r="F28" s="2">
        <v>1592672</v>
      </c>
      <c r="G28" s="8" t="s">
        <v>24</v>
      </c>
      <c r="H28" s="2">
        <v>127414</v>
      </c>
      <c r="I28" s="1" t="s">
        <v>64</v>
      </c>
      <c r="J28" s="1" t="s">
        <v>103</v>
      </c>
    </row>
    <row r="29" spans="1:10" outlineLevel="1" x14ac:dyDescent="0.25">
      <c r="A29">
        <v>5</v>
      </c>
      <c r="B29" s="12">
        <v>44692</v>
      </c>
      <c r="C29" s="1" t="s">
        <v>142</v>
      </c>
      <c r="D29" s="1" t="s">
        <v>32</v>
      </c>
      <c r="E29" s="1" t="s">
        <v>26</v>
      </c>
      <c r="F29" s="2">
        <v>10428862</v>
      </c>
      <c r="G29" s="8" t="s">
        <v>24</v>
      </c>
      <c r="H29" s="2">
        <v>834309</v>
      </c>
      <c r="I29" s="1" t="s">
        <v>64</v>
      </c>
      <c r="J29" s="1" t="s">
        <v>103</v>
      </c>
    </row>
    <row r="30" spans="1:10" outlineLevel="1" x14ac:dyDescent="0.25">
      <c r="A30">
        <v>5</v>
      </c>
      <c r="B30" s="12">
        <v>44698</v>
      </c>
      <c r="C30" s="1" t="s">
        <v>113</v>
      </c>
      <c r="D30" s="1" t="s">
        <v>32</v>
      </c>
      <c r="E30" s="1" t="s">
        <v>3</v>
      </c>
      <c r="F30" s="2">
        <v>8215788</v>
      </c>
      <c r="G30" s="8" t="s">
        <v>24</v>
      </c>
      <c r="H30" s="2">
        <v>657263</v>
      </c>
      <c r="I30" s="1" t="s">
        <v>64</v>
      </c>
      <c r="J30" s="1" t="s">
        <v>103</v>
      </c>
    </row>
    <row r="31" spans="1:10" outlineLevel="1" x14ac:dyDescent="0.25">
      <c r="A31">
        <v>5</v>
      </c>
      <c r="B31" s="12">
        <v>44708</v>
      </c>
      <c r="C31" s="1" t="s">
        <v>139</v>
      </c>
      <c r="D31" s="1" t="s">
        <v>32</v>
      </c>
      <c r="E31" s="1" t="s">
        <v>44</v>
      </c>
      <c r="F31" s="2">
        <v>7547574</v>
      </c>
      <c r="G31" s="8" t="s">
        <v>24</v>
      </c>
      <c r="H31" s="2">
        <v>603806</v>
      </c>
      <c r="I31" s="1" t="s">
        <v>64</v>
      </c>
      <c r="J31" s="1" t="s">
        <v>103</v>
      </c>
    </row>
    <row r="32" spans="1:10" outlineLevel="1" x14ac:dyDescent="0.25">
      <c r="A32">
        <v>6</v>
      </c>
      <c r="B32" s="12">
        <v>44713</v>
      </c>
      <c r="C32" s="1" t="s">
        <v>85</v>
      </c>
      <c r="D32" s="1" t="s">
        <v>32</v>
      </c>
      <c r="E32" s="1" t="s">
        <v>105</v>
      </c>
      <c r="F32" s="2">
        <v>8628802</v>
      </c>
      <c r="G32" s="8" t="s">
        <v>24</v>
      </c>
      <c r="H32" s="2">
        <v>690304</v>
      </c>
      <c r="I32" s="1" t="s">
        <v>64</v>
      </c>
      <c r="J32" s="1" t="s">
        <v>103</v>
      </c>
    </row>
    <row r="33" spans="1:10" outlineLevel="1" x14ac:dyDescent="0.25">
      <c r="A33">
        <v>6</v>
      </c>
      <c r="B33" s="12">
        <v>44720</v>
      </c>
      <c r="C33" s="1" t="s">
        <v>137</v>
      </c>
      <c r="D33" s="1" t="s">
        <v>32</v>
      </c>
      <c r="E33" s="1" t="s">
        <v>79</v>
      </c>
      <c r="F33" s="2">
        <v>3148818</v>
      </c>
      <c r="G33" s="8" t="s">
        <v>24</v>
      </c>
      <c r="H33" s="2">
        <v>251905</v>
      </c>
      <c r="I33" s="1" t="s">
        <v>64</v>
      </c>
      <c r="J33" s="1" t="s">
        <v>103</v>
      </c>
    </row>
    <row r="34" spans="1:10" outlineLevel="1" x14ac:dyDescent="0.25">
      <c r="A34">
        <v>6</v>
      </c>
      <c r="B34" s="12">
        <v>44733</v>
      </c>
      <c r="C34" s="1" t="s">
        <v>66</v>
      </c>
      <c r="D34" s="1" t="s">
        <v>32</v>
      </c>
      <c r="E34" s="1" t="s">
        <v>107</v>
      </c>
      <c r="F34" s="2">
        <v>4305283</v>
      </c>
      <c r="G34" s="8" t="s">
        <v>24</v>
      </c>
      <c r="H34" s="2">
        <v>344423</v>
      </c>
      <c r="I34" s="1" t="s">
        <v>64</v>
      </c>
      <c r="J34" s="1" t="s">
        <v>103</v>
      </c>
    </row>
    <row r="35" spans="1:10" outlineLevel="1" x14ac:dyDescent="0.25">
      <c r="A35">
        <v>6</v>
      </c>
      <c r="B35" s="12">
        <v>44740</v>
      </c>
      <c r="C35" s="1" t="s">
        <v>61</v>
      </c>
      <c r="D35" s="1" t="s">
        <v>32</v>
      </c>
      <c r="E35" s="1" t="s">
        <v>119</v>
      </c>
      <c r="F35" s="2">
        <v>9465309</v>
      </c>
      <c r="G35" s="8" t="s">
        <v>24</v>
      </c>
      <c r="H35" s="2">
        <v>757225</v>
      </c>
      <c r="I35" s="1" t="s">
        <v>64</v>
      </c>
      <c r="J35" s="1" t="s">
        <v>103</v>
      </c>
    </row>
    <row r="36" spans="1:10" outlineLevel="1" x14ac:dyDescent="0.25">
      <c r="A36">
        <v>7</v>
      </c>
      <c r="B36" s="12">
        <v>44746</v>
      </c>
      <c r="C36" s="1" t="s">
        <v>82</v>
      </c>
      <c r="D36" s="1" t="s">
        <v>32</v>
      </c>
      <c r="E36" s="1" t="s">
        <v>150</v>
      </c>
      <c r="F36" s="2">
        <v>10019124</v>
      </c>
      <c r="G36" s="8" t="s">
        <v>24</v>
      </c>
      <c r="H36" s="2">
        <v>801530</v>
      </c>
      <c r="I36" s="1" t="s">
        <v>64</v>
      </c>
      <c r="J36" s="1" t="s">
        <v>103</v>
      </c>
    </row>
    <row r="37" spans="1:10" outlineLevel="1" x14ac:dyDescent="0.25">
      <c r="A37">
        <v>7</v>
      </c>
      <c r="B37" s="12">
        <v>44749</v>
      </c>
      <c r="C37" s="1" t="s">
        <v>95</v>
      </c>
      <c r="D37" s="1" t="s">
        <v>32</v>
      </c>
      <c r="E37" s="1" t="s">
        <v>81</v>
      </c>
      <c r="F37" s="2">
        <v>6079528</v>
      </c>
      <c r="G37" s="8" t="s">
        <v>24</v>
      </c>
      <c r="H37" s="2">
        <v>486362</v>
      </c>
      <c r="I37" s="1" t="s">
        <v>64</v>
      </c>
      <c r="J37" s="1" t="s">
        <v>103</v>
      </c>
    </row>
    <row r="38" spans="1:10" outlineLevel="1" x14ac:dyDescent="0.25">
      <c r="A38">
        <v>7</v>
      </c>
      <c r="B38" s="12">
        <v>44754</v>
      </c>
      <c r="C38" s="1" t="s">
        <v>46</v>
      </c>
      <c r="D38" s="1" t="s">
        <v>32</v>
      </c>
      <c r="E38" s="1" t="s">
        <v>14</v>
      </c>
      <c r="F38" s="2">
        <v>3458555</v>
      </c>
      <c r="G38" s="8" t="s">
        <v>24</v>
      </c>
      <c r="H38" s="2">
        <v>276684</v>
      </c>
      <c r="I38" s="1" t="s">
        <v>64</v>
      </c>
      <c r="J38" s="1" t="s">
        <v>103</v>
      </c>
    </row>
    <row r="39" spans="1:10" outlineLevel="1" x14ac:dyDescent="0.25">
      <c r="A39">
        <v>7</v>
      </c>
      <c r="B39" s="12">
        <v>44756</v>
      </c>
      <c r="C39" s="1" t="s">
        <v>59</v>
      </c>
      <c r="D39" s="1" t="s">
        <v>32</v>
      </c>
      <c r="E39" s="1" t="s">
        <v>4</v>
      </c>
      <c r="F39" s="2">
        <v>4416053</v>
      </c>
      <c r="G39" s="8" t="s">
        <v>24</v>
      </c>
      <c r="H39" s="2">
        <v>353284</v>
      </c>
      <c r="I39" s="1" t="s">
        <v>64</v>
      </c>
      <c r="J39" s="1" t="s">
        <v>103</v>
      </c>
    </row>
    <row r="40" spans="1:10" outlineLevel="1" x14ac:dyDescent="0.25">
      <c r="A40">
        <v>7</v>
      </c>
      <c r="B40" s="12">
        <v>44756</v>
      </c>
      <c r="C40" s="1" t="s">
        <v>147</v>
      </c>
      <c r="D40" s="1" t="s">
        <v>32</v>
      </c>
      <c r="E40" s="1" t="s">
        <v>126</v>
      </c>
      <c r="F40" s="2">
        <v>3458447</v>
      </c>
      <c r="G40" s="8" t="s">
        <v>24</v>
      </c>
      <c r="H40" s="2">
        <v>276676</v>
      </c>
      <c r="I40" s="1" t="s">
        <v>64</v>
      </c>
      <c r="J40" s="1" t="s">
        <v>103</v>
      </c>
    </row>
    <row r="41" spans="1:10" outlineLevel="1" x14ac:dyDescent="0.25">
      <c r="A41">
        <v>7</v>
      </c>
      <c r="B41" s="12">
        <v>44761</v>
      </c>
      <c r="C41" s="1" t="s">
        <v>18</v>
      </c>
      <c r="D41" s="1" t="s">
        <v>32</v>
      </c>
      <c r="E41" s="1" t="s">
        <v>29</v>
      </c>
      <c r="F41" s="2">
        <v>9463307</v>
      </c>
      <c r="G41" s="8" t="s">
        <v>24</v>
      </c>
      <c r="H41" s="2">
        <v>757065</v>
      </c>
      <c r="I41" s="1" t="s">
        <v>64</v>
      </c>
      <c r="J41" s="1" t="s">
        <v>103</v>
      </c>
    </row>
    <row r="42" spans="1:10" outlineLevel="1" x14ac:dyDescent="0.25">
      <c r="A42">
        <v>7</v>
      </c>
      <c r="B42" s="12">
        <v>44764</v>
      </c>
      <c r="C42" s="1" t="s">
        <v>84</v>
      </c>
      <c r="D42" s="1" t="s">
        <v>32</v>
      </c>
      <c r="E42" s="1" t="s">
        <v>5</v>
      </c>
      <c r="F42" s="2">
        <v>4797563</v>
      </c>
      <c r="G42" s="8" t="s">
        <v>24</v>
      </c>
      <c r="H42" s="2">
        <v>383805</v>
      </c>
      <c r="I42" s="1" t="s">
        <v>64</v>
      </c>
      <c r="J42" s="1" t="s">
        <v>103</v>
      </c>
    </row>
    <row r="43" spans="1:10" outlineLevel="1" x14ac:dyDescent="0.25">
      <c r="A43">
        <v>7</v>
      </c>
      <c r="B43" s="12">
        <v>44768</v>
      </c>
      <c r="C43" s="1" t="s">
        <v>153</v>
      </c>
      <c r="D43" s="1" t="s">
        <v>32</v>
      </c>
      <c r="E43" s="1" t="s">
        <v>108</v>
      </c>
      <c r="F43" s="2">
        <v>4124903</v>
      </c>
      <c r="G43" s="8" t="s">
        <v>24</v>
      </c>
      <c r="H43" s="2">
        <v>329992</v>
      </c>
      <c r="I43" s="1" t="s">
        <v>64</v>
      </c>
      <c r="J43" s="1" t="s">
        <v>103</v>
      </c>
    </row>
    <row r="44" spans="1:10" outlineLevel="1" x14ac:dyDescent="0.25">
      <c r="A44">
        <v>7</v>
      </c>
      <c r="B44" s="12">
        <v>44770</v>
      </c>
      <c r="C44" s="1" t="s">
        <v>94</v>
      </c>
      <c r="D44" s="1" t="s">
        <v>32</v>
      </c>
      <c r="E44" s="1" t="s">
        <v>151</v>
      </c>
      <c r="F44" s="2">
        <v>2480386</v>
      </c>
      <c r="G44" s="8" t="s">
        <v>24</v>
      </c>
      <c r="H44" s="2">
        <v>198431</v>
      </c>
      <c r="I44" s="1" t="s">
        <v>64</v>
      </c>
      <c r="J44" s="1" t="s">
        <v>103</v>
      </c>
    </row>
    <row r="45" spans="1:10" outlineLevel="1" x14ac:dyDescent="0.25">
      <c r="A45">
        <v>7</v>
      </c>
      <c r="B45" s="12">
        <v>44770</v>
      </c>
      <c r="C45" s="1" t="s">
        <v>115</v>
      </c>
      <c r="D45" s="1" t="s">
        <v>32</v>
      </c>
      <c r="E45" s="1" t="s">
        <v>50</v>
      </c>
      <c r="F45" s="2">
        <v>3546564</v>
      </c>
      <c r="G45" s="8" t="s">
        <v>24</v>
      </c>
      <c r="H45" s="2">
        <v>283725</v>
      </c>
      <c r="I45" s="1" t="s">
        <v>64</v>
      </c>
      <c r="J45" s="1" t="s">
        <v>103</v>
      </c>
    </row>
    <row r="46" spans="1:10" outlineLevel="1" x14ac:dyDescent="0.25">
      <c r="A46">
        <v>8</v>
      </c>
      <c r="B46" s="12">
        <v>44775</v>
      </c>
      <c r="C46" s="1" t="s">
        <v>13</v>
      </c>
      <c r="D46" s="1" t="s">
        <v>32</v>
      </c>
      <c r="E46" s="1" t="s">
        <v>2</v>
      </c>
      <c r="F46" s="2">
        <v>7927652</v>
      </c>
      <c r="G46" s="8" t="s">
        <v>24</v>
      </c>
      <c r="H46" s="2">
        <v>634212</v>
      </c>
      <c r="I46" s="1" t="s">
        <v>64</v>
      </c>
      <c r="J46" s="1" t="s">
        <v>103</v>
      </c>
    </row>
    <row r="47" spans="1:10" outlineLevel="1" x14ac:dyDescent="0.25">
      <c r="A47">
        <v>8</v>
      </c>
      <c r="B47" s="12">
        <v>44788</v>
      </c>
      <c r="C47" s="1" t="s">
        <v>156</v>
      </c>
      <c r="D47" s="1" t="s">
        <v>32</v>
      </c>
      <c r="E47" s="1" t="s">
        <v>8</v>
      </c>
      <c r="F47" s="2">
        <v>6706460</v>
      </c>
      <c r="G47" s="8" t="s">
        <v>24</v>
      </c>
      <c r="H47" s="2">
        <v>536517</v>
      </c>
      <c r="I47" s="1" t="s">
        <v>64</v>
      </c>
      <c r="J47" s="1" t="s">
        <v>103</v>
      </c>
    </row>
    <row r="48" spans="1:10" outlineLevel="1" x14ac:dyDescent="0.25">
      <c r="A48">
        <v>8</v>
      </c>
      <c r="B48" s="12">
        <v>44790</v>
      </c>
      <c r="C48" s="1" t="s">
        <v>93</v>
      </c>
      <c r="D48" s="1" t="s">
        <v>32</v>
      </c>
      <c r="E48" s="1" t="s">
        <v>58</v>
      </c>
      <c r="F48" s="2">
        <v>2213868</v>
      </c>
      <c r="G48" s="8" t="s">
        <v>24</v>
      </c>
      <c r="H48" s="2">
        <v>177109</v>
      </c>
      <c r="I48" s="1" t="s">
        <v>64</v>
      </c>
      <c r="J48" s="1" t="s">
        <v>103</v>
      </c>
    </row>
    <row r="49" spans="1:10" outlineLevel="1" x14ac:dyDescent="0.25">
      <c r="A49">
        <v>8</v>
      </c>
      <c r="B49" s="12">
        <v>44793</v>
      </c>
      <c r="C49" s="1" t="s">
        <v>140</v>
      </c>
      <c r="D49" s="1" t="s">
        <v>32</v>
      </c>
      <c r="E49" s="1" t="s">
        <v>62</v>
      </c>
      <c r="F49" s="2">
        <v>11611655</v>
      </c>
      <c r="G49" s="8" t="s">
        <v>24</v>
      </c>
      <c r="H49" s="2">
        <v>928932</v>
      </c>
      <c r="I49" s="1" t="s">
        <v>64</v>
      </c>
      <c r="J49" s="1" t="s">
        <v>103</v>
      </c>
    </row>
    <row r="50" spans="1:10" outlineLevel="1" x14ac:dyDescent="0.25">
      <c r="A50">
        <v>8</v>
      </c>
      <c r="B50" s="12">
        <v>44796</v>
      </c>
      <c r="C50" s="1" t="s">
        <v>155</v>
      </c>
      <c r="D50" s="1" t="s">
        <v>32</v>
      </c>
      <c r="E50" s="1" t="s">
        <v>88</v>
      </c>
      <c r="F50" s="2">
        <v>5652518</v>
      </c>
      <c r="G50" s="8" t="s">
        <v>24</v>
      </c>
      <c r="H50" s="2">
        <v>452201</v>
      </c>
      <c r="I50" s="1" t="s">
        <v>64</v>
      </c>
      <c r="J50" s="1" t="s">
        <v>103</v>
      </c>
    </row>
    <row r="51" spans="1:10" outlineLevel="1" x14ac:dyDescent="0.25">
      <c r="A51">
        <v>8</v>
      </c>
      <c r="B51" s="12">
        <v>44802</v>
      </c>
      <c r="C51" s="1" t="s">
        <v>34</v>
      </c>
      <c r="D51" s="1" t="s">
        <v>32</v>
      </c>
      <c r="E51" s="1" t="s">
        <v>138</v>
      </c>
      <c r="F51" s="2">
        <v>7559080</v>
      </c>
      <c r="G51" s="8" t="s">
        <v>24</v>
      </c>
      <c r="H51" s="2">
        <v>604726</v>
      </c>
      <c r="I51" s="1" t="s">
        <v>64</v>
      </c>
      <c r="J51" s="1" t="s">
        <v>103</v>
      </c>
    </row>
    <row r="52" spans="1:10" outlineLevel="1" x14ac:dyDescent="0.25">
      <c r="A52">
        <v>9</v>
      </c>
      <c r="B52" s="12">
        <v>44811</v>
      </c>
      <c r="C52" s="1" t="s">
        <v>63</v>
      </c>
      <c r="D52" s="1" t="s">
        <v>32</v>
      </c>
      <c r="E52" s="1" t="s">
        <v>90</v>
      </c>
      <c r="F52" s="2">
        <v>15897734</v>
      </c>
      <c r="G52" s="8" t="s">
        <v>24</v>
      </c>
      <c r="H52" s="2">
        <v>1271819</v>
      </c>
      <c r="I52" s="1" t="s">
        <v>64</v>
      </c>
      <c r="J52" s="1" t="s">
        <v>103</v>
      </c>
    </row>
    <row r="53" spans="1:10" outlineLevel="1" x14ac:dyDescent="0.25">
      <c r="A53">
        <v>9</v>
      </c>
      <c r="B53" s="12">
        <v>44816</v>
      </c>
      <c r="C53" s="1" t="s">
        <v>74</v>
      </c>
      <c r="D53" s="1" t="s">
        <v>32</v>
      </c>
      <c r="E53" s="1" t="s">
        <v>133</v>
      </c>
      <c r="F53" s="2">
        <v>6523704</v>
      </c>
      <c r="G53" s="8" t="s">
        <v>24</v>
      </c>
      <c r="H53" s="2">
        <v>521896</v>
      </c>
      <c r="I53" s="1" t="s">
        <v>64</v>
      </c>
      <c r="J53" s="1" t="s">
        <v>103</v>
      </c>
    </row>
    <row r="54" spans="1:10" outlineLevel="1" x14ac:dyDescent="0.25">
      <c r="A54">
        <v>9</v>
      </c>
      <c r="B54" s="12">
        <v>44819</v>
      </c>
      <c r="C54" s="1" t="s">
        <v>116</v>
      </c>
      <c r="D54" s="1" t="s">
        <v>32</v>
      </c>
      <c r="E54" s="1" t="s">
        <v>99</v>
      </c>
      <c r="F54" s="2">
        <v>9022662</v>
      </c>
      <c r="G54" s="8" t="s">
        <v>24</v>
      </c>
      <c r="H54" s="2">
        <v>721813</v>
      </c>
      <c r="I54" s="1" t="s">
        <v>64</v>
      </c>
      <c r="J54" s="1" t="s">
        <v>103</v>
      </c>
    </row>
    <row r="55" spans="1:10" outlineLevel="1" x14ac:dyDescent="0.25">
      <c r="A55">
        <v>9</v>
      </c>
      <c r="B55" s="12">
        <v>44823</v>
      </c>
      <c r="C55" s="1" t="s">
        <v>122</v>
      </c>
      <c r="D55" s="1" t="s">
        <v>32</v>
      </c>
      <c r="E55" s="1" t="s">
        <v>36</v>
      </c>
      <c r="F55" s="2">
        <v>7763025</v>
      </c>
      <c r="G55" s="8" t="s">
        <v>24</v>
      </c>
      <c r="H55" s="2">
        <v>621042</v>
      </c>
      <c r="I55" s="1" t="s">
        <v>64</v>
      </c>
      <c r="J55" s="1" t="s">
        <v>103</v>
      </c>
    </row>
    <row r="56" spans="1:10" outlineLevel="1" x14ac:dyDescent="0.25">
      <c r="A56">
        <v>9</v>
      </c>
      <c r="B56" s="12">
        <v>44830</v>
      </c>
      <c r="C56" s="1" t="s">
        <v>100</v>
      </c>
      <c r="D56" s="1" t="s">
        <v>32</v>
      </c>
      <c r="E56" s="1" t="s">
        <v>97</v>
      </c>
      <c r="F56" s="2">
        <v>3847818</v>
      </c>
      <c r="G56" s="8" t="s">
        <v>24</v>
      </c>
      <c r="H56" s="2">
        <v>307825</v>
      </c>
      <c r="I56" s="1" t="s">
        <v>64</v>
      </c>
      <c r="J56" s="1" t="s">
        <v>103</v>
      </c>
    </row>
    <row r="57" spans="1:10" outlineLevel="1" x14ac:dyDescent="0.25">
      <c r="A57">
        <v>10</v>
      </c>
      <c r="B57" s="12">
        <v>44838</v>
      </c>
      <c r="C57" s="1" t="s">
        <v>1</v>
      </c>
      <c r="D57" s="1" t="s">
        <v>32</v>
      </c>
      <c r="E57" s="1" t="s">
        <v>96</v>
      </c>
      <c r="F57" s="2">
        <v>15902031</v>
      </c>
      <c r="G57" s="8" t="s">
        <v>24</v>
      </c>
      <c r="H57" s="2">
        <v>1272162</v>
      </c>
      <c r="I57" s="1" t="s">
        <v>64</v>
      </c>
      <c r="J57" s="1" t="s">
        <v>103</v>
      </c>
    </row>
    <row r="58" spans="1:10" outlineLevel="1" x14ac:dyDescent="0.25">
      <c r="A58">
        <v>10</v>
      </c>
      <c r="B58" s="12">
        <v>44851</v>
      </c>
      <c r="C58" s="1" t="s">
        <v>112</v>
      </c>
      <c r="D58" s="1" t="s">
        <v>32</v>
      </c>
      <c r="E58" s="1" t="s">
        <v>49</v>
      </c>
      <c r="F58" s="2">
        <v>13847974</v>
      </c>
      <c r="G58" s="8" t="s">
        <v>24</v>
      </c>
      <c r="H58" s="2">
        <v>1107838</v>
      </c>
      <c r="I58" s="1" t="s">
        <v>64</v>
      </c>
      <c r="J58" s="1" t="s">
        <v>103</v>
      </c>
    </row>
    <row r="59" spans="1:10" outlineLevel="1" x14ac:dyDescent="0.25">
      <c r="A59">
        <v>10</v>
      </c>
      <c r="B59" s="12">
        <v>44853</v>
      </c>
      <c r="C59" s="1" t="s">
        <v>41</v>
      </c>
      <c r="D59" s="1" t="s">
        <v>32</v>
      </c>
      <c r="E59" s="1" t="s">
        <v>120</v>
      </c>
      <c r="F59" s="2">
        <v>16124802</v>
      </c>
      <c r="G59" s="8" t="s">
        <v>24</v>
      </c>
      <c r="H59" s="2">
        <v>1289984</v>
      </c>
      <c r="I59" s="1" t="s">
        <v>64</v>
      </c>
      <c r="J59" s="1" t="s">
        <v>103</v>
      </c>
    </row>
    <row r="60" spans="1:10" outlineLevel="1" x14ac:dyDescent="0.25">
      <c r="A60">
        <v>10</v>
      </c>
      <c r="B60" s="12">
        <v>44858</v>
      </c>
      <c r="C60" s="1" t="s">
        <v>33</v>
      </c>
      <c r="D60" s="1" t="s">
        <v>32</v>
      </c>
      <c r="E60" s="1" t="s">
        <v>51</v>
      </c>
      <c r="F60" s="2">
        <v>13321640</v>
      </c>
      <c r="G60" s="8" t="s">
        <v>24</v>
      </c>
      <c r="H60" s="2">
        <v>1065731</v>
      </c>
      <c r="I60" s="1" t="s">
        <v>64</v>
      </c>
      <c r="J60" s="1" t="s">
        <v>103</v>
      </c>
    </row>
    <row r="61" spans="1:10" outlineLevel="1" x14ac:dyDescent="0.25">
      <c r="A61">
        <v>10</v>
      </c>
      <c r="B61" s="12">
        <v>44862</v>
      </c>
      <c r="C61" s="1" t="s">
        <v>110</v>
      </c>
      <c r="D61" s="1" t="s">
        <v>32</v>
      </c>
      <c r="E61" s="1" t="s">
        <v>21</v>
      </c>
      <c r="F61" s="2">
        <v>6602550</v>
      </c>
      <c r="G61" s="8" t="s">
        <v>24</v>
      </c>
      <c r="H61" s="2">
        <v>528204</v>
      </c>
      <c r="I61" s="1" t="s">
        <v>64</v>
      </c>
      <c r="J61" s="1" t="s">
        <v>103</v>
      </c>
    </row>
    <row r="62" spans="1:10" outlineLevel="1" x14ac:dyDescent="0.25">
      <c r="A62">
        <v>11</v>
      </c>
      <c r="B62" s="12">
        <v>44875</v>
      </c>
      <c r="C62" s="1" t="s">
        <v>141</v>
      </c>
      <c r="D62" s="1" t="s">
        <v>32</v>
      </c>
      <c r="E62" s="1" t="s">
        <v>30</v>
      </c>
      <c r="F62" s="2">
        <v>13970190</v>
      </c>
      <c r="G62" s="8" t="s">
        <v>24</v>
      </c>
      <c r="H62" s="2">
        <v>1117615</v>
      </c>
      <c r="I62" s="1" t="s">
        <v>64</v>
      </c>
      <c r="J62" s="1" t="s">
        <v>103</v>
      </c>
    </row>
    <row r="63" spans="1:10" outlineLevel="1" x14ac:dyDescent="0.25">
      <c r="A63">
        <v>11</v>
      </c>
      <c r="B63" s="12">
        <v>44880</v>
      </c>
      <c r="C63" s="1" t="s">
        <v>35</v>
      </c>
      <c r="D63" s="1" t="s">
        <v>32</v>
      </c>
      <c r="E63" s="1" t="s">
        <v>9</v>
      </c>
      <c r="F63" s="2">
        <v>14624565</v>
      </c>
      <c r="G63" s="8" t="s">
        <v>24</v>
      </c>
      <c r="H63" s="2">
        <v>1169965</v>
      </c>
      <c r="I63" s="1" t="s">
        <v>64</v>
      </c>
      <c r="J63" s="1" t="s">
        <v>103</v>
      </c>
    </row>
    <row r="64" spans="1:10" outlineLevel="1" x14ac:dyDescent="0.25">
      <c r="A64">
        <v>11</v>
      </c>
      <c r="B64" s="12">
        <v>44887</v>
      </c>
      <c r="C64" s="1" t="s">
        <v>89</v>
      </c>
      <c r="D64" s="1" t="s">
        <v>32</v>
      </c>
      <c r="E64" s="1" t="s">
        <v>136</v>
      </c>
      <c r="F64" s="2">
        <v>8395868</v>
      </c>
      <c r="G64" s="8" t="s">
        <v>24</v>
      </c>
      <c r="H64" s="2">
        <v>671669</v>
      </c>
      <c r="I64" s="1" t="s">
        <v>64</v>
      </c>
      <c r="J64" s="1" t="s">
        <v>103</v>
      </c>
    </row>
    <row r="65" spans="1:10" outlineLevel="1" x14ac:dyDescent="0.25">
      <c r="A65">
        <v>11</v>
      </c>
      <c r="B65" s="12">
        <v>44894</v>
      </c>
      <c r="C65" s="1" t="s">
        <v>20</v>
      </c>
      <c r="D65" s="1" t="s">
        <v>32</v>
      </c>
      <c r="E65" s="1" t="s">
        <v>28</v>
      </c>
      <c r="F65" s="2">
        <v>11903925</v>
      </c>
      <c r="G65" s="8" t="s">
        <v>24</v>
      </c>
      <c r="H65" s="2">
        <v>952314</v>
      </c>
      <c r="I65" s="1" t="s">
        <v>64</v>
      </c>
      <c r="J65" s="1" t="s">
        <v>103</v>
      </c>
    </row>
    <row r="66" spans="1:10" outlineLevel="1" x14ac:dyDescent="0.25">
      <c r="A66">
        <v>12</v>
      </c>
      <c r="B66" s="12">
        <v>44901</v>
      </c>
      <c r="C66" s="1" t="s">
        <v>37</v>
      </c>
      <c r="D66" s="1" t="s">
        <v>32</v>
      </c>
      <c r="E66" s="1" t="s">
        <v>42</v>
      </c>
      <c r="F66" s="2">
        <v>5516864</v>
      </c>
      <c r="G66" s="8" t="s">
        <v>24</v>
      </c>
      <c r="H66" s="2">
        <v>441349</v>
      </c>
      <c r="I66" s="1" t="s">
        <v>64</v>
      </c>
      <c r="J66" s="1" t="s">
        <v>103</v>
      </c>
    </row>
    <row r="67" spans="1:10" outlineLevel="1" x14ac:dyDescent="0.25">
      <c r="A67">
        <v>12</v>
      </c>
      <c r="B67" s="12">
        <v>44908</v>
      </c>
      <c r="C67" s="1" t="s">
        <v>75</v>
      </c>
      <c r="D67" s="1" t="s">
        <v>32</v>
      </c>
      <c r="E67" s="1" t="s">
        <v>131</v>
      </c>
      <c r="F67" s="2">
        <v>9117870</v>
      </c>
      <c r="G67" s="8" t="s">
        <v>24</v>
      </c>
      <c r="H67" s="2">
        <v>729430</v>
      </c>
      <c r="I67" s="1" t="s">
        <v>64</v>
      </c>
      <c r="J67" s="1" t="s">
        <v>103</v>
      </c>
    </row>
    <row r="68" spans="1:10" outlineLevel="1" x14ac:dyDescent="0.25">
      <c r="A68">
        <v>12</v>
      </c>
      <c r="B68" s="12">
        <v>44916</v>
      </c>
      <c r="C68" s="1" t="s">
        <v>154</v>
      </c>
      <c r="D68" s="1" t="s">
        <v>32</v>
      </c>
      <c r="E68" s="1" t="s">
        <v>114</v>
      </c>
      <c r="F68" s="2">
        <v>10813850</v>
      </c>
      <c r="G68" s="8" t="s">
        <v>24</v>
      </c>
      <c r="H68" s="2">
        <v>865108</v>
      </c>
      <c r="I68" s="1" t="s">
        <v>64</v>
      </c>
      <c r="J68" s="1" t="s">
        <v>103</v>
      </c>
    </row>
    <row r="69" spans="1:10" outlineLevel="1" x14ac:dyDescent="0.25">
      <c r="A69">
        <v>12</v>
      </c>
      <c r="B69" s="12">
        <v>44918</v>
      </c>
      <c r="C69" s="1" t="s">
        <v>43</v>
      </c>
      <c r="D69" s="1" t="s">
        <v>32</v>
      </c>
      <c r="E69" s="1" t="s">
        <v>148</v>
      </c>
      <c r="F69" s="2">
        <v>16075140</v>
      </c>
      <c r="G69" s="8" t="s">
        <v>24</v>
      </c>
      <c r="H69" s="2">
        <v>1286011</v>
      </c>
      <c r="I69" s="1" t="s">
        <v>64</v>
      </c>
      <c r="J69" s="1" t="s">
        <v>103</v>
      </c>
    </row>
    <row r="70" spans="1:10" outlineLevel="1" x14ac:dyDescent="0.25">
      <c r="A70">
        <v>12</v>
      </c>
      <c r="B70" s="12">
        <v>44922</v>
      </c>
      <c r="C70" s="1" t="s">
        <v>101</v>
      </c>
      <c r="D70" s="1" t="s">
        <v>32</v>
      </c>
      <c r="E70" s="1" t="s">
        <v>91</v>
      </c>
      <c r="F70" s="2">
        <v>12925325</v>
      </c>
      <c r="G70" s="8" t="s">
        <v>24</v>
      </c>
      <c r="H70" s="2">
        <v>1034026</v>
      </c>
      <c r="I70" s="1" t="s">
        <v>64</v>
      </c>
      <c r="J70" s="1" t="s">
        <v>103</v>
      </c>
    </row>
    <row r="71" spans="1:10" x14ac:dyDescent="0.25">
      <c r="B71" s="6" t="s">
        <v>83</v>
      </c>
      <c r="F71" s="10">
        <v>515655912</v>
      </c>
      <c r="H71" s="10">
        <v>42016155</v>
      </c>
    </row>
  </sheetData>
  <autoFilter ref="B4:J71" xr:uid="{00000000-0001-0000-0000-000000000000}"/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FE805-3E25-47D2-8B23-81F033797E68}">
  <dimension ref="A1:M7"/>
  <sheetViews>
    <sheetView workbookViewId="0">
      <selection activeCell="F20" sqref="F20"/>
    </sheetView>
  </sheetViews>
  <sheetFormatPr defaultRowHeight="15" x14ac:dyDescent="0.25"/>
  <cols>
    <col min="3" max="3" width="11.85546875" customWidth="1"/>
    <col min="5" max="5" width="4.42578125" customWidth="1"/>
    <col min="7" max="7" width="23.7109375" customWidth="1"/>
    <col min="12" max="12" width="19.42578125" customWidth="1"/>
  </cols>
  <sheetData>
    <row r="1" spans="1:13" ht="18.75" x14ac:dyDescent="0.3">
      <c r="A1" s="63" t="s">
        <v>182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42" x14ac:dyDescent="0.25">
      <c r="A2" s="49" t="s">
        <v>183</v>
      </c>
      <c r="B2" s="49" t="s">
        <v>184</v>
      </c>
      <c r="C2" s="51" t="s">
        <v>185</v>
      </c>
      <c r="D2" s="51" t="s">
        <v>0</v>
      </c>
      <c r="E2" s="51" t="s">
        <v>186</v>
      </c>
      <c r="F2" s="51" t="s">
        <v>187</v>
      </c>
      <c r="G2" s="51" t="s">
        <v>102</v>
      </c>
      <c r="H2" s="4" t="s">
        <v>188</v>
      </c>
      <c r="I2" s="4" t="s">
        <v>189</v>
      </c>
      <c r="J2" s="4" t="s">
        <v>190</v>
      </c>
      <c r="K2" s="4" t="s">
        <v>191</v>
      </c>
      <c r="L2" s="51" t="s">
        <v>192</v>
      </c>
      <c r="M2" s="51" t="s">
        <v>193</v>
      </c>
    </row>
    <row r="3" spans="1:13" x14ac:dyDescent="0.25">
      <c r="A3" s="52">
        <v>44755</v>
      </c>
      <c r="B3" s="52">
        <v>44755</v>
      </c>
      <c r="C3" s="53" t="s">
        <v>194</v>
      </c>
      <c r="D3" s="53" t="s">
        <v>195</v>
      </c>
      <c r="E3" s="53" t="s">
        <v>196</v>
      </c>
      <c r="F3" s="53" t="s">
        <v>64</v>
      </c>
      <c r="G3" s="53" t="s">
        <v>72</v>
      </c>
      <c r="H3" s="50">
        <v>222116</v>
      </c>
      <c r="I3" s="50">
        <v>0</v>
      </c>
      <c r="J3" s="50">
        <v>17769</v>
      </c>
      <c r="K3" s="50">
        <v>239885</v>
      </c>
      <c r="L3" s="53" t="s">
        <v>197</v>
      </c>
      <c r="M3" s="53" t="b">
        <v>1</v>
      </c>
    </row>
    <row r="4" spans="1:13" x14ac:dyDescent="0.25">
      <c r="A4" s="52">
        <v>44798</v>
      </c>
      <c r="B4" s="52">
        <v>44798</v>
      </c>
      <c r="C4" s="53" t="s">
        <v>198</v>
      </c>
      <c r="D4" s="53" t="s">
        <v>31</v>
      </c>
      <c r="E4" s="53" t="s">
        <v>196</v>
      </c>
      <c r="F4" s="53" t="s">
        <v>64</v>
      </c>
      <c r="G4" s="53" t="s">
        <v>72</v>
      </c>
      <c r="H4" s="50">
        <v>952980</v>
      </c>
      <c r="I4" s="50">
        <v>0</v>
      </c>
      <c r="J4" s="50">
        <v>76238</v>
      </c>
      <c r="K4" s="50">
        <v>1029218</v>
      </c>
      <c r="L4" s="53" t="s">
        <v>197</v>
      </c>
      <c r="M4" s="53" t="b">
        <v>0</v>
      </c>
    </row>
    <row r="5" spans="1:13" x14ac:dyDescent="0.25">
      <c r="A5" s="52">
        <v>44809</v>
      </c>
      <c r="B5" s="52">
        <v>44809</v>
      </c>
      <c r="C5" s="53" t="s">
        <v>199</v>
      </c>
      <c r="D5" s="53" t="s">
        <v>25</v>
      </c>
      <c r="E5" s="53" t="s">
        <v>196</v>
      </c>
      <c r="F5" s="53" t="s">
        <v>64</v>
      </c>
      <c r="G5" s="53" t="s">
        <v>144</v>
      </c>
      <c r="H5" s="50">
        <v>73431</v>
      </c>
      <c r="I5" s="50">
        <v>0</v>
      </c>
      <c r="J5" s="50">
        <v>5874</v>
      </c>
      <c r="K5" s="50">
        <v>79305</v>
      </c>
      <c r="L5" s="53" t="s">
        <v>197</v>
      </c>
      <c r="M5" s="53" t="b">
        <v>0</v>
      </c>
    </row>
    <row r="6" spans="1:13" x14ac:dyDescent="0.25">
      <c r="A6" s="52">
        <v>44865</v>
      </c>
      <c r="B6" s="52">
        <v>44865</v>
      </c>
      <c r="C6" s="53" t="s">
        <v>200</v>
      </c>
      <c r="D6" s="53" t="s">
        <v>71</v>
      </c>
      <c r="E6" s="53" t="s">
        <v>196</v>
      </c>
      <c r="F6" s="53" t="s">
        <v>64</v>
      </c>
      <c r="G6" s="53" t="s">
        <v>11</v>
      </c>
      <c r="H6" s="50">
        <v>73431</v>
      </c>
      <c r="I6" s="50">
        <v>0</v>
      </c>
      <c r="J6" s="50">
        <v>5874</v>
      </c>
      <c r="K6" s="50">
        <v>79305</v>
      </c>
      <c r="L6" s="53" t="s">
        <v>197</v>
      </c>
      <c r="M6" s="53" t="b">
        <v>0</v>
      </c>
    </row>
    <row r="7" spans="1:13" x14ac:dyDescent="0.25">
      <c r="A7" s="6" t="s">
        <v>201</v>
      </c>
      <c r="H7" s="10">
        <v>1321958</v>
      </c>
      <c r="I7" s="10">
        <v>0</v>
      </c>
      <c r="J7" s="10">
        <v>105755</v>
      </c>
      <c r="K7" s="10">
        <v>1427713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Báo cáo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2023-03-03T06:13:24Z</dcterms:created>
  <dcterms:modified xsi:type="dcterms:W3CDTF">2023-03-03T08:38:23Z</dcterms:modified>
</cp:coreProperties>
</file>