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INTIMEXDANANG\"/>
    </mc:Choice>
  </mc:AlternateContent>
  <xr:revisionPtr revIDLastSave="0" documentId="13_ncr:1_{928D01AE-A7BB-444B-B47D-81BACCF162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2" r:id="rId1"/>
    <sheet name="Báo cáo" sheetId="1" r:id="rId2"/>
  </sheets>
  <calcPr calcId="191029"/>
</workbook>
</file>

<file path=xl/calcChain.xml><?xml version="1.0" encoding="utf-8"?>
<calcChain xmlns="http://schemas.openxmlformats.org/spreadsheetml/2006/main">
  <c r="H29" i="2" l="1"/>
  <c r="F23" i="2"/>
  <c r="H28" i="2"/>
  <c r="E16" i="2"/>
  <c r="D16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E4" i="2"/>
  <c r="D4" i="2"/>
</calcChain>
</file>

<file path=xl/sharedStrings.xml><?xml version="1.0" encoding="utf-8"?>
<sst xmlns="http://schemas.openxmlformats.org/spreadsheetml/2006/main" count="154" uniqueCount="82">
  <si>
    <t>Số hóa đơn</t>
  </si>
  <si>
    <t>Bán hàng Công Ty Cổ Phần Intimex Đà Nẵng theo hóa đơn 00047031</t>
  </si>
  <si>
    <t>Bán hàng Công Ty Cổ Phần Intimex Đà Nẵng theo hóa đơn 00016576</t>
  </si>
  <si>
    <t>00031656</t>
  </si>
  <si>
    <t>10%</t>
  </si>
  <si>
    <t>Bán hàng Công Ty Cổ Phần Intimex Đà Nẵng theo hóa đơn 00019430</t>
  </si>
  <si>
    <t>00056166</t>
  </si>
  <si>
    <t>Thuế suất</t>
  </si>
  <si>
    <t>00051005</t>
  </si>
  <si>
    <t>NT/21E</t>
  </si>
  <si>
    <t>00044258</t>
  </si>
  <si>
    <t>00008509</t>
  </si>
  <si>
    <t>Ngày hóa đơn</t>
  </si>
  <si>
    <t>Bán hàng Công Ty Cổ Phần Intimex Đà Nẵng theo hóa đơn 00031656</t>
  </si>
  <si>
    <t>8%</t>
  </si>
  <si>
    <t>1C22TNT</t>
  </si>
  <si>
    <t>00016576</t>
  </si>
  <si>
    <t>Bán hàng Công Ty Cổ Phần Intimex Đà Nẵng theo hóa đơn 00000710</t>
  </si>
  <si>
    <t>Năm 2022</t>
  </si>
  <si>
    <t>Bán hàng Công Ty Cổ Phần Intimex Đà Nẵng theo hóa đơn 00051005</t>
  </si>
  <si>
    <t>00000710</t>
  </si>
  <si>
    <t>Mã số thuế người mua</t>
  </si>
  <si>
    <t>00019430</t>
  </si>
  <si>
    <t>Bán hàng Công Ty Cổ Phần Intimex Đà Nẵng theo hóa đơn 00008509</t>
  </si>
  <si>
    <t>Doanh số bán chưa có thuế GTGT</t>
  </si>
  <si>
    <t>00048833</t>
  </si>
  <si>
    <t>Nhóm HHDV : 4. Hàng hóa, dịch vụ chịu thuế suất thuế GTGT 10% (20 )</t>
  </si>
  <si>
    <t>Bán hàng Công Ty Cổ Phần Intimex Đà Nẵng theo hóa đơn 0007197</t>
  </si>
  <si>
    <t>00024320</t>
  </si>
  <si>
    <t>0012758</t>
  </si>
  <si>
    <t>Tên người mua</t>
  </si>
  <si>
    <t>0008342</t>
  </si>
  <si>
    <t>00012161</t>
  </si>
  <si>
    <t>Bán hàng Công Ty Cổ Phần Intimex Đà Nẵng theo hóa đơn 00056166</t>
  </si>
  <si>
    <t>Bán hàng Công Ty Cổ Phần Intimex Đà Nẵng theo hóa đơn 00022892</t>
  </si>
  <si>
    <t>Bán hàng Công Ty Cổ Phần Intimex Đà Nẵng theo hóa đơn 00048833</t>
  </si>
  <si>
    <t>Bán hàng Công Ty Cổ Phần Intimex Đà Nẵng theo hóa đơn 00004509</t>
  </si>
  <si>
    <t>Diễn giải</t>
  </si>
  <si>
    <t>Bán hàng Công Ty Cổ Phần Intimex Đà Nẵng theo hóa đơn 00044258</t>
  </si>
  <si>
    <t>Bán hàng Công Ty Cổ Phần Intimex Đà Nẵng theo hóa đơn 0008342</t>
  </si>
  <si>
    <t>Bán hàng Công Ty Cổ Phần Intimex Đà Nẵng theo hóa đơn 00012161</t>
  </si>
  <si>
    <t>Bán hàng Công Ty Cổ Phần Intimex Đà Nẵng theo hóa đơn 00037345</t>
  </si>
  <si>
    <t>0007197</t>
  </si>
  <si>
    <t>0401513834</t>
  </si>
  <si>
    <t>00047031</t>
  </si>
  <si>
    <t>Thuế GTGT</t>
  </si>
  <si>
    <t>Bán hàng Công Ty Cổ Phần Intimex Đà Nẵng theo hóa đơn 0012758</t>
  </si>
  <si>
    <t>BẢNG KÊ HÓA ĐƠN, CHỨNG TỪ HÀNG HÓA, DỊCH VỤ BÁN RA (MẪU QUẢN TRỊ)</t>
  </si>
  <si>
    <t>00004509</t>
  </si>
  <si>
    <t>Công Ty Cổ Phần Intimex Đà Nẵng</t>
  </si>
  <si>
    <t>00027388</t>
  </si>
  <si>
    <t>00022892</t>
  </si>
  <si>
    <t>Ký hiệu HĐ</t>
  </si>
  <si>
    <t>00037345</t>
  </si>
  <si>
    <t>Bán hàng Công Ty Cổ Phần Intimex Đà Nẵng theo hóa đơn 00027388</t>
  </si>
  <si>
    <t>Bán hàng Công Ty Cổ Phần Intimex Đà Nẵng theo hóa đơn 00024320</t>
  </si>
  <si>
    <t>Số dòng = 20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</si>
  <si>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</si>
  <si>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</si>
  <si>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</si>
  <si>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</si>
  <si>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</si>
  <si>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</si>
  <si>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</si>
  <si>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</si>
  <si>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</si>
  <si>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</si>
  <si>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</si>
  <si>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</si>
  <si>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Tổng bán hàng</t>
  </si>
  <si>
    <t>Tổng hàng trả</t>
  </si>
  <si>
    <t>Tổng thanh toán 2022</t>
  </si>
  <si>
    <t>Tổng đã thanh toán</t>
  </si>
  <si>
    <t>Dư nợ phải thu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</si>
  <si>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</si>
  <si>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</si>
  <si>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</si>
  <si>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</si>
  <si>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</si>
  <si>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</si>
  <si>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</si>
  <si>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THEO DÕI CÔNG NỢ CÔNG TY Intimex Đà Nẵng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</si>
</sst>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0" fontId="1" fillId="0" borderId="1" xfId="0" applyFont="1" applyBorder="1" applyAlignment="1">
      <alignment horizontal="left" vertical="center"/>
    </xf>
    <xf numFmtId="38" fontId="1" fillId="3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  <xf numFmtId="14" fontId="9" fillId="0" borderId="0" xfId="0" applyNumberFormat="1" applyFont="1" applyAlignment="1">
      <alignment horizontal="center"/>
    </xf>
    <xf numFmtId="0" fontId="0" fillId="0" borderId="0" xfId="0"/>
    <xf numFmtId="38" fontId="0" fillId="0" borderId="0" xfId="0" applyNumberFormat="1"/>
    <xf numFmtId="14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5" fontId="10" fillId="4" borderId="4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165" fontId="11" fillId="0" borderId="4" xfId="1" applyNumberFormat="1" applyFont="1" applyBorder="1" applyAlignment="1">
      <alignment horizontal="center"/>
    </xf>
    <xf numFmtId="165" fontId="11" fillId="0" borderId="4" xfId="1" applyNumberFormat="1" applyFont="1" applyBorder="1"/>
    <xf numFmtId="165" fontId="11" fillId="0" borderId="0" xfId="1" applyNumberFormat="1" applyFont="1"/>
    <xf numFmtId="38" fontId="1" fillId="0" borderId="4" xfId="0" applyNumberFormat="1" applyFont="1" applyBorder="1" applyAlignment="1">
      <alignment horizontal="right" vertical="center"/>
    </xf>
    <xf numFmtId="165" fontId="7" fillId="0" borderId="4" xfId="1" applyNumberFormat="1" applyFont="1" applyBorder="1" applyAlignment="1">
      <alignment horizontal="left" vertical="center"/>
    </xf>
    <xf numFmtId="14" fontId="11" fillId="0" borderId="5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7" xfId="0" applyFont="1" applyBorder="1" applyAlignment="1">
      <alignment horizontal="left"/>
    </xf>
    <xf numFmtId="165" fontId="10" fillId="4" borderId="4" xfId="1" applyNumberFormat="1" applyFont="1" applyFill="1" applyBorder="1" applyAlignment="1">
      <alignment horizontal="center"/>
    </xf>
    <xf numFmtId="165" fontId="10" fillId="4" borderId="4" xfId="1" applyNumberFormat="1" applyFont="1" applyFill="1" applyBorder="1"/>
    <xf numFmtId="0" fontId="10" fillId="4" borderId="4" xfId="0" applyFont="1" applyFill="1" applyBorder="1"/>
    <xf numFmtId="165" fontId="11" fillId="0" borderId="0" xfId="0" applyNumberFormat="1" applyFont="1"/>
    <xf numFmtId="165" fontId="8" fillId="4" borderId="4" xfId="1" applyNumberFormat="1" applyFont="1" applyFill="1" applyBorder="1" applyAlignment="1">
      <alignment horizontal="center" vertical="center"/>
    </xf>
    <xf numFmtId="165" fontId="8" fillId="4" borderId="4" xfId="1" applyNumberFormat="1" applyFont="1" applyFill="1" applyBorder="1" applyAlignment="1">
      <alignment horizontal="left" vertical="center"/>
    </xf>
    <xf numFmtId="165" fontId="10" fillId="4" borderId="4" xfId="0" applyNumberFormat="1" applyFont="1" applyFill="1" applyBorder="1"/>
    <xf numFmtId="165" fontId="13" fillId="5" borderId="4" xfId="0" applyNumberFormat="1" applyFont="1" applyFill="1" applyBorder="1"/>
    <xf numFmtId="14" fontId="7" fillId="0" borderId="0" xfId="0" quotePrefix="1" applyNumberFormat="1" applyFont="1" applyAlignment="1">
      <alignment horizontal="center" vertical="center"/>
    </xf>
    <xf numFmtId="14" fontId="7" fillId="0" borderId="0" xfId="0" quotePrefix="1" applyNumberFormat="1" applyFont="1" applyAlignment="1">
      <alignment horizontal="left"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165" fontId="7" fillId="0" borderId="0" xfId="1" applyNumberFormat="1" applyFont="1" applyBorder="1" applyAlignment="1">
      <alignment horizontal="right" vertical="center"/>
    </xf>
    <xf numFmtId="165" fontId="15" fillId="0" borderId="0" xfId="0" applyNumberFormat="1" applyFont="1"/>
    <xf numFmtId="165" fontId="10" fillId="0" borderId="5" xfId="1" applyNumberFormat="1" applyFont="1" applyFill="1" applyBorder="1" applyAlignment="1">
      <alignment vertical="center" wrapText="1"/>
    </xf>
    <xf numFmtId="165" fontId="10" fillId="0" borderId="7" xfId="1" applyNumberFormat="1" applyFont="1" applyFill="1" applyBorder="1" applyAlignment="1">
      <alignment vertical="center" wrapText="1"/>
    </xf>
    <xf numFmtId="14" fontId="10" fillId="4" borderId="5" xfId="0" applyNumberFormat="1" applyFont="1" applyFill="1" applyBorder="1" applyAlignment="1">
      <alignment horizontal="center"/>
    </xf>
    <xf numFmtId="14" fontId="10" fillId="4" borderId="7" xfId="0" applyNumberFormat="1" applyFont="1" applyFill="1" applyBorder="1" applyAlignment="1">
      <alignment horizontal="center"/>
    </xf>
    <xf numFmtId="14" fontId="12" fillId="5" borderId="5" xfId="0" quotePrefix="1" applyNumberFormat="1" applyFont="1" applyFill="1" applyBorder="1" applyAlignment="1">
      <alignment horizontal="center" vertical="center"/>
    </xf>
    <xf numFmtId="14" fontId="12" fillId="5" borderId="6" xfId="0" quotePrefix="1" applyNumberFormat="1" applyFont="1" applyFill="1" applyBorder="1" applyAlignment="1">
      <alignment horizontal="center" vertical="center"/>
    </xf>
    <xf numFmtId="14" fontId="12" fillId="5" borderId="7" xfId="0" quotePrefix="1" applyNumberFormat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CF2F-8966-4F0C-BE43-F29497130674}">
  <dimension ref="A1:J34"/>
  <sheetViews>
    <sheetView tabSelected="1" topLeftCell="A10" workbookViewId="0">
      <selection activeCell="F17" sqref="F17"/>
    </sheetView>
  </sheetViews>
  <sheetFormatPr defaultRowHeight="15" x14ac:dyDescent="0.25"/>
  <cols>
    <col min="3" max="3" width="31.85546875" customWidth="1"/>
    <col min="4" max="4" width="16.28515625" customWidth="1"/>
    <col min="5" max="5" width="13.140625" customWidth="1"/>
    <col min="6" max="6" width="17.140625" customWidth="1"/>
    <col min="8" max="8" width="15.5703125" customWidth="1"/>
  </cols>
  <sheetData>
    <row r="1" spans="1:10" ht="19.5" x14ac:dyDescent="0.3">
      <c r="A1" s="17"/>
      <c r="B1" s="16" t="s">
        <v>81</v>
      </c>
      <c r="C1" s="16"/>
      <c r="D1" s="16"/>
      <c r="E1" s="16"/>
      <c r="F1" s="16"/>
      <c r="G1" s="16"/>
      <c r="H1" s="16"/>
      <c r="I1" s="17"/>
      <c r="J1" s="17"/>
    </row>
    <row r="2" spans="1:10" ht="63" x14ac:dyDescent="0.25">
      <c r="A2" s="17"/>
      <c r="B2" s="19" t="s">
        <v>57</v>
      </c>
      <c r="C2" s="20" t="s">
        <v>58</v>
      </c>
      <c r="D2" s="21" t="s">
        <v>59</v>
      </c>
      <c r="E2" s="21" t="s">
        <v>45</v>
      </c>
      <c r="F2" s="20" t="s">
        <v>60</v>
      </c>
      <c r="G2" s="20" t="s">
        <v>61</v>
      </c>
      <c r="H2" s="20" t="s">
        <v>62</v>
      </c>
      <c r="I2" s="22"/>
      <c r="J2" s="22"/>
    </row>
    <row r="3" spans="1:10" ht="15.75" x14ac:dyDescent="0.25">
      <c r="A3" s="17"/>
      <c r="B3" s="23"/>
      <c r="C3" s="24" t="s">
        <v>63</v>
      </c>
      <c r="D3" s="53">
        <v>19862832</v>
      </c>
      <c r="E3" s="54"/>
      <c r="F3" s="24"/>
      <c r="G3" s="24"/>
      <c r="H3" s="24"/>
      <c r="I3" s="22"/>
      <c r="J3" s="22"/>
    </row>
    <row r="4" spans="1:10" ht="15.75" x14ac:dyDescent="0.25">
      <c r="A4" s="17">
        <v>1</v>
      </c>
      <c r="B4" s="25"/>
      <c r="C4" s="26" t="s">
        <v>64</v>
      </c>
      <c r="D4" s="27">
        <f>+SUMIFS('Báo cáo'!$F$5:$F$23,'Báo cáo'!$A$5:$A$23,'Tổng Hợp'!$A4)</f>
        <v>19910340</v>
      </c>
      <c r="E4" s="27">
        <f>+SUMIFS('Báo cáo'!$H$5:$H$23,'Báo cáo'!$A$5:$A$23,'Tổng Hợp'!$A4)</f>
        <v>1991034</v>
      </c>
      <c r="F4" s="27"/>
      <c r="G4" s="28"/>
      <c r="H4" s="28"/>
      <c r="I4" s="52"/>
      <c r="J4" s="29"/>
    </row>
    <row r="5" spans="1:10" ht="15.75" x14ac:dyDescent="0.25">
      <c r="A5" s="17">
        <v>2</v>
      </c>
      <c r="B5" s="25"/>
      <c r="C5" s="26" t="s">
        <v>65</v>
      </c>
      <c r="D5" s="27">
        <f>+SUMIFS('Báo cáo'!$F$5:$F$23,'Báo cáo'!$A$5:$A$23,'Tổng Hợp'!$A5)</f>
        <v>4910400</v>
      </c>
      <c r="E5" s="27">
        <f>+SUMIFS('Báo cáo'!$H$5:$H$23,'Báo cáo'!$A$5:$A$23,'Tổng Hợp'!$A5)</f>
        <v>392832</v>
      </c>
      <c r="F5" s="27"/>
      <c r="G5" s="28"/>
      <c r="H5" s="30"/>
      <c r="I5" s="52"/>
      <c r="J5" s="29"/>
    </row>
    <row r="6" spans="1:10" ht="15.75" x14ac:dyDescent="0.25">
      <c r="A6" s="17">
        <v>3</v>
      </c>
      <c r="B6" s="25"/>
      <c r="C6" s="26" t="s">
        <v>66</v>
      </c>
      <c r="D6" s="27">
        <f>+SUMIFS('Báo cáo'!$F$5:$F$23,'Báo cáo'!$A$5:$A$23,'Tổng Hợp'!$A6)</f>
        <v>9300000</v>
      </c>
      <c r="E6" s="27">
        <f>+SUMIFS('Báo cáo'!$H$5:$H$23,'Báo cáo'!$A$5:$A$23,'Tổng Hợp'!$A6)</f>
        <v>744000</v>
      </c>
      <c r="F6" s="31"/>
      <c r="G6" s="28"/>
      <c r="H6" s="30"/>
      <c r="I6" s="52"/>
      <c r="J6" s="29"/>
    </row>
    <row r="7" spans="1:10" ht="15.75" x14ac:dyDescent="0.25">
      <c r="A7" s="17">
        <v>4</v>
      </c>
      <c r="B7" s="32"/>
      <c r="C7" s="26" t="s">
        <v>67</v>
      </c>
      <c r="D7" s="27">
        <f>+SUMIFS('Báo cáo'!$F$5:$F$23,'Báo cáo'!$A$5:$A$23,'Tổng Hợp'!$A7)</f>
        <v>5257920</v>
      </c>
      <c r="E7" s="27">
        <f>+SUMIFS('Báo cáo'!$H$5:$H$23,'Báo cáo'!$A$5:$A$23,'Tổng Hợp'!$A7)</f>
        <v>420634</v>
      </c>
      <c r="F7" s="31"/>
      <c r="G7" s="28"/>
      <c r="H7" s="30"/>
      <c r="I7" s="52"/>
      <c r="J7" s="17"/>
    </row>
    <row r="8" spans="1:10" ht="15.75" x14ac:dyDescent="0.25">
      <c r="A8" s="17">
        <v>5</v>
      </c>
      <c r="B8" s="32"/>
      <c r="C8" s="26" t="s">
        <v>68</v>
      </c>
      <c r="D8" s="27">
        <f>+SUMIFS('Báo cáo'!$F$5:$F$23,'Báo cáo'!$A$5:$A$23,'Tổng Hợp'!$A8)</f>
        <v>4033440</v>
      </c>
      <c r="E8" s="27">
        <f>+SUMIFS('Báo cáo'!$H$5:$H$23,'Báo cáo'!$A$5:$A$23,'Tổng Hợp'!$A8)</f>
        <v>322675</v>
      </c>
      <c r="F8" s="31"/>
      <c r="G8" s="28"/>
      <c r="H8" s="30"/>
      <c r="I8" s="52"/>
      <c r="J8" s="17"/>
    </row>
    <row r="9" spans="1:10" ht="15.75" x14ac:dyDescent="0.25">
      <c r="A9" s="17">
        <v>6</v>
      </c>
      <c r="B9" s="32"/>
      <c r="C9" s="26" t="s">
        <v>74</v>
      </c>
      <c r="D9" s="27">
        <f>+SUMIFS('Báo cáo'!$F$5:$F$23,'Báo cáo'!$A$5:$A$23,'Tổng Hợp'!$A9)</f>
        <v>7096544</v>
      </c>
      <c r="E9" s="27">
        <f>+SUMIFS('Báo cáo'!$H$5:$H$23,'Báo cáo'!$A$5:$A$23,'Tổng Hợp'!$A9)</f>
        <v>567724</v>
      </c>
      <c r="F9" s="31"/>
      <c r="G9" s="28"/>
      <c r="H9" s="33"/>
      <c r="I9" s="52"/>
      <c r="J9" s="17"/>
    </row>
    <row r="10" spans="1:10" ht="15.75" x14ac:dyDescent="0.25">
      <c r="A10" s="17">
        <v>7</v>
      </c>
      <c r="B10" s="32"/>
      <c r="C10" s="26" t="s">
        <v>75</v>
      </c>
      <c r="D10" s="27">
        <f>+SUMIFS('Báo cáo'!$F$5:$F$23,'Báo cáo'!$A$5:$A$23,'Tổng Hợp'!$A10)</f>
        <v>10695851</v>
      </c>
      <c r="E10" s="27">
        <f>+SUMIFS('Báo cáo'!$H$5:$H$23,'Báo cáo'!$A$5:$A$23,'Tổng Hợp'!$A10)</f>
        <v>855668</v>
      </c>
      <c r="F10" s="31"/>
      <c r="G10" s="28"/>
      <c r="H10" s="33"/>
      <c r="I10" s="52"/>
      <c r="J10" s="17"/>
    </row>
    <row r="11" spans="1:10" ht="15.75" x14ac:dyDescent="0.25">
      <c r="A11" s="17">
        <v>8</v>
      </c>
      <c r="B11" s="32"/>
      <c r="C11" s="26" t="s">
        <v>76</v>
      </c>
      <c r="D11" s="27">
        <f>+SUMIFS('Báo cáo'!$F$5:$F$23,'Báo cáo'!$A$5:$A$23,'Tổng Hợp'!$A11)</f>
        <v>5257936</v>
      </c>
      <c r="E11" s="27">
        <f>+SUMIFS('Báo cáo'!$H$5:$H$23,'Báo cáo'!$A$5:$A$23,'Tổng Hợp'!$A11)</f>
        <v>420635</v>
      </c>
      <c r="F11" s="27"/>
      <c r="G11" s="28"/>
      <c r="H11" s="33"/>
      <c r="I11" s="52"/>
      <c r="J11" s="17"/>
    </row>
    <row r="12" spans="1:10" ht="15.75" x14ac:dyDescent="0.25">
      <c r="A12" s="17">
        <v>9</v>
      </c>
      <c r="B12" s="32"/>
      <c r="C12" s="26" t="s">
        <v>77</v>
      </c>
      <c r="D12" s="27">
        <f>+SUMIFS('Báo cáo'!$F$5:$F$23,'Báo cáo'!$A$5:$A$23,'Tổng Hợp'!$A12)</f>
        <v>8500405</v>
      </c>
      <c r="E12" s="27">
        <f>+SUMIFS('Báo cáo'!$H$5:$H$23,'Báo cáo'!$A$5:$A$23,'Tổng Hợp'!$A12)</f>
        <v>680032</v>
      </c>
      <c r="F12" s="31"/>
      <c r="G12" s="28"/>
      <c r="H12" s="33"/>
      <c r="I12" s="52"/>
      <c r="J12" s="17"/>
    </row>
    <row r="13" spans="1:10" ht="15.75" x14ac:dyDescent="0.25">
      <c r="A13" s="17">
        <v>10</v>
      </c>
      <c r="B13" s="32"/>
      <c r="C13" s="26" t="s">
        <v>78</v>
      </c>
      <c r="D13" s="27">
        <f>+SUMIFS('Báo cáo'!$F$5:$F$23,'Báo cáo'!$A$5:$A$23,'Tổng Hợp'!$A13)</f>
        <v>8244988</v>
      </c>
      <c r="E13" s="27">
        <f>+SUMIFS('Báo cáo'!$H$5:$H$23,'Báo cáo'!$A$5:$A$23,'Tổng Hợp'!$A13)</f>
        <v>659599</v>
      </c>
      <c r="F13" s="31"/>
      <c r="G13" s="28"/>
      <c r="H13" s="33"/>
      <c r="I13" s="52"/>
      <c r="J13" s="17"/>
    </row>
    <row r="14" spans="1:10" ht="15.75" x14ac:dyDescent="0.25">
      <c r="A14" s="17">
        <v>11</v>
      </c>
      <c r="B14" s="32"/>
      <c r="C14" s="26" t="s">
        <v>79</v>
      </c>
      <c r="D14" s="27">
        <f>+SUMIFS('Báo cáo'!$F$5:$F$23,'Báo cáo'!$A$5:$A$23,'Tổng Hợp'!$A14)</f>
        <v>6314241</v>
      </c>
      <c r="E14" s="27">
        <f>+SUMIFS('Báo cáo'!$H$5:$H$23,'Báo cáo'!$A$5:$A$23,'Tổng Hợp'!$A14)</f>
        <v>505139</v>
      </c>
      <c r="F14" s="31"/>
      <c r="G14" s="28"/>
      <c r="H14" s="33"/>
      <c r="I14" s="52"/>
      <c r="J14" s="17"/>
    </row>
    <row r="15" spans="1:10" ht="15.75" x14ac:dyDescent="0.25">
      <c r="A15" s="17">
        <v>12</v>
      </c>
      <c r="B15" s="32"/>
      <c r="C15" s="26" t="s">
        <v>80</v>
      </c>
      <c r="D15" s="27">
        <f>+SUMIFS('Báo cáo'!$F$5:$F$23,'Báo cáo'!$A$5:$A$23,'Tổng Hợp'!$A15)</f>
        <v>5437918</v>
      </c>
      <c r="E15" s="27">
        <f>+SUMIFS('Báo cáo'!$H$5:$H$23,'Báo cáo'!$A$5:$A$23,'Tổng Hợp'!$A15)</f>
        <v>435033</v>
      </c>
      <c r="F15" s="31"/>
      <c r="G15" s="28"/>
      <c r="H15" s="33"/>
      <c r="I15" s="52"/>
      <c r="J15" s="17"/>
    </row>
    <row r="16" spans="1:10" ht="15.75" x14ac:dyDescent="0.25">
      <c r="A16" s="17"/>
      <c r="B16" s="55" t="s">
        <v>69</v>
      </c>
      <c r="C16" s="56"/>
      <c r="D16" s="35">
        <f>SUM(D4:D15)</f>
        <v>94959983</v>
      </c>
      <c r="E16" s="35">
        <f>SUM(E4:E15)</f>
        <v>7995005</v>
      </c>
      <c r="F16" s="35"/>
      <c r="G16" s="36"/>
      <c r="H16" s="35"/>
      <c r="I16" s="17"/>
      <c r="J16" s="17"/>
    </row>
    <row r="17" spans="2:10" ht="15.75" x14ac:dyDescent="0.25">
      <c r="B17" s="25"/>
      <c r="C17" s="34" t="s">
        <v>70</v>
      </c>
      <c r="D17" s="27"/>
      <c r="E17" s="27"/>
      <c r="F17" s="27">
        <v>113945</v>
      </c>
      <c r="G17" s="28"/>
      <c r="H17" s="33"/>
      <c r="I17" s="17"/>
      <c r="J17" s="17"/>
    </row>
    <row r="18" spans="2:10" ht="15.75" x14ac:dyDescent="0.25">
      <c r="B18" s="25"/>
      <c r="C18" s="34"/>
      <c r="D18" s="27"/>
      <c r="E18" s="27"/>
      <c r="F18" s="27"/>
      <c r="G18" s="28"/>
      <c r="H18" s="33"/>
      <c r="I18" s="17"/>
      <c r="J18" s="17"/>
    </row>
    <row r="19" spans="2:10" ht="15.75" x14ac:dyDescent="0.25">
      <c r="B19" s="25"/>
      <c r="C19" s="34"/>
      <c r="D19" s="27"/>
      <c r="E19" s="27"/>
      <c r="F19" s="27"/>
      <c r="G19" s="28"/>
      <c r="H19" s="33"/>
      <c r="I19" s="17"/>
      <c r="J19" s="17"/>
    </row>
    <row r="20" spans="2:10" ht="15.75" x14ac:dyDescent="0.25">
      <c r="B20" s="25"/>
      <c r="C20" s="34"/>
      <c r="D20" s="27"/>
      <c r="E20" s="27"/>
      <c r="F20" s="27"/>
      <c r="G20" s="28"/>
      <c r="H20" s="33"/>
      <c r="I20" s="17"/>
      <c r="J20" s="17"/>
    </row>
    <row r="21" spans="2:10" ht="15.75" x14ac:dyDescent="0.25">
      <c r="B21" s="25"/>
      <c r="C21" s="34"/>
      <c r="D21" s="27"/>
      <c r="E21" s="27"/>
      <c r="F21" s="27"/>
      <c r="G21" s="28"/>
      <c r="H21" s="33"/>
      <c r="I21" s="17"/>
      <c r="J21" s="17"/>
    </row>
    <row r="22" spans="2:10" ht="15.75" x14ac:dyDescent="0.25">
      <c r="B22" s="25"/>
      <c r="C22" s="34"/>
      <c r="D22" s="27"/>
      <c r="E22" s="27"/>
      <c r="F22" s="27"/>
      <c r="G22" s="28"/>
      <c r="H22" s="33"/>
      <c r="I22" s="17"/>
      <c r="J22" s="17"/>
    </row>
    <row r="23" spans="2:10" ht="15.75" x14ac:dyDescent="0.25">
      <c r="B23" s="55" t="s">
        <v>70</v>
      </c>
      <c r="C23" s="56"/>
      <c r="D23" s="35"/>
      <c r="E23" s="35"/>
      <c r="F23" s="35">
        <f>SUM(F17:F22)</f>
        <v>113945</v>
      </c>
      <c r="G23" s="36"/>
      <c r="H23" s="37"/>
      <c r="I23" s="17"/>
      <c r="J23" s="17"/>
    </row>
    <row r="24" spans="2:10" ht="15.75" x14ac:dyDescent="0.25">
      <c r="B24" s="25"/>
      <c r="C24" s="26" t="s">
        <v>71</v>
      </c>
      <c r="D24" s="27"/>
      <c r="E24" s="27"/>
      <c r="F24" s="27"/>
      <c r="G24" s="28"/>
      <c r="H24" s="60">
        <v>99948412</v>
      </c>
      <c r="I24" s="17"/>
      <c r="J24" s="38"/>
    </row>
    <row r="25" spans="2:10" ht="15.75" x14ac:dyDescent="0.25">
      <c r="B25" s="25"/>
      <c r="C25" s="26"/>
      <c r="D25" s="27"/>
      <c r="E25" s="27"/>
      <c r="F25" s="27"/>
      <c r="G25" s="28"/>
      <c r="H25" s="28"/>
      <c r="I25" s="17"/>
      <c r="J25" s="38"/>
    </row>
    <row r="26" spans="2:10" ht="15.75" x14ac:dyDescent="0.25">
      <c r="B26" s="25"/>
      <c r="C26" s="26"/>
      <c r="D26" s="27"/>
      <c r="E26" s="27"/>
      <c r="F26" s="27"/>
      <c r="G26" s="28"/>
      <c r="H26" s="28"/>
      <c r="I26" s="17"/>
      <c r="J26" s="17"/>
    </row>
    <row r="27" spans="2:10" ht="15.75" x14ac:dyDescent="0.25">
      <c r="B27" s="25"/>
      <c r="C27" s="26"/>
      <c r="D27" s="27"/>
      <c r="E27" s="27"/>
      <c r="F27" s="27"/>
      <c r="G27" s="28"/>
      <c r="H27" s="28"/>
      <c r="I27" s="17"/>
      <c r="J27" s="17"/>
    </row>
    <row r="28" spans="2:10" ht="15.75" x14ac:dyDescent="0.25">
      <c r="B28" s="55" t="s">
        <v>72</v>
      </c>
      <c r="C28" s="56"/>
      <c r="D28" s="39"/>
      <c r="E28" s="39"/>
      <c r="F28" s="40"/>
      <c r="G28" s="37"/>
      <c r="H28" s="41">
        <f>SUM(H24:H27)</f>
        <v>99948412</v>
      </c>
      <c r="I28" s="17"/>
      <c r="J28" s="17"/>
    </row>
    <row r="29" spans="2:10" ht="18.75" x14ac:dyDescent="0.3">
      <c r="B29" s="57" t="s">
        <v>73</v>
      </c>
      <c r="C29" s="58"/>
      <c r="D29" s="58"/>
      <c r="E29" s="58"/>
      <c r="F29" s="58"/>
      <c r="G29" s="59"/>
      <c r="H29" s="42">
        <f>+D3+D16+E16-F17-H28</f>
        <v>22755463</v>
      </c>
      <c r="I29" s="17"/>
      <c r="J29" s="17"/>
    </row>
    <row r="30" spans="2:10" ht="15.75" x14ac:dyDescent="0.25">
      <c r="B30" s="43"/>
      <c r="C30" s="44"/>
      <c r="D30" s="45"/>
      <c r="E30" s="45"/>
      <c r="F30" s="46"/>
      <c r="G30" s="17"/>
      <c r="H30" s="17"/>
      <c r="I30" s="17"/>
      <c r="J30" s="17"/>
    </row>
    <row r="31" spans="2:10" ht="15.75" x14ac:dyDescent="0.25">
      <c r="B31" s="43"/>
      <c r="C31" s="44"/>
      <c r="D31" s="45"/>
      <c r="E31" s="45"/>
      <c r="F31" s="46"/>
      <c r="G31" s="15"/>
      <c r="H31" s="15"/>
      <c r="I31" s="17"/>
      <c r="J31" s="17"/>
    </row>
    <row r="32" spans="2:10" ht="15.75" x14ac:dyDescent="0.25">
      <c r="B32" s="43"/>
      <c r="C32" s="44"/>
      <c r="D32" s="45"/>
      <c r="E32" s="45"/>
      <c r="F32" s="46"/>
      <c r="G32" s="47"/>
      <c r="H32" s="48"/>
      <c r="I32" s="17"/>
      <c r="J32" s="17"/>
    </row>
    <row r="33" spans="2:8" ht="15.75" x14ac:dyDescent="0.25">
      <c r="B33" s="49"/>
      <c r="C33" s="17"/>
      <c r="D33" s="50"/>
      <c r="E33" s="50"/>
      <c r="F33" s="51"/>
      <c r="G33" s="47"/>
      <c r="H33" s="47"/>
    </row>
    <row r="34" spans="2:8" ht="15.75" x14ac:dyDescent="0.25">
      <c r="B34" s="17"/>
      <c r="C34" s="17"/>
      <c r="D34" s="17"/>
      <c r="E34" s="17"/>
      <c r="F34" s="17"/>
      <c r="G34" s="47"/>
      <c r="H34" s="47"/>
    </row>
  </sheetData>
  <mergeCells count="7">
    <mergeCell ref="G31:H31"/>
    <mergeCell ref="B1:H1"/>
    <mergeCell ref="D3:E3"/>
    <mergeCell ref="B16:C16"/>
    <mergeCell ref="B23:C23"/>
    <mergeCell ref="B28:C28"/>
    <mergeCell ref="B29:G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"/>
  <sheetViews>
    <sheetView zoomScaleNormal="100" workbookViewId="0">
      <selection activeCell="E5" sqref="E5"/>
    </sheetView>
  </sheetViews>
  <sheetFormatPr defaultColWidth="9.140625" defaultRowHeight="15" outlineLevelRow="1" x14ac:dyDescent="0.25"/>
  <cols>
    <col min="1" max="1" width="3.85546875" customWidth="1"/>
    <col min="2" max="2" width="14.28515625" style="2" customWidth="1"/>
    <col min="3" max="4" width="11.42578125" customWidth="1"/>
    <col min="5" max="5" width="57.140625" customWidth="1"/>
    <col min="6" max="6" width="17.140625" style="5" customWidth="1"/>
    <col min="7" max="7" width="11.42578125" customWidth="1"/>
    <col min="8" max="8" width="15.7109375" style="5" customWidth="1"/>
    <col min="9" max="9" width="50" customWidth="1"/>
    <col min="10" max="10" width="21.42578125" customWidth="1"/>
  </cols>
  <sheetData>
    <row r="1" spans="1:10" ht="18.75" x14ac:dyDescent="0.3">
      <c r="A1" s="13" t="s">
        <v>47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11" t="s">
        <v>12</v>
      </c>
      <c r="C3" s="3" t="s">
        <v>0</v>
      </c>
      <c r="D3" s="3" t="s">
        <v>52</v>
      </c>
      <c r="E3" s="3" t="s">
        <v>37</v>
      </c>
      <c r="F3" s="12" t="s">
        <v>24</v>
      </c>
      <c r="G3" s="3" t="s">
        <v>7</v>
      </c>
      <c r="H3" s="12" t="s">
        <v>45</v>
      </c>
      <c r="I3" s="3" t="s">
        <v>30</v>
      </c>
      <c r="J3" s="3" t="s">
        <v>21</v>
      </c>
    </row>
    <row r="4" spans="1:10" x14ac:dyDescent="0.25">
      <c r="A4" s="9" t="s">
        <v>26</v>
      </c>
      <c r="F4" s="7">
        <v>94854478</v>
      </c>
      <c r="H4" s="7">
        <v>7986565</v>
      </c>
    </row>
    <row r="5" spans="1:10" outlineLevel="1" x14ac:dyDescent="0.25">
      <c r="A5">
        <v>1</v>
      </c>
      <c r="B5" s="1">
        <v>44572</v>
      </c>
      <c r="C5" s="6" t="s">
        <v>42</v>
      </c>
      <c r="D5" s="6" t="s">
        <v>9</v>
      </c>
      <c r="E5" s="6" t="s">
        <v>27</v>
      </c>
      <c r="F5" s="4">
        <v>10108080</v>
      </c>
      <c r="G5" s="10" t="s">
        <v>4</v>
      </c>
      <c r="H5" s="4">
        <v>1010808</v>
      </c>
      <c r="I5" s="6" t="s">
        <v>49</v>
      </c>
      <c r="J5" s="6" t="s">
        <v>43</v>
      </c>
    </row>
    <row r="6" spans="1:10" outlineLevel="1" x14ac:dyDescent="0.25">
      <c r="A6" s="17">
        <v>1</v>
      </c>
      <c r="B6" s="1">
        <v>44579</v>
      </c>
      <c r="C6" s="6" t="s">
        <v>31</v>
      </c>
      <c r="D6" s="6" t="s">
        <v>9</v>
      </c>
      <c r="E6" s="6" t="s">
        <v>39</v>
      </c>
      <c r="F6" s="4">
        <v>9802260</v>
      </c>
      <c r="G6" s="10" t="s">
        <v>4</v>
      </c>
      <c r="H6" s="4">
        <v>980226</v>
      </c>
      <c r="I6" s="6" t="s">
        <v>49</v>
      </c>
      <c r="J6" s="6" t="s">
        <v>43</v>
      </c>
    </row>
    <row r="7" spans="1:10" outlineLevel="1" x14ac:dyDescent="0.25">
      <c r="A7" s="17">
        <v>2</v>
      </c>
      <c r="B7" s="1">
        <v>44607</v>
      </c>
      <c r="C7" s="6" t="s">
        <v>29</v>
      </c>
      <c r="D7" s="6" t="s">
        <v>9</v>
      </c>
      <c r="E7" s="6" t="s">
        <v>46</v>
      </c>
      <c r="F7" s="4">
        <v>4910400</v>
      </c>
      <c r="G7" s="10" t="s">
        <v>14</v>
      </c>
      <c r="H7" s="4">
        <v>392832</v>
      </c>
      <c r="I7" s="6" t="s">
        <v>49</v>
      </c>
      <c r="J7" s="6" t="s">
        <v>43</v>
      </c>
    </row>
    <row r="8" spans="1:10" outlineLevel="1" x14ac:dyDescent="0.25">
      <c r="A8" s="17">
        <v>3</v>
      </c>
      <c r="B8" s="1">
        <v>44628</v>
      </c>
      <c r="C8" s="6" t="s">
        <v>20</v>
      </c>
      <c r="D8" s="6" t="s">
        <v>15</v>
      </c>
      <c r="E8" s="6" t="s">
        <v>17</v>
      </c>
      <c r="F8" s="4">
        <v>4560320</v>
      </c>
      <c r="G8" s="10" t="s">
        <v>14</v>
      </c>
      <c r="H8" s="4">
        <v>364826</v>
      </c>
      <c r="I8" s="6" t="s">
        <v>49</v>
      </c>
      <c r="J8" s="6" t="s">
        <v>43</v>
      </c>
    </row>
    <row r="9" spans="1:10" outlineLevel="1" x14ac:dyDescent="0.25">
      <c r="A9" s="17">
        <v>3</v>
      </c>
      <c r="B9" s="1">
        <v>44649</v>
      </c>
      <c r="C9" s="6" t="s">
        <v>48</v>
      </c>
      <c r="D9" s="6" t="s">
        <v>15</v>
      </c>
      <c r="E9" s="6" t="s">
        <v>36</v>
      </c>
      <c r="F9" s="4">
        <v>4739680</v>
      </c>
      <c r="G9" s="10" t="s">
        <v>14</v>
      </c>
      <c r="H9" s="4">
        <v>379174</v>
      </c>
      <c r="I9" s="6" t="s">
        <v>49</v>
      </c>
      <c r="J9" s="6" t="s">
        <v>43</v>
      </c>
    </row>
    <row r="10" spans="1:10" outlineLevel="1" x14ac:dyDescent="0.25">
      <c r="A10" s="17">
        <v>4</v>
      </c>
      <c r="B10" s="1">
        <v>44670</v>
      </c>
      <c r="C10" s="6" t="s">
        <v>11</v>
      </c>
      <c r="D10" s="6" t="s">
        <v>15</v>
      </c>
      <c r="E10" s="6" t="s">
        <v>23</v>
      </c>
      <c r="F10" s="4">
        <v>5257920</v>
      </c>
      <c r="G10" s="10" t="s">
        <v>14</v>
      </c>
      <c r="H10" s="4">
        <v>420634</v>
      </c>
      <c r="I10" s="6" t="s">
        <v>49</v>
      </c>
      <c r="J10" s="6" t="s">
        <v>43</v>
      </c>
    </row>
    <row r="11" spans="1:10" outlineLevel="1" x14ac:dyDescent="0.25">
      <c r="A11" s="17">
        <v>5</v>
      </c>
      <c r="B11" s="1">
        <v>44691</v>
      </c>
      <c r="C11" s="6" t="s">
        <v>32</v>
      </c>
      <c r="D11" s="6" t="s">
        <v>15</v>
      </c>
      <c r="E11" s="6" t="s">
        <v>40</v>
      </c>
      <c r="F11" s="4">
        <v>4033440</v>
      </c>
      <c r="G11" s="10" t="s">
        <v>14</v>
      </c>
      <c r="H11" s="4">
        <v>322675</v>
      </c>
      <c r="I11" s="6" t="s">
        <v>49</v>
      </c>
      <c r="J11" s="6" t="s">
        <v>43</v>
      </c>
    </row>
    <row r="12" spans="1:10" outlineLevel="1" x14ac:dyDescent="0.25">
      <c r="A12" s="17">
        <v>6</v>
      </c>
      <c r="B12" s="1">
        <v>44719</v>
      </c>
      <c r="C12" s="6" t="s">
        <v>16</v>
      </c>
      <c r="D12" s="6" t="s">
        <v>15</v>
      </c>
      <c r="E12" s="6" t="s">
        <v>2</v>
      </c>
      <c r="F12" s="4">
        <v>3769994</v>
      </c>
      <c r="G12" s="10" t="s">
        <v>14</v>
      </c>
      <c r="H12" s="4">
        <v>301600</v>
      </c>
      <c r="I12" s="6" t="s">
        <v>49</v>
      </c>
      <c r="J12" s="6" t="s">
        <v>43</v>
      </c>
    </row>
    <row r="13" spans="1:10" outlineLevel="1" x14ac:dyDescent="0.25">
      <c r="A13" s="17">
        <v>6</v>
      </c>
      <c r="B13" s="1">
        <v>44733</v>
      </c>
      <c r="C13" s="6" t="s">
        <v>22</v>
      </c>
      <c r="D13" s="6" t="s">
        <v>15</v>
      </c>
      <c r="E13" s="6" t="s">
        <v>5</v>
      </c>
      <c r="F13" s="4">
        <v>3326550</v>
      </c>
      <c r="G13" s="10" t="s">
        <v>14</v>
      </c>
      <c r="H13" s="4">
        <v>266124</v>
      </c>
      <c r="I13" s="6" t="s">
        <v>49</v>
      </c>
      <c r="J13" s="6" t="s">
        <v>43</v>
      </c>
    </row>
    <row r="14" spans="1:10" outlineLevel="1" x14ac:dyDescent="0.25">
      <c r="A14" s="17">
        <v>7</v>
      </c>
      <c r="B14" s="1">
        <v>44747</v>
      </c>
      <c r="C14" s="6" t="s">
        <v>51</v>
      </c>
      <c r="D14" s="6" t="s">
        <v>15</v>
      </c>
      <c r="E14" s="6" t="s">
        <v>34</v>
      </c>
      <c r="F14" s="4">
        <v>3165150</v>
      </c>
      <c r="G14" s="10" t="s">
        <v>14</v>
      </c>
      <c r="H14" s="4">
        <v>253212</v>
      </c>
      <c r="I14" s="6" t="s">
        <v>49</v>
      </c>
      <c r="J14" s="6" t="s">
        <v>43</v>
      </c>
    </row>
    <row r="15" spans="1:10" outlineLevel="1" x14ac:dyDescent="0.25">
      <c r="A15" s="17">
        <v>7</v>
      </c>
      <c r="B15" s="1">
        <v>44754</v>
      </c>
      <c r="C15" s="6" t="s">
        <v>28</v>
      </c>
      <c r="D15" s="6" t="s">
        <v>15</v>
      </c>
      <c r="E15" s="6" t="s">
        <v>55</v>
      </c>
      <c r="F15" s="4">
        <v>4204139</v>
      </c>
      <c r="G15" s="10" t="s">
        <v>14</v>
      </c>
      <c r="H15" s="4">
        <v>336331</v>
      </c>
      <c r="I15" s="6" t="s">
        <v>49</v>
      </c>
      <c r="J15" s="6" t="s">
        <v>43</v>
      </c>
    </row>
    <row r="16" spans="1:10" outlineLevel="1" x14ac:dyDescent="0.25">
      <c r="A16" s="17">
        <v>7</v>
      </c>
      <c r="B16" s="1">
        <v>44768</v>
      </c>
      <c r="C16" s="6" t="s">
        <v>50</v>
      </c>
      <c r="D16" s="6" t="s">
        <v>15</v>
      </c>
      <c r="E16" s="6" t="s">
        <v>54</v>
      </c>
      <c r="F16" s="4">
        <v>3326562</v>
      </c>
      <c r="G16" s="10" t="s">
        <v>14</v>
      </c>
      <c r="H16" s="4">
        <v>266125</v>
      </c>
      <c r="I16" s="6" t="s">
        <v>49</v>
      </c>
      <c r="J16" s="6" t="s">
        <v>43</v>
      </c>
    </row>
    <row r="17" spans="1:10" outlineLevel="1" x14ac:dyDescent="0.25">
      <c r="A17" s="17">
        <v>8</v>
      </c>
      <c r="B17" s="1">
        <v>44789</v>
      </c>
      <c r="C17" s="6" t="s">
        <v>3</v>
      </c>
      <c r="D17" s="6" t="s">
        <v>15</v>
      </c>
      <c r="E17" s="6" t="s">
        <v>13</v>
      </c>
      <c r="F17" s="4">
        <v>5257936</v>
      </c>
      <c r="G17" s="10" t="s">
        <v>14</v>
      </c>
      <c r="H17" s="4">
        <v>420635</v>
      </c>
      <c r="I17" s="6" t="s">
        <v>49</v>
      </c>
      <c r="J17" s="6" t="s">
        <v>43</v>
      </c>
    </row>
    <row r="18" spans="1:10" outlineLevel="1" x14ac:dyDescent="0.25">
      <c r="A18" s="17">
        <v>9</v>
      </c>
      <c r="B18" s="1">
        <v>44810</v>
      </c>
      <c r="C18" s="6" t="s">
        <v>53</v>
      </c>
      <c r="D18" s="6" t="s">
        <v>15</v>
      </c>
      <c r="E18" s="6" t="s">
        <v>41</v>
      </c>
      <c r="F18" s="4">
        <v>4995114</v>
      </c>
      <c r="G18" s="10" t="s">
        <v>14</v>
      </c>
      <c r="H18" s="4">
        <v>399609</v>
      </c>
      <c r="I18" s="6" t="s">
        <v>49</v>
      </c>
      <c r="J18" s="6" t="s">
        <v>43</v>
      </c>
    </row>
    <row r="19" spans="1:10" outlineLevel="1" x14ac:dyDescent="0.25">
      <c r="A19" s="17">
        <v>9</v>
      </c>
      <c r="B19" s="1">
        <v>44831</v>
      </c>
      <c r="C19" s="6" t="s">
        <v>10</v>
      </c>
      <c r="D19" s="6" t="s">
        <v>15</v>
      </c>
      <c r="E19" s="6" t="s">
        <v>38</v>
      </c>
      <c r="F19" s="4">
        <v>3505291</v>
      </c>
      <c r="G19" s="10" t="s">
        <v>14</v>
      </c>
      <c r="H19" s="4">
        <v>280423</v>
      </c>
      <c r="I19" s="6" t="s">
        <v>49</v>
      </c>
      <c r="J19" s="6" t="s">
        <v>43</v>
      </c>
    </row>
    <row r="20" spans="1:10" outlineLevel="1" x14ac:dyDescent="0.25">
      <c r="A20" s="17">
        <v>10</v>
      </c>
      <c r="B20" s="1">
        <v>44845</v>
      </c>
      <c r="C20" s="6" t="s">
        <v>44</v>
      </c>
      <c r="D20" s="6" t="s">
        <v>15</v>
      </c>
      <c r="E20" s="6" t="s">
        <v>1</v>
      </c>
      <c r="F20" s="4">
        <v>4033443</v>
      </c>
      <c r="G20" s="10" t="s">
        <v>14</v>
      </c>
      <c r="H20" s="4">
        <v>322675</v>
      </c>
      <c r="I20" s="6" t="s">
        <v>49</v>
      </c>
      <c r="J20" s="6" t="s">
        <v>43</v>
      </c>
    </row>
    <row r="21" spans="1:10" outlineLevel="1" x14ac:dyDescent="0.25">
      <c r="A21" s="17">
        <v>10</v>
      </c>
      <c r="B21" s="1">
        <v>44859</v>
      </c>
      <c r="C21" s="6" t="s">
        <v>25</v>
      </c>
      <c r="D21" s="6" t="s">
        <v>15</v>
      </c>
      <c r="E21" s="6" t="s">
        <v>35</v>
      </c>
      <c r="F21" s="4">
        <v>4211545</v>
      </c>
      <c r="G21" s="10" t="s">
        <v>14</v>
      </c>
      <c r="H21" s="4">
        <v>336924</v>
      </c>
      <c r="I21" s="6" t="s">
        <v>49</v>
      </c>
      <c r="J21" s="6" t="s">
        <v>43</v>
      </c>
    </row>
    <row r="22" spans="1:10" outlineLevel="1" x14ac:dyDescent="0.25">
      <c r="A22" s="17">
        <v>11</v>
      </c>
      <c r="B22" s="1">
        <v>44880</v>
      </c>
      <c r="C22" s="6" t="s">
        <v>8</v>
      </c>
      <c r="D22" s="6" t="s">
        <v>15</v>
      </c>
      <c r="E22" s="6" t="s">
        <v>19</v>
      </c>
      <c r="F22" s="4">
        <v>6314241</v>
      </c>
      <c r="G22" s="10" t="s">
        <v>14</v>
      </c>
      <c r="H22" s="4">
        <v>505139</v>
      </c>
      <c r="I22" s="6" t="s">
        <v>49</v>
      </c>
      <c r="J22" s="6" t="s">
        <v>43</v>
      </c>
    </row>
    <row r="23" spans="1:10" outlineLevel="1" x14ac:dyDescent="0.25">
      <c r="A23" s="17">
        <v>12</v>
      </c>
      <c r="B23" s="1">
        <v>44915</v>
      </c>
      <c r="C23" s="6" t="s">
        <v>6</v>
      </c>
      <c r="D23" s="6" t="s">
        <v>15</v>
      </c>
      <c r="E23" s="6" t="s">
        <v>33</v>
      </c>
      <c r="F23" s="4">
        <v>5437918</v>
      </c>
      <c r="G23" s="10" t="s">
        <v>14</v>
      </c>
      <c r="H23" s="4">
        <v>435033</v>
      </c>
      <c r="I23" s="6" t="s">
        <v>49</v>
      </c>
      <c r="J23" s="6" t="s">
        <v>43</v>
      </c>
    </row>
    <row r="24" spans="1:10" x14ac:dyDescent="0.25">
      <c r="B24" s="8" t="s">
        <v>56</v>
      </c>
      <c r="F24" s="7">
        <v>94854478</v>
      </c>
      <c r="H24" s="7">
        <v>7986565</v>
      </c>
    </row>
    <row r="25" spans="1:10" x14ac:dyDescent="0.25">
      <c r="I25" s="18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2023-03-03T10:44:36Z</dcterms:created>
  <dcterms:modified xsi:type="dcterms:W3CDTF">2023-03-03T10:56:21Z</dcterms:modified>
</cp:coreProperties>
</file>