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Coop\"/>
    </mc:Choice>
  </mc:AlternateContent>
  <xr:revisionPtr revIDLastSave="0" documentId="13_ncr:1_{29AE90C4-1716-4908-A291-E311E70A8AE0}" xr6:coauthVersionLast="47" xr6:coauthVersionMax="47" xr10:uidLastSave="{00000000-0000-0000-0000-000000000000}"/>
  <bookViews>
    <workbookView xWindow="-120" yWindow="-120" windowWidth="24240" windowHeight="13140" tabRatio="860" activeTab="9" xr2:uid="{00000000-000D-0000-FFFF-FFFF00000000}"/>
  </bookViews>
  <sheets>
    <sheet name="AEON CITIMART" sheetId="1" r:id="rId1"/>
    <sheet name="BHX" sheetId="2" r:id="rId2"/>
    <sheet name="BIG-C" sheetId="3" r:id="rId3"/>
    <sheet name="COOP FOOD" sheetId="4" r:id="rId4"/>
    <sheet name="COOP MART" sheetId="5" r:id="rId5"/>
    <sheet name="LOTTE" sheetId="6" r:id="rId6"/>
    <sheet name="SATRA" sheetId="8" r:id="rId7"/>
    <sheet name="METRO" sheetId="7" r:id="rId8"/>
    <sheet name="VINMART" sheetId="9" r:id="rId9"/>
    <sheet name="TONG CONG NO" sheetId="10" r:id="rId10"/>
  </sheets>
  <definedNames>
    <definedName name="_xlnm._FilterDatabase" localSheetId="9" hidden="1">'TONG CONG NO'!$A$1:$V$1</definedName>
  </definedNames>
  <calcPr calcId="191029"/>
</workbook>
</file>

<file path=xl/calcChain.xml><?xml version="1.0" encoding="utf-8"?>
<calcChain xmlns="http://schemas.openxmlformats.org/spreadsheetml/2006/main">
  <c r="P3" i="10" l="1"/>
  <c r="P2" i="10"/>
  <c r="P19" i="10" l="1"/>
  <c r="P43" i="10" l="1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P27" i="10"/>
  <c r="P26" i="10"/>
  <c r="P25" i="10"/>
  <c r="P24" i="10"/>
  <c r="P23" i="10"/>
  <c r="P22" i="10"/>
  <c r="P21" i="10"/>
  <c r="P20" i="10"/>
  <c r="P18" i="10"/>
  <c r="P17" i="10"/>
  <c r="P16" i="10"/>
  <c r="P15" i="10"/>
  <c r="P14" i="10"/>
  <c r="P13" i="10"/>
  <c r="P12" i="10"/>
  <c r="P10" i="10"/>
  <c r="P9" i="10"/>
  <c r="P8" i="10"/>
  <c r="P56" i="10"/>
  <c r="P55" i="10"/>
  <c r="P54" i="10"/>
  <c r="P53" i="10"/>
  <c r="P52" i="10"/>
  <c r="P51" i="10"/>
  <c r="P50" i="10"/>
  <c r="P49" i="10"/>
  <c r="P48" i="10"/>
  <c r="P47" i="10"/>
  <c r="P46" i="10"/>
  <c r="P45" i="10"/>
  <c r="P44" i="10"/>
  <c r="E57" i="10"/>
  <c r="D57" i="10"/>
  <c r="C57" i="10"/>
  <c r="M11" i="10" l="1"/>
  <c r="P11" i="10" l="1"/>
  <c r="L10" i="9"/>
  <c r="L14" i="9" l="1"/>
  <c r="K9" i="4" l="1"/>
  <c r="I9" i="4"/>
  <c r="J9" i="4"/>
  <c r="H9" i="4"/>
  <c r="B8" i="5" l="1"/>
  <c r="B9" i="4"/>
  <c r="I10" i="9"/>
  <c r="H8" i="5"/>
  <c r="J8" i="5"/>
  <c r="I8" i="5"/>
  <c r="F8" i="5"/>
  <c r="G8" i="5"/>
  <c r="K8" i="5"/>
  <c r="L8" i="5"/>
  <c r="G9" i="4"/>
  <c r="F9" i="4"/>
  <c r="J9" i="3"/>
  <c r="I9" i="3"/>
  <c r="H9" i="3"/>
  <c r="F10" i="9"/>
  <c r="E9" i="4"/>
  <c r="D9" i="3"/>
  <c r="E10" i="9"/>
  <c r="D10" i="6"/>
  <c r="D9" i="4"/>
  <c r="C10" i="8"/>
  <c r="E10" i="8"/>
  <c r="F10" i="8"/>
  <c r="G10" i="8"/>
  <c r="H10" i="8"/>
  <c r="I10" i="8"/>
  <c r="J10" i="8"/>
  <c r="K10" i="8"/>
  <c r="L10" i="8"/>
  <c r="M10" i="8"/>
  <c r="B10" i="8"/>
  <c r="D10" i="9"/>
  <c r="D8" i="5"/>
  <c r="C10" i="6"/>
  <c r="H10" i="6"/>
  <c r="I10" i="6"/>
  <c r="J10" i="6"/>
  <c r="K10" i="6"/>
  <c r="L10" i="6"/>
  <c r="M8" i="5"/>
  <c r="L9" i="4"/>
  <c r="M9" i="4"/>
  <c r="M9" i="3"/>
  <c r="K9" i="3"/>
  <c r="M8" i="2"/>
  <c r="B8" i="2"/>
  <c r="C8" i="2"/>
  <c r="D8" i="2"/>
  <c r="E8" i="2"/>
  <c r="F8" i="2"/>
  <c r="G8" i="2"/>
  <c r="H8" i="2"/>
  <c r="I8" i="2"/>
  <c r="J8" i="2"/>
  <c r="L8" i="2"/>
  <c r="M10" i="9"/>
  <c r="C9" i="3"/>
  <c r="F9" i="3"/>
  <c r="G9" i="3"/>
  <c r="J10" i="9"/>
  <c r="B10" i="9"/>
  <c r="G10" i="9"/>
  <c r="H10" i="9"/>
  <c r="C9" i="4"/>
  <c r="K10" i="9"/>
  <c r="L9" i="3"/>
  <c r="B9" i="3"/>
  <c r="E8" i="5"/>
  <c r="C10" i="9"/>
  <c r="E9" i="3"/>
  <c r="M10" i="6" l="1"/>
  <c r="N9" i="7"/>
  <c r="N10" i="9"/>
  <c r="N9" i="3"/>
  <c r="N10" i="8"/>
  <c r="N8" i="5"/>
  <c r="N9" i="4"/>
  <c r="N8" i="2"/>
  <c r="G57" i="10"/>
  <c r="I57" i="10"/>
  <c r="J57" i="10"/>
  <c r="L57" i="10"/>
  <c r="N57" i="10"/>
  <c r="P6" i="10"/>
  <c r="K57" i="10"/>
  <c r="P7" i="10"/>
  <c r="H57" i="10"/>
  <c r="M57" i="10"/>
  <c r="P4" i="10"/>
  <c r="P5" i="10"/>
  <c r="F57" i="10"/>
  <c r="O57" i="10"/>
  <c r="P57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NTPC01</author>
    <author>ad</author>
    <author>ADMIN</author>
  </authors>
  <commentList>
    <comment ref="B6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NTPC01:</t>
        </r>
        <r>
          <rPr>
            <sz val="9"/>
            <color indexed="81"/>
            <rFont val="Tahoma"/>
            <family val="2"/>
          </rPr>
          <t xml:space="preserve">
TT ngày 20 cho các đơn hàng phát sinh tháng trước</t>
        </r>
      </text>
    </comment>
    <comment ref="B7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NTPC01:</t>
        </r>
        <r>
          <rPr>
            <sz val="9"/>
            <color indexed="81"/>
            <rFont val="Tahoma"/>
            <family val="2"/>
          </rPr>
          <t xml:space="preserve">
TT ngày 20 cho các đơn hàng phát sinh tháng trước</t>
        </r>
      </text>
    </comment>
    <comment ref="H7" authorId="1" shapeId="0" xr:uid="{00000000-0006-0000-0900-000003000000}">
      <text>
        <r>
          <rPr>
            <b/>
            <sz val="9"/>
            <color indexed="81"/>
            <rFont val="Tahoma"/>
            <family val="2"/>
          </rPr>
          <t>ad:</t>
        </r>
        <r>
          <rPr>
            <sz val="9"/>
            <color indexed="81"/>
            <rFont val="Tahoma"/>
            <family val="2"/>
          </rPr>
          <t xml:space="preserve">
LÔ HÀNG ĐI MIỀN BẮC NGÀY 8/5 GẶP TAI NẠN, NHẬP CÔNG NỢ TRỄ
</t>
        </r>
      </text>
    </comment>
    <comment ref="B8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NTPC01:</t>
        </r>
        <r>
          <rPr>
            <sz val="9"/>
            <color indexed="81"/>
            <rFont val="Tahoma"/>
            <family val="2"/>
          </rPr>
          <t xml:space="preserve">
29 ngày đơn bình thường, 45 ngày đơn khai trương</t>
        </r>
      </text>
    </comment>
    <comment ref="B10" authorId="2" shapeId="0" xr:uid="{00000000-0006-0000-0900-000005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gối đầu satra: "5tr/Phạm Hùng, 3/2, Củ Chi","220.000/1 cửa hàng satra nhỏ")
</t>
        </r>
      </text>
    </comment>
    <comment ref="D10" authorId="1" shapeId="0" xr:uid="{00000000-0006-0000-0900-000006000000}">
      <text>
        <r>
          <rPr>
            <b/>
            <sz val="9"/>
            <color indexed="81"/>
            <rFont val="Tahoma"/>
            <family val="2"/>
          </rPr>
          <t>ad:</t>
        </r>
        <r>
          <rPr>
            <sz val="9"/>
            <color indexed="81"/>
            <rFont val="Tahoma"/>
            <family val="2"/>
          </rPr>
          <t xml:space="preserve">
GỐI ĐẦU
SATRAFOODS
</t>
        </r>
      </text>
    </comment>
    <comment ref="E10" authorId="1" shapeId="0" xr:uid="{00000000-0006-0000-0900-000007000000}">
      <text>
        <r>
          <rPr>
            <b/>
            <sz val="9"/>
            <color indexed="81"/>
            <rFont val="Tahoma"/>
            <family val="2"/>
          </rPr>
          <t>ad:</t>
        </r>
        <r>
          <rPr>
            <sz val="9"/>
            <color indexed="81"/>
            <rFont val="Tahoma"/>
            <family val="2"/>
          </rPr>
          <t xml:space="preserve">
GỐI ĐẦU SATRA 3/2
</t>
        </r>
      </text>
    </comment>
    <comment ref="C14" authorId="0" shapeId="0" xr:uid="{00000000-0006-0000-0900-000008000000}">
      <text>
        <r>
          <rPr>
            <b/>
            <sz val="9"/>
            <color indexed="81"/>
            <rFont val="Tahoma"/>
            <family val="2"/>
          </rPr>
          <t>NTPC01:</t>
        </r>
        <r>
          <rPr>
            <sz val="9"/>
            <color indexed="81"/>
            <rFont val="Tahoma"/>
            <family val="2"/>
          </rPr>
          <t xml:space="preserve">
gối đầu 10 tr</t>
        </r>
      </text>
    </comment>
    <comment ref="C15" authorId="0" shapeId="0" xr:uid="{00000000-0006-0000-0900-000009000000}">
      <text>
        <r>
          <rPr>
            <b/>
            <sz val="9"/>
            <color indexed="81"/>
            <rFont val="Tahoma"/>
            <family val="2"/>
          </rPr>
          <t>NTPC01:</t>
        </r>
        <r>
          <rPr>
            <sz val="9"/>
            <color indexed="81"/>
            <rFont val="Tahoma"/>
            <family val="2"/>
          </rPr>
          <t xml:space="preserve">
GỐI ĐẦU
</t>
        </r>
      </text>
    </comment>
    <comment ref="E15" authorId="1" shapeId="0" xr:uid="{00000000-0006-0000-0900-00000A000000}">
      <text>
        <r>
          <rPr>
            <b/>
            <sz val="9"/>
            <color indexed="81"/>
            <rFont val="Tahoma"/>
            <family val="2"/>
          </rPr>
          <t>ad:</t>
        </r>
        <r>
          <rPr>
            <sz val="9"/>
            <color indexed="81"/>
            <rFont val="Tahoma"/>
            <family val="2"/>
          </rPr>
          <t xml:space="preserve">
GỐI ĐẦU SIÊU THỊ MỚI</t>
        </r>
      </text>
    </comment>
    <comment ref="G15" authorId="1" shapeId="0" xr:uid="{00000000-0006-0000-0900-00000B000000}">
      <text>
        <r>
          <rPr>
            <b/>
            <sz val="9"/>
            <color indexed="81"/>
            <rFont val="Tahoma"/>
            <family val="2"/>
          </rPr>
          <t>ad:</t>
        </r>
        <r>
          <rPr>
            <sz val="9"/>
            <color indexed="81"/>
            <rFont val="Tahoma"/>
            <family val="2"/>
          </rPr>
          <t xml:space="preserve">
GỐI ĐẦU SIÊU THỊ MỚI
</t>
        </r>
      </text>
    </comment>
    <comment ref="C22" authorId="2" shapeId="0" xr:uid="{00000000-0006-0000-0900-00000C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Đơn hàng gối đầu
</t>
        </r>
      </text>
    </comment>
  </commentList>
</comments>
</file>

<file path=xl/sharedStrings.xml><?xml version="1.0" encoding="utf-8"?>
<sst xmlns="http://schemas.openxmlformats.org/spreadsheetml/2006/main" count="225" uniqueCount="94">
  <si>
    <t>TỔNG PO</t>
  </si>
  <si>
    <t>ĐÃ THANH TOÁN</t>
  </si>
  <si>
    <t>CÒN NỢ</t>
  </si>
  <si>
    <t>COOP FOOD</t>
  </si>
  <si>
    <t>COOP MART</t>
  </si>
  <si>
    <t>LOTTE</t>
  </si>
  <si>
    <t>SATRA</t>
  </si>
  <si>
    <t>THÁNG 2/2017</t>
  </si>
  <si>
    <t>THÁNG 3/2017</t>
  </si>
  <si>
    <t>THÁNG 3</t>
  </si>
  <si>
    <t>THÁNG 4</t>
  </si>
  <si>
    <t>TỔNG</t>
  </si>
  <si>
    <t>THÁNG 1</t>
  </si>
  <si>
    <t>THÁNG 2</t>
  </si>
  <si>
    <t>THÁNG 4/2017</t>
  </si>
  <si>
    <t>THÁNG 5/2017</t>
  </si>
  <si>
    <t>THÁNG 5</t>
  </si>
  <si>
    <t>THÁNG 6</t>
  </si>
  <si>
    <t>THÁNG 7</t>
  </si>
  <si>
    <t>THÁNG 8</t>
  </si>
  <si>
    <t>THÁNG 9</t>
  </si>
  <si>
    <t>THÁNG 10</t>
  </si>
  <si>
    <t>THÁNG 11</t>
  </si>
  <si>
    <t>THÁNG 12</t>
  </si>
  <si>
    <t>THÁNG 6/2017</t>
  </si>
  <si>
    <t>THÁNG 7/2017</t>
  </si>
  <si>
    <t>THÁNG 8/2017</t>
  </si>
  <si>
    <t>THÁNG 1/2018</t>
  </si>
  <si>
    <t>T-MARTSTORES</t>
  </si>
  <si>
    <t>SÀI GÒN HD</t>
  </si>
  <si>
    <t>USMART</t>
  </si>
  <si>
    <t>VIỆT Ý HÀ NỘI</t>
  </si>
  <si>
    <t>EPCO STORE</t>
  </si>
  <si>
    <t>BRG</t>
  </si>
  <si>
    <t>WIN MART (WONMART)</t>
  </si>
  <si>
    <t>OFOOD</t>
  </si>
  <si>
    <t>090 9099680 - Quản lý ofood-Anh Duy</t>
  </si>
  <si>
    <t>thu tiền mặt</t>
  </si>
  <si>
    <t>Chị Hải</t>
  </si>
  <si>
    <t>0907.439.294</t>
  </si>
  <si>
    <t>BÁCH TÍN</t>
  </si>
  <si>
    <t>Đã chốt công nợ thanh toán trong tháng 12</t>
  </si>
  <si>
    <t>Đang chốt CN</t>
  </si>
  <si>
    <t>Thu tiền mặt</t>
  </si>
  <si>
    <t>Nhắc thường xuyên</t>
  </si>
  <si>
    <t>Đã chốt công nợ chị Hải báo sẽ TT trong tháng 12</t>
  </si>
  <si>
    <t>Vài hóa đơn bị treo, đang nhờ Big C kiểm tra lại</t>
  </si>
  <si>
    <t>METRO</t>
  </si>
  <si>
    <t>WINCOMMERCE</t>
  </si>
  <si>
    <t>INTIMEX- ĐN</t>
  </si>
  <si>
    <t xml:space="preserve">KINGFOOD </t>
  </si>
  <si>
    <t>LOCALMART</t>
  </si>
  <si>
    <t>LOCALFOOD</t>
  </si>
  <si>
    <t>SIÊU THỊ HÀ NỘI (TN TM-SX-XNK HÙNG DŨNG)</t>
  </si>
  <si>
    <t>JM Quốc Tế</t>
  </si>
  <si>
    <t>QUÁN Q1 (EAST WEST BREWING)</t>
  </si>
  <si>
    <t>WOWMART</t>
  </si>
  <si>
    <t>SUNSHINE</t>
  </si>
  <si>
    <t>SÀNH ĐIỆU (SIÊU THỊ ÂN NAM)</t>
  </si>
  <si>
    <t>CÔNG TY BB&amp;CC</t>
  </si>
  <si>
    <t>CỬA HÀNG CỐNG QUỲNH</t>
  </si>
  <si>
    <t>NHÀ HÀNG HÀN QUỐC BÌNH DƯƠNG (SONAMU)</t>
  </si>
  <si>
    <t>THU HẰNG FOOD VIỆT NAM</t>
  </si>
  <si>
    <t>SMART HÀ NỘI (SIÊU THỊ HÀ NỘI)</t>
  </si>
  <si>
    <t>CÔNG TY BẢO MINH (CFNQ TÁCH RA)</t>
  </si>
  <si>
    <t>CÔNG TY NHẬT MINH (CFNQ TÁCH RA)</t>
  </si>
  <si>
    <t>CÔNG TY GIA BÌNH (CFNQ TÁCH RA)</t>
  </si>
  <si>
    <t>CÔNG TY SONG NGUYỄN (CFNQ TÁCH RA)</t>
  </si>
  <si>
    <t>CÔNG TY TNHH MTV NGUYỄN CỬU</t>
  </si>
  <si>
    <t>CÔNG TY TNHH GRELI</t>
  </si>
  <si>
    <t>CÔNG TY TRUNG TUYẾN</t>
  </si>
  <si>
    <t>SEVEN ELEVEN (Mới)</t>
  </si>
  <si>
    <t>MEKONG GOURMET (Mới)</t>
  </si>
  <si>
    <t>KHÁCH LẺ</t>
  </si>
  <si>
    <t>GROVE FRESH (Mới)</t>
  </si>
  <si>
    <t>HASHTAG ECOS</t>
  </si>
  <si>
    <t>HNT (KHẢI SAN)</t>
  </si>
  <si>
    <t xml:space="preserve">PHÚ SƠN </t>
  </si>
  <si>
    <t>ZEN AP</t>
  </si>
  <si>
    <t>HIỀN LƯƠNG</t>
  </si>
  <si>
    <t xml:space="preserve">BIG C HÀ NỘI </t>
  </si>
  <si>
    <t>CÔNG TY PHẨM HƯNG THỊNH</t>
  </si>
  <si>
    <t xml:space="preserve">BIG C TP.HCM </t>
  </si>
  <si>
    <t>STT</t>
  </si>
  <si>
    <t>SIÊU THỊ</t>
  </si>
  <si>
    <t>CƯỜNG GIA PHÁT</t>
  </si>
  <si>
    <t>TIN TIN</t>
  </si>
  <si>
    <t>Không tính THU HẰNG FOOD: 2.579.539.400 đồng</t>
  </si>
  <si>
    <t>MEKONG GOURMET (Mới) Sữa</t>
  </si>
  <si>
    <t>CÔNG TY TNHH RECESS (Sữa)</t>
  </si>
  <si>
    <t>Đã chốt đến tháng 9/2021, hẹn thứ hai, 28/02/2022 thanh toán 1 phần, còn lại sẽ thanh toán trong tuần tiếp theo, đang soạn hóa đơn lên danh sách công nợ từ tháng 10 -12/2021 gởi siêu thị để chốt công nợ.</t>
  </si>
  <si>
    <t>OK</t>
  </si>
  <si>
    <t>AEON CITIMART (HCM)</t>
  </si>
  <si>
    <t>AEON CITIMART (HÀ NỘI)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</si>
</sst>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[$-10409]#,##0.00;\-#,##0.00"/>
    <numFmt numFmtId="167" formatCode="_-* #,##0\ _₫_-;\-* #,##0\ _₫_-;_-* &quot;-&quot;??\ _₫_-;_-@_-"/>
    <numFmt numFmtId="168" formatCode="[$-1010000]d/m/yyyy;@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sz val="10"/>
      <name val="Arial"/>
      <family val="2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163"/>
    </font>
    <font>
      <sz val="12"/>
      <name val="Calibri"/>
      <family val="2"/>
      <scheme val="minor"/>
    </font>
    <font>
      <sz val="12"/>
      <name val="Times New Roman"/>
      <family val="1"/>
      <charset val="163"/>
    </font>
    <font>
      <sz val="8"/>
      <name val="Segoe UI"/>
      <family val="2"/>
    </font>
    <font>
      <sz val="12"/>
      <name val="Times New Roman"/>
      <family val="2"/>
    </font>
    <font>
      <sz val="12"/>
      <color theme="1"/>
      <name val="Times New Roman"/>
      <family val="1"/>
      <charset val="163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</borders>
  <cellStyleXfs count="56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9" borderId="9" applyNumberFormat="0" applyFont="0" applyAlignment="0" applyProtection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5" applyNumberFormat="0" applyAlignment="0" applyProtection="0"/>
    <xf numFmtId="0" fontId="19" fillId="7" borderId="6" applyNumberFormat="0" applyAlignment="0" applyProtection="0"/>
    <xf numFmtId="0" fontId="20" fillId="7" borderId="5" applyNumberFormat="0" applyAlignment="0" applyProtection="0"/>
    <xf numFmtId="0" fontId="21" fillId="0" borderId="7" applyNumberFormat="0" applyFill="0" applyAlignment="0" applyProtection="0"/>
    <xf numFmtId="0" fontId="22" fillId="8" borderId="8" applyNumberFormat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9" fillId="0" borderId="10" applyNumberFormat="0" applyFill="0" applyAlignment="0" applyProtection="0"/>
    <xf numFmtId="0" fontId="24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4" fillId="33" borderId="0" applyNumberFormat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25" fillId="0" borderId="0">
      <alignment vertical="top"/>
    </xf>
    <xf numFmtId="0" fontId="7" fillId="0" borderId="0"/>
    <xf numFmtId="165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1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89">
    <xf numFmtId="0" fontId="0" fillId="0" borderId="0" xfId="0"/>
    <xf numFmtId="0" fontId="3" fillId="0" borderId="1" xfId="0" applyFont="1" applyBorder="1"/>
    <xf numFmtId="0" fontId="3" fillId="0" borderId="0" xfId="0" applyFont="1"/>
    <xf numFmtId="164" fontId="5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/>
    <xf numFmtId="164" fontId="3" fillId="0" borderId="0" xfId="1" applyNumberFormat="1" applyFont="1"/>
    <xf numFmtId="164" fontId="3" fillId="2" borderId="1" xfId="0" applyNumberFormat="1" applyFont="1" applyFill="1" applyBorder="1"/>
    <xf numFmtId="164" fontId="4" fillId="0" borderId="1" xfId="0" applyNumberFormat="1" applyFont="1" applyBorder="1"/>
    <xf numFmtId="164" fontId="0" fillId="0" borderId="1" xfId="1" applyNumberFormat="1" applyFont="1" applyBorder="1"/>
    <xf numFmtId="164" fontId="0" fillId="0" borderId="0" xfId="1" applyNumberFormat="1" applyFont="1"/>
    <xf numFmtId="164" fontId="0" fillId="0" borderId="0" xfId="0" applyNumberFormat="1"/>
    <xf numFmtId="164" fontId="0" fillId="0" borderId="1" xfId="0" applyNumberFormat="1" applyBorder="1"/>
    <xf numFmtId="164" fontId="6" fillId="0" borderId="0" xfId="0" applyNumberFormat="1" applyFont="1"/>
    <xf numFmtId="164" fontId="5" fillId="0" borderId="1" xfId="1" applyNumberFormat="1" applyFont="1" applyBorder="1"/>
    <xf numFmtId="43" fontId="3" fillId="0" borderId="0" xfId="1" applyFont="1"/>
    <xf numFmtId="164" fontId="3" fillId="0" borderId="0" xfId="0" applyNumberFormat="1" applyFont="1"/>
    <xf numFmtId="43" fontId="3" fillId="0" borderId="0" xfId="0" applyNumberFormat="1" applyFont="1"/>
    <xf numFmtId="164" fontId="3" fillId="0" borderId="0" xfId="1" applyNumberFormat="1" applyFont="1" applyBorder="1"/>
    <xf numFmtId="164" fontId="5" fillId="0" borderId="0" xfId="1" applyNumberFormat="1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/>
    </xf>
    <xf numFmtId="164" fontId="0" fillId="0" borderId="0" xfId="1" applyNumberFormat="1" applyFont="1" applyBorder="1"/>
    <xf numFmtId="0" fontId="0" fillId="0" borderId="1" xfId="0" applyBorder="1"/>
    <xf numFmtId="164" fontId="8" fillId="0" borderId="1" xfId="0" applyNumberFormat="1" applyFont="1" applyBorder="1"/>
    <xf numFmtId="164" fontId="1" fillId="0" borderId="1" xfId="1" applyNumberFormat="1" applyFont="1" applyBorder="1"/>
    <xf numFmtId="3" fontId="0" fillId="0" borderId="0" xfId="0" applyNumberFormat="1"/>
    <xf numFmtId="38" fontId="3" fillId="0" borderId="1" xfId="1" applyNumberFormat="1" applyFont="1" applyBorder="1"/>
    <xf numFmtId="0" fontId="31" fillId="0" borderId="1" xfId="0" applyFont="1" applyBorder="1" applyAlignment="1">
      <alignment horizontal="center"/>
    </xf>
    <xf numFmtId="0" fontId="31" fillId="0" borderId="1" xfId="1" applyNumberFormat="1" applyFont="1" applyBorder="1" applyAlignment="1">
      <alignment horizontal="center"/>
    </xf>
    <xf numFmtId="164" fontId="31" fillId="0" borderId="1" xfId="1" applyNumberFormat="1" applyFont="1" applyBorder="1" applyAlignment="1">
      <alignment horizontal="center"/>
    </xf>
    <xf numFmtId="164" fontId="31" fillId="0" borderId="1" xfId="1" applyNumberFormat="1" applyFont="1" applyBorder="1" applyAlignment="1">
      <alignment horizontal="center" vertical="center"/>
    </xf>
    <xf numFmtId="164" fontId="31" fillId="0" borderId="1" xfId="1" applyNumberFormat="1" applyFont="1" applyFill="1" applyBorder="1" applyAlignment="1">
      <alignment horizontal="center" vertical="center"/>
    </xf>
    <xf numFmtId="164" fontId="31" fillId="0" borderId="1" xfId="1" applyNumberFormat="1" applyFont="1" applyFill="1" applyBorder="1" applyAlignment="1">
      <alignment horizontal="center"/>
    </xf>
    <xf numFmtId="0" fontId="31" fillId="0" borderId="0" xfId="0" applyFont="1"/>
    <xf numFmtId="164" fontId="29" fillId="0" borderId="1" xfId="1" applyNumberFormat="1" applyFont="1" applyBorder="1" applyAlignment="1">
      <alignment vertical="center"/>
    </xf>
    <xf numFmtId="164" fontId="29" fillId="0" borderId="1" xfId="1" applyNumberFormat="1" applyFont="1" applyFill="1" applyBorder="1" applyAlignment="1">
      <alignment vertical="center"/>
    </xf>
    <xf numFmtId="164" fontId="30" fillId="0" borderId="1" xfId="1" applyNumberFormat="1" applyFont="1" applyFill="1" applyBorder="1" applyAlignment="1">
      <alignment vertical="center"/>
    </xf>
    <xf numFmtId="164" fontId="29" fillId="0" borderId="0" xfId="1" applyNumberFormat="1" applyFont="1" applyAlignment="1">
      <alignment vertical="center"/>
    </xf>
    <xf numFmtId="0" fontId="32" fillId="2" borderId="0" xfId="0" applyFont="1" applyFill="1" applyAlignment="1">
      <alignment horizontal="center" vertical="center"/>
    </xf>
    <xf numFmtId="0" fontId="32" fillId="2" borderId="0" xfId="0" quotePrefix="1" applyFont="1" applyFill="1" applyAlignment="1">
      <alignment horizontal="center" vertical="center"/>
    </xf>
    <xf numFmtId="0" fontId="29" fillId="0" borderId="0" xfId="0" applyFont="1"/>
    <xf numFmtId="164" fontId="29" fillId="0" borderId="0" xfId="1" applyNumberFormat="1" applyFont="1"/>
    <xf numFmtId="164" fontId="29" fillId="0" borderId="1" xfId="1" applyNumberFormat="1" applyFont="1" applyFill="1" applyBorder="1"/>
    <xf numFmtId="164" fontId="29" fillId="0" borderId="1" xfId="1" applyNumberFormat="1" applyFont="1" applyBorder="1"/>
    <xf numFmtId="0" fontId="29" fillId="0" borderId="0" xfId="0" applyFont="1" applyAlignment="1">
      <alignment vertical="center"/>
    </xf>
    <xf numFmtId="164" fontId="30" fillId="0" borderId="1" xfId="1" applyNumberFormat="1" applyFont="1" applyBorder="1" applyAlignment="1">
      <alignment vertical="center"/>
    </xf>
    <xf numFmtId="0" fontId="30" fillId="0" borderId="0" xfId="0" applyFont="1" applyAlignment="1">
      <alignment vertical="center"/>
    </xf>
    <xf numFmtId="164" fontId="29" fillId="0" borderId="0" xfId="1" applyNumberFormat="1" applyFont="1" applyFill="1"/>
    <xf numFmtId="164" fontId="33" fillId="0" borderId="0" xfId="1" applyNumberFormat="1" applyFont="1"/>
    <xf numFmtId="164" fontId="30" fillId="0" borderId="0" xfId="1" applyNumberFormat="1" applyFont="1" applyFill="1"/>
    <xf numFmtId="164" fontId="29" fillId="0" borderId="1" xfId="1" applyNumberFormat="1" applyFont="1" applyFill="1" applyBorder="1" applyAlignment="1">
      <alignment horizontal="left" vertical="center" wrapText="1"/>
    </xf>
    <xf numFmtId="167" fontId="29" fillId="0" borderId="1" xfId="1" applyNumberFormat="1" applyFont="1" applyFill="1" applyBorder="1" applyAlignment="1">
      <alignment horizontal="left" wrapText="1"/>
    </xf>
    <xf numFmtId="0" fontId="29" fillId="0" borderId="1" xfId="0" applyFont="1" applyBorder="1"/>
    <xf numFmtId="164" fontId="29" fillId="0" borderId="0" xfId="1" applyNumberFormat="1" applyFont="1" applyBorder="1" applyAlignment="1">
      <alignment vertical="center"/>
    </xf>
    <xf numFmtId="0" fontId="29" fillId="0" borderId="0" xfId="0" applyFont="1" applyAlignment="1">
      <alignment horizontal="center"/>
    </xf>
    <xf numFmtId="0" fontId="29" fillId="0" borderId="1" xfId="0" applyFont="1" applyBorder="1" applyAlignment="1">
      <alignment horizontal="center"/>
    </xf>
    <xf numFmtId="168" fontId="31" fillId="0" borderId="0" xfId="0" applyNumberFormat="1" applyFont="1" applyAlignment="1">
      <alignment horizontal="left"/>
    </xf>
    <xf numFmtId="168" fontId="29" fillId="0" borderId="0" xfId="1" applyNumberFormat="1" applyFont="1" applyAlignment="1">
      <alignment horizontal="left" vertical="center"/>
    </xf>
    <xf numFmtId="168" fontId="29" fillId="0" borderId="0" xfId="0" applyNumberFormat="1" applyFont="1" applyAlignment="1">
      <alignment horizontal="left"/>
    </xf>
    <xf numFmtId="168" fontId="29" fillId="0" borderId="0" xfId="0" quotePrefix="1" applyNumberFormat="1" applyFont="1" applyAlignment="1">
      <alignment horizontal="left"/>
    </xf>
    <xf numFmtId="168" fontId="29" fillId="0" borderId="0" xfId="1" applyNumberFormat="1" applyFont="1" applyAlignment="1">
      <alignment horizontal="left"/>
    </xf>
    <xf numFmtId="168" fontId="29" fillId="0" borderId="0" xfId="0" applyNumberFormat="1" applyFont="1" applyAlignment="1">
      <alignment horizontal="left" vertical="center"/>
    </xf>
    <xf numFmtId="168" fontId="30" fillId="0" borderId="0" xfId="1" applyNumberFormat="1" applyFont="1" applyAlignment="1">
      <alignment horizontal="left" vertical="center"/>
    </xf>
    <xf numFmtId="168" fontId="30" fillId="0" borderId="0" xfId="0" applyNumberFormat="1" applyFont="1" applyAlignment="1">
      <alignment horizontal="left" vertical="center"/>
    </xf>
    <xf numFmtId="164" fontId="29" fillId="0" borderId="0" xfId="1" applyNumberFormat="1" applyFont="1" applyBorder="1"/>
    <xf numFmtId="164" fontId="29" fillId="0" borderId="0" xfId="1" applyNumberFormat="1" applyFont="1" applyFill="1" applyBorder="1" applyAlignment="1">
      <alignment vertical="center"/>
    </xf>
    <xf numFmtId="167" fontId="29" fillId="0" borderId="1" xfId="0" applyNumberFormat="1" applyFont="1" applyBorder="1" applyAlignment="1">
      <alignment horizontal="left" vertical="center" wrapText="1"/>
    </xf>
    <xf numFmtId="164" fontId="29" fillId="0" borderId="0" xfId="1" applyNumberFormat="1" applyFont="1" applyFill="1" applyBorder="1"/>
    <xf numFmtId="164" fontId="33" fillId="0" borderId="0" xfId="1" applyNumberFormat="1" applyFont="1" applyBorder="1"/>
    <xf numFmtId="167" fontId="29" fillId="0" borderId="0" xfId="1" applyNumberFormat="1" applyFont="1" applyFill="1" applyBorder="1"/>
    <xf numFmtId="164" fontId="30" fillId="0" borderId="0" xfId="1" applyNumberFormat="1" applyFont="1" applyFill="1" applyBorder="1"/>
    <xf numFmtId="167" fontId="30" fillId="0" borderId="0" xfId="1" applyNumberFormat="1" applyFont="1" applyFill="1" applyBorder="1"/>
    <xf numFmtId="0" fontId="35" fillId="0" borderId="1" xfId="0" applyFont="1" applyBorder="1" applyAlignment="1">
      <alignment vertical="center" wrapText="1"/>
    </xf>
    <xf numFmtId="168" fontId="29" fillId="0" borderId="0" xfId="1" applyNumberFormat="1" applyFont="1" applyFill="1" applyAlignment="1">
      <alignment horizontal="left" vertical="center"/>
    </xf>
    <xf numFmtId="0" fontId="29" fillId="2" borderId="1" xfId="0" applyFont="1" applyFill="1" applyBorder="1" applyAlignment="1">
      <alignment horizontal="center"/>
    </xf>
    <xf numFmtId="164" fontId="29" fillId="2" borderId="1" xfId="1" applyNumberFormat="1" applyFont="1" applyFill="1" applyBorder="1" applyAlignment="1">
      <alignment vertical="center"/>
    </xf>
    <xf numFmtId="167" fontId="29" fillId="2" borderId="1" xfId="0" applyNumberFormat="1" applyFont="1" applyFill="1" applyBorder="1" applyAlignment="1">
      <alignment horizontal="left" vertical="center" wrapText="1"/>
    </xf>
    <xf numFmtId="164" fontId="30" fillId="2" borderId="1" xfId="1" applyNumberFormat="1" applyFont="1" applyFill="1" applyBorder="1" applyAlignment="1">
      <alignment vertical="center"/>
    </xf>
    <xf numFmtId="168" fontId="29" fillId="2" borderId="11" xfId="0" applyNumberFormat="1" applyFont="1" applyFill="1" applyBorder="1" applyAlignment="1">
      <alignment horizontal="left" wrapText="1"/>
    </xf>
    <xf numFmtId="164" fontId="29" fillId="2" borderId="0" xfId="0" applyNumberFormat="1" applyFont="1" applyFill="1"/>
    <xf numFmtId="0" fontId="29" fillId="2" borderId="0" xfId="0" applyFont="1" applyFill="1"/>
    <xf numFmtId="164" fontId="29" fillId="2" borderId="1" xfId="1" applyNumberFormat="1" applyFont="1" applyFill="1" applyBorder="1" applyAlignment="1">
      <alignment horizontal="left" vertical="center" wrapText="1"/>
    </xf>
    <xf numFmtId="168" fontId="29" fillId="2" borderId="0" xfId="1" applyNumberFormat="1" applyFont="1" applyFill="1" applyAlignment="1">
      <alignment horizontal="left" vertical="center"/>
    </xf>
    <xf numFmtId="164" fontId="33" fillId="2" borderId="1" xfId="1" applyNumberFormat="1" applyFont="1" applyFill="1" applyBorder="1" applyAlignment="1">
      <alignment vertical="center"/>
    </xf>
    <xf numFmtId="168" fontId="29" fillId="2" borderId="0" xfId="0" applyNumberFormat="1" applyFont="1" applyFill="1" applyAlignment="1">
      <alignment horizontal="left"/>
    </xf>
    <xf numFmtId="166" fontId="34" fillId="2" borderId="0" xfId="0" applyNumberFormat="1" applyFont="1" applyFill="1" applyAlignment="1">
      <alignment horizontal="right" vertical="top" wrapText="1" readingOrder="1"/>
    </xf>
    <xf numFmtId="0" fontId="8" fillId="2" borderId="1" xfId="0" applyFont="1" applyFill="1" applyBorder="1" applyAlignment="1">
      <alignment vertical="center"/>
    </xf>
    <xf numFmtId="164" fontId="8" fillId="2" borderId="1" xfId="1" applyNumberFormat="1" applyFont="1" applyFill="1" applyBorder="1" applyAlignment="1">
      <alignment vertical="center"/>
    </xf>
    <xf numFmtId="164" fontId="36" fillId="2" borderId="1" xfId="1" applyNumberFormat="1" applyFont="1" applyFill="1" applyBorder="1" applyAlignment="1">
      <alignment vertical="center"/>
    </xf>
    <xf numFmtId="164" fontId="29" fillId="2" borderId="0" xfId="1" applyNumberFormat="1" applyFont="1" applyFill="1"/>
  </cellXfs>
  <cellStyles count="56">
    <cellStyle name="20% - Accent1 2" xfId="21" xr:uid="{00000000-0005-0000-0000-000000000000}"/>
    <cellStyle name="20% - Accent2 2" xfId="25" xr:uid="{00000000-0005-0000-0000-000001000000}"/>
    <cellStyle name="20% - Accent3 2" xfId="29" xr:uid="{00000000-0005-0000-0000-000002000000}"/>
    <cellStyle name="20% - Accent4 2" xfId="33" xr:uid="{00000000-0005-0000-0000-000003000000}"/>
    <cellStyle name="20% - Accent5 2" xfId="37" xr:uid="{00000000-0005-0000-0000-000004000000}"/>
    <cellStyle name="20% - Accent6 2" xfId="41" xr:uid="{00000000-0005-0000-0000-000005000000}"/>
    <cellStyle name="40% - Accent1 2" xfId="22" xr:uid="{00000000-0005-0000-0000-000006000000}"/>
    <cellStyle name="40% - Accent2 2" xfId="26" xr:uid="{00000000-0005-0000-0000-000007000000}"/>
    <cellStyle name="40% - Accent3 2" xfId="30" xr:uid="{00000000-0005-0000-0000-000008000000}"/>
    <cellStyle name="40% - Accent4 2" xfId="34" xr:uid="{00000000-0005-0000-0000-000009000000}"/>
    <cellStyle name="40% - Accent5 2" xfId="38" xr:uid="{00000000-0005-0000-0000-00000A000000}"/>
    <cellStyle name="40% - Accent6 2" xfId="42" xr:uid="{00000000-0005-0000-0000-00000B000000}"/>
    <cellStyle name="60% - Accent1 2" xfId="23" xr:uid="{00000000-0005-0000-0000-00000C000000}"/>
    <cellStyle name="60% - Accent2 2" xfId="27" xr:uid="{00000000-0005-0000-0000-00000D000000}"/>
    <cellStyle name="60% - Accent3 2" xfId="31" xr:uid="{00000000-0005-0000-0000-00000E000000}"/>
    <cellStyle name="60% - Accent4 2" xfId="35" xr:uid="{00000000-0005-0000-0000-00000F000000}"/>
    <cellStyle name="60% - Accent5 2" xfId="39" xr:uid="{00000000-0005-0000-0000-000010000000}"/>
    <cellStyle name="60% - Accent6 2" xfId="43" xr:uid="{00000000-0005-0000-0000-000011000000}"/>
    <cellStyle name="Accent1 2" xfId="20" xr:uid="{00000000-0005-0000-0000-000012000000}"/>
    <cellStyle name="Accent2 2" xfId="24" xr:uid="{00000000-0005-0000-0000-000013000000}"/>
    <cellStyle name="Accent3 2" xfId="28" xr:uid="{00000000-0005-0000-0000-000014000000}"/>
    <cellStyle name="Accent4 2" xfId="32" xr:uid="{00000000-0005-0000-0000-000015000000}"/>
    <cellStyle name="Accent5 2" xfId="36" xr:uid="{00000000-0005-0000-0000-000016000000}"/>
    <cellStyle name="Accent6 2" xfId="40" xr:uid="{00000000-0005-0000-0000-000017000000}"/>
    <cellStyle name="Bad 2" xfId="10" xr:uid="{00000000-0005-0000-0000-000018000000}"/>
    <cellStyle name="Calculation 2" xfId="14" xr:uid="{00000000-0005-0000-0000-000019000000}"/>
    <cellStyle name="Check Cell 2" xfId="16" xr:uid="{00000000-0005-0000-0000-00001A000000}"/>
    <cellStyle name="Comma" xfId="1" builtinId="3"/>
    <cellStyle name="Comma [0] 2" xfId="51" xr:uid="{00000000-0005-0000-0000-00001C000000}"/>
    <cellStyle name="Comma 2" xfId="2" xr:uid="{00000000-0005-0000-0000-00001D000000}"/>
    <cellStyle name="Comma 3" xfId="46" xr:uid="{00000000-0005-0000-0000-00001E000000}"/>
    <cellStyle name="Comma 3 2" xfId="49" xr:uid="{00000000-0005-0000-0000-00001F000000}"/>
    <cellStyle name="Comma 4" xfId="50" xr:uid="{00000000-0005-0000-0000-000020000000}"/>
    <cellStyle name="Currency [0] 2" xfId="52" xr:uid="{00000000-0005-0000-0000-000021000000}"/>
    <cellStyle name="Currency 2" xfId="53" xr:uid="{00000000-0005-0000-0000-000022000000}"/>
    <cellStyle name="Currency 3" xfId="54" xr:uid="{00000000-0005-0000-0000-000023000000}"/>
    <cellStyle name="Explanatory Text 2" xfId="18" xr:uid="{00000000-0005-0000-0000-000024000000}"/>
    <cellStyle name="Good 2" xfId="9" xr:uid="{00000000-0005-0000-0000-000025000000}"/>
    <cellStyle name="Heading 1 2" xfId="5" xr:uid="{00000000-0005-0000-0000-000026000000}"/>
    <cellStyle name="Heading 2 2" xfId="6" xr:uid="{00000000-0005-0000-0000-000027000000}"/>
    <cellStyle name="Heading 3 2" xfId="7" xr:uid="{00000000-0005-0000-0000-000028000000}"/>
    <cellStyle name="Heading 4 2" xfId="8" xr:uid="{00000000-0005-0000-0000-000029000000}"/>
    <cellStyle name="Input 2" xfId="12" xr:uid="{00000000-0005-0000-0000-00002A000000}"/>
    <cellStyle name="Linked Cell 2" xfId="15" xr:uid="{00000000-0005-0000-0000-00002B000000}"/>
    <cellStyle name="Neutral 2" xfId="11" xr:uid="{00000000-0005-0000-0000-00002C000000}"/>
    <cellStyle name="Normal" xfId="0" builtinId="0"/>
    <cellStyle name="Normal 2" xfId="45" xr:uid="{00000000-0005-0000-0000-00002E000000}"/>
    <cellStyle name="Normal 3" xfId="44" xr:uid="{00000000-0005-0000-0000-00002F000000}"/>
    <cellStyle name="Normal 3 2" xfId="47" xr:uid="{00000000-0005-0000-0000-000030000000}"/>
    <cellStyle name="Normal 4" xfId="48" xr:uid="{00000000-0005-0000-0000-000031000000}"/>
    <cellStyle name="Note" xfId="3" builtinId="10" customBuiltin="1"/>
    <cellStyle name="Output 2" xfId="13" xr:uid="{00000000-0005-0000-0000-000033000000}"/>
    <cellStyle name="Percent 2" xfId="55" xr:uid="{00000000-0005-0000-0000-000034000000}"/>
    <cellStyle name="Title 2" xfId="4" xr:uid="{00000000-0005-0000-0000-000035000000}"/>
    <cellStyle name="Total 2" xfId="19" xr:uid="{00000000-0005-0000-0000-000036000000}"/>
    <cellStyle name="Warning Text 2" xfId="17" xr:uid="{00000000-0005-0000-0000-000037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N8"/>
  <sheetViews>
    <sheetView workbookViewId="0">
      <selection activeCell="L12" sqref="L12"/>
    </sheetView>
  </sheetViews>
  <sheetFormatPr defaultColWidth="9.140625" defaultRowHeight="15" x14ac:dyDescent="0.25"/>
  <cols>
    <col min="1" max="1" width="11.140625" style="2" customWidth="1"/>
    <col min="2" max="11" width="11.5703125" style="5" customWidth="1"/>
    <col min="12" max="13" width="13.28515625" style="5" bestFit="1" customWidth="1"/>
    <col min="14" max="14" width="13.140625" style="2" customWidth="1"/>
    <col min="15" max="16384" width="9.140625" style="2"/>
  </cols>
  <sheetData>
    <row r="5" spans="1:14" ht="17.25" customHeight="1" x14ac:dyDescent="0.25">
      <c r="A5" s="1"/>
      <c r="B5" s="3" t="s">
        <v>12</v>
      </c>
      <c r="C5" s="3" t="s">
        <v>13</v>
      </c>
      <c r="D5" s="3" t="s">
        <v>9</v>
      </c>
      <c r="E5" s="3" t="s">
        <v>10</v>
      </c>
      <c r="F5" s="3" t="s">
        <v>16</v>
      </c>
      <c r="G5" s="3" t="s">
        <v>17</v>
      </c>
      <c r="H5" s="3" t="s">
        <v>18</v>
      </c>
      <c r="I5" s="3" t="s">
        <v>19</v>
      </c>
      <c r="J5" s="3" t="s">
        <v>20</v>
      </c>
      <c r="K5" s="3" t="s">
        <v>21</v>
      </c>
      <c r="L5" s="3" t="s">
        <v>22</v>
      </c>
      <c r="M5" s="3" t="s">
        <v>23</v>
      </c>
      <c r="N5" s="1"/>
    </row>
    <row r="6" spans="1:14" ht="17.25" customHeight="1" x14ac:dyDescent="0.25">
      <c r="A6" s="1" t="s">
        <v>0</v>
      </c>
      <c r="B6" s="4"/>
      <c r="C6" s="4"/>
      <c r="D6" s="4"/>
      <c r="E6" s="4"/>
      <c r="F6" s="4"/>
      <c r="G6" s="4"/>
      <c r="H6" s="4"/>
      <c r="I6" s="4"/>
      <c r="J6" s="4"/>
      <c r="K6" s="4"/>
      <c r="L6" s="22"/>
      <c r="M6" s="22"/>
      <c r="N6" s="1"/>
    </row>
    <row r="7" spans="1:14" ht="17.25" customHeight="1" x14ac:dyDescent="0.25">
      <c r="A7" s="1" t="s">
        <v>1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"/>
    </row>
    <row r="8" spans="1:14" ht="17.25" customHeight="1" x14ac:dyDescent="0.25">
      <c r="A8" s="1" t="s">
        <v>2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6"/>
    </row>
  </sheetData>
  <pageMargins left="0.7" right="0.7" top="0.75" bottom="0.75" header="0.3" footer="0.3"/>
  <pageSetup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75"/>
  <sheetViews>
    <sheetView tabSelected="1"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64" sqref="C64"/>
    </sheetView>
  </sheetViews>
  <sheetFormatPr defaultColWidth="16.28515625" defaultRowHeight="15.75" x14ac:dyDescent="0.25"/>
  <cols>
    <col min="1" max="1" width="6.85546875" style="53" customWidth="1"/>
    <col min="2" max="2" width="41.42578125" style="39" customWidth="1"/>
    <col min="3" max="8" width="18.7109375" style="40" customWidth="1"/>
    <col min="9" max="9" width="18.7109375" style="46" customWidth="1"/>
    <col min="10" max="10" width="18.7109375" style="40" customWidth="1"/>
    <col min="11" max="11" width="18.7109375" style="47" customWidth="1"/>
    <col min="12" max="12" width="18.7109375" style="46" customWidth="1"/>
    <col min="13" max="15" width="18.7109375" style="40" customWidth="1"/>
    <col min="16" max="16" width="20.7109375" style="48" customWidth="1"/>
    <col min="17" max="17" width="49" style="57" bestFit="1" customWidth="1"/>
    <col min="18" max="20" width="16.28515625" style="39"/>
    <col min="21" max="21" width="16.85546875" style="39" bestFit="1" customWidth="1"/>
    <col min="22" max="16384" width="16.28515625" style="39"/>
  </cols>
  <sheetData>
    <row r="1" spans="1:21" s="32" customFormat="1" ht="16.5" customHeight="1" x14ac:dyDescent="0.25">
      <c r="A1" s="26" t="s">
        <v>83</v>
      </c>
      <c r="B1" s="26" t="s">
        <v>84</v>
      </c>
      <c r="C1" s="27">
        <v>2020</v>
      </c>
      <c r="D1" s="28" t="s">
        <v>12</v>
      </c>
      <c r="E1" s="28" t="s">
        <v>13</v>
      </c>
      <c r="F1" s="29" t="s">
        <v>9</v>
      </c>
      <c r="G1" s="29" t="s">
        <v>10</v>
      </c>
      <c r="H1" s="29" t="s">
        <v>16</v>
      </c>
      <c r="I1" s="30" t="s">
        <v>17</v>
      </c>
      <c r="J1" s="29" t="s">
        <v>18</v>
      </c>
      <c r="K1" s="29" t="s">
        <v>19</v>
      </c>
      <c r="L1" s="30" t="s">
        <v>20</v>
      </c>
      <c r="M1" s="29" t="s">
        <v>21</v>
      </c>
      <c r="N1" s="29" t="s">
        <v>22</v>
      </c>
      <c r="O1" s="29" t="s">
        <v>23</v>
      </c>
      <c r="P1" s="31" t="s">
        <v>11</v>
      </c>
      <c r="Q1" s="55"/>
    </row>
    <row r="2" spans="1:21" s="79" customFormat="1" ht="16.5" customHeight="1" x14ac:dyDescent="0.25">
      <c r="A2" s="73">
        <v>1</v>
      </c>
      <c r="B2" s="85" t="s">
        <v>92</v>
      </c>
      <c r="C2" s="86">
        <v>71299833</v>
      </c>
      <c r="D2" s="86">
        <v>0</v>
      </c>
      <c r="E2" s="86">
        <v>2343330</v>
      </c>
      <c r="F2" s="86">
        <v>11902424</v>
      </c>
      <c r="G2" s="86">
        <v>42443897</v>
      </c>
      <c r="H2" s="86">
        <v>36312484</v>
      </c>
      <c r="I2" s="86">
        <v>85598957</v>
      </c>
      <c r="J2" s="86">
        <v>66884229</v>
      </c>
      <c r="K2" s="87">
        <v>35571295</v>
      </c>
      <c r="L2" s="86">
        <v>17468317</v>
      </c>
      <c r="M2" s="74">
        <v>56316224</v>
      </c>
      <c r="N2" s="75">
        <v>57427694</v>
      </c>
      <c r="O2" s="75">
        <v>60493494</v>
      </c>
      <c r="P2" s="76">
        <f>SUM(C2:O2)</f>
        <v>544062178</v>
      </c>
      <c r="Q2" s="81" t="s">
        <v>45</v>
      </c>
      <c r="R2" s="37" t="s">
        <v>38</v>
      </c>
      <c r="S2" s="38" t="s">
        <v>39</v>
      </c>
      <c r="U2" s="88"/>
    </row>
    <row r="3" spans="1:21" s="79" customFormat="1" ht="16.5" customHeight="1" x14ac:dyDescent="0.25">
      <c r="A3" s="73">
        <v>2</v>
      </c>
      <c r="B3" s="85" t="s">
        <v>93</v>
      </c>
      <c r="C3" s="86">
        <v>11798502</v>
      </c>
      <c r="D3" s="86">
        <v>8244011</v>
      </c>
      <c r="E3" s="86">
        <v>14978099</v>
      </c>
      <c r="F3" s="86">
        <v>7534573</v>
      </c>
      <c r="G3" s="86">
        <v>19366700</v>
      </c>
      <c r="H3" s="86">
        <v>8872789</v>
      </c>
      <c r="I3" s="86">
        <v>9482259</v>
      </c>
      <c r="J3" s="86">
        <v>9951986</v>
      </c>
      <c r="K3" s="87">
        <v>17636810</v>
      </c>
      <c r="L3" s="86">
        <v>9478656</v>
      </c>
      <c r="M3" s="74">
        <v>9988886</v>
      </c>
      <c r="N3" s="75">
        <v>10243670</v>
      </c>
      <c r="O3" s="75">
        <v>6513465</v>
      </c>
      <c r="P3" s="76">
        <f>SUM(C3:O3)</f>
        <v>144090406</v>
      </c>
      <c r="Q3" s="81"/>
      <c r="R3" s="37"/>
      <c r="S3" s="38"/>
      <c r="U3" s="88"/>
    </row>
    <row r="4" spans="1:21" s="79" customFormat="1" x14ac:dyDescent="0.25">
      <c r="A4" s="54">
        <v>3</v>
      </c>
      <c r="B4" s="80" t="s">
        <v>80</v>
      </c>
      <c r="C4" s="74">
        <v>0</v>
      </c>
      <c r="D4" s="74">
        <v>2838594</v>
      </c>
      <c r="E4" s="74">
        <v>0</v>
      </c>
      <c r="F4" s="74">
        <v>7115878</v>
      </c>
      <c r="G4" s="74">
        <v>2554750</v>
      </c>
      <c r="H4" s="74">
        <v>5674284</v>
      </c>
      <c r="I4" s="74">
        <v>2838594</v>
      </c>
      <c r="J4" s="74">
        <v>0</v>
      </c>
      <c r="K4" s="74">
        <v>2880284</v>
      </c>
      <c r="L4" s="74">
        <v>0</v>
      </c>
      <c r="M4" s="74">
        <v>20243457</v>
      </c>
      <c r="N4" s="75">
        <v>0</v>
      </c>
      <c r="O4" s="75">
        <v>60191651</v>
      </c>
      <c r="P4" s="76">
        <f t="shared" ref="P4:P34" si="0">SUM(C4:O4)</f>
        <v>104337492</v>
      </c>
      <c r="Q4" s="81" t="s">
        <v>45</v>
      </c>
      <c r="R4" s="37" t="s">
        <v>38</v>
      </c>
      <c r="S4" s="38" t="s">
        <v>39</v>
      </c>
      <c r="U4" s="78"/>
    </row>
    <row r="5" spans="1:21" s="79" customFormat="1" ht="17.25" customHeight="1" x14ac:dyDescent="0.25">
      <c r="A5" s="54">
        <v>4</v>
      </c>
      <c r="B5" s="80" t="s">
        <v>82</v>
      </c>
      <c r="C5" s="74">
        <v>0</v>
      </c>
      <c r="D5" s="74">
        <v>0</v>
      </c>
      <c r="E5" s="74">
        <v>0</v>
      </c>
      <c r="F5" s="74">
        <v>1221638</v>
      </c>
      <c r="G5" s="74">
        <v>1453958</v>
      </c>
      <c r="H5" s="74">
        <v>0</v>
      </c>
      <c r="I5" s="74">
        <v>0</v>
      </c>
      <c r="J5" s="74">
        <v>2837142</v>
      </c>
      <c r="K5" s="82">
        <v>0</v>
      </c>
      <c r="L5" s="74">
        <v>0</v>
      </c>
      <c r="M5" s="74">
        <v>92316366</v>
      </c>
      <c r="N5" s="75">
        <v>0</v>
      </c>
      <c r="O5" s="75">
        <v>294578364</v>
      </c>
      <c r="P5" s="76">
        <f t="shared" si="0"/>
        <v>392407468</v>
      </c>
      <c r="Q5" s="83" t="s">
        <v>46</v>
      </c>
      <c r="R5" s="84"/>
    </row>
    <row r="6" spans="1:21" s="79" customFormat="1" ht="16.5" customHeight="1" x14ac:dyDescent="0.25">
      <c r="A6" s="54">
        <v>5</v>
      </c>
      <c r="B6" s="74" t="s">
        <v>3</v>
      </c>
      <c r="C6" s="74">
        <v>0</v>
      </c>
      <c r="D6" s="74">
        <v>595350</v>
      </c>
      <c r="E6" s="74">
        <v>1175604</v>
      </c>
      <c r="F6" s="74">
        <v>0</v>
      </c>
      <c r="G6" s="74">
        <v>8009063</v>
      </c>
      <c r="H6" s="74">
        <v>5210776</v>
      </c>
      <c r="I6" s="74">
        <v>13932830</v>
      </c>
      <c r="J6" s="74">
        <v>14143977</v>
      </c>
      <c r="K6" s="74">
        <v>36296302</v>
      </c>
      <c r="L6" s="74">
        <v>25437705</v>
      </c>
      <c r="M6" s="74">
        <v>5621246</v>
      </c>
      <c r="N6" s="75">
        <v>55273265</v>
      </c>
      <c r="O6" s="75">
        <v>76681339</v>
      </c>
      <c r="P6" s="76">
        <f t="shared" si="0"/>
        <v>242377457</v>
      </c>
      <c r="Q6" s="77" t="s">
        <v>91</v>
      </c>
      <c r="R6" s="78"/>
    </row>
    <row r="7" spans="1:21" s="79" customFormat="1" ht="16.5" customHeight="1" x14ac:dyDescent="0.25">
      <c r="A7" s="54">
        <v>6</v>
      </c>
      <c r="B7" s="74" t="s">
        <v>4</v>
      </c>
      <c r="C7" s="74">
        <v>0</v>
      </c>
      <c r="D7" s="74">
        <v>0</v>
      </c>
      <c r="E7" s="74">
        <v>0</v>
      </c>
      <c r="F7" s="74">
        <v>0</v>
      </c>
      <c r="G7" s="74">
        <v>0</v>
      </c>
      <c r="H7" s="74">
        <v>17861289</v>
      </c>
      <c r="I7" s="74">
        <v>0</v>
      </c>
      <c r="J7" s="74">
        <v>0</v>
      </c>
      <c r="K7" s="74">
        <v>4111729</v>
      </c>
      <c r="L7" s="74">
        <v>0</v>
      </c>
      <c r="M7" s="74">
        <v>2117467</v>
      </c>
      <c r="N7" s="75">
        <v>0</v>
      </c>
      <c r="O7" s="75">
        <v>10768500</v>
      </c>
      <c r="P7" s="76">
        <f t="shared" si="0"/>
        <v>34858985</v>
      </c>
      <c r="Q7" s="77" t="s">
        <v>91</v>
      </c>
    </row>
    <row r="8" spans="1:21" ht="16.5" customHeight="1" x14ac:dyDescent="0.25">
      <c r="A8" s="54">
        <v>7</v>
      </c>
      <c r="B8" s="33" t="s">
        <v>5</v>
      </c>
      <c r="C8" s="33">
        <v>0</v>
      </c>
      <c r="D8" s="41">
        <v>0</v>
      </c>
      <c r="E8" s="41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21583761</v>
      </c>
      <c r="L8" s="34">
        <v>32544188</v>
      </c>
      <c r="M8" s="34">
        <v>22917763</v>
      </c>
      <c r="N8" s="65">
        <v>54700025.910000004</v>
      </c>
      <c r="O8" s="65">
        <v>39121875.465000004</v>
      </c>
      <c r="P8" s="35">
        <f t="shared" si="0"/>
        <v>170867613.375</v>
      </c>
    </row>
    <row r="9" spans="1:21" ht="16.5" customHeight="1" x14ac:dyDescent="0.25">
      <c r="A9" s="54">
        <v>8</v>
      </c>
      <c r="B9" s="49" t="s">
        <v>47</v>
      </c>
      <c r="C9" s="33">
        <v>0</v>
      </c>
      <c r="D9" s="34">
        <v>0</v>
      </c>
      <c r="E9" s="34">
        <v>0</v>
      </c>
      <c r="F9" s="41">
        <v>0</v>
      </c>
      <c r="G9" s="41">
        <v>0</v>
      </c>
      <c r="H9" s="41">
        <v>0</v>
      </c>
      <c r="I9" s="34">
        <v>0</v>
      </c>
      <c r="J9" s="34">
        <v>0</v>
      </c>
      <c r="K9" s="34">
        <v>0</v>
      </c>
      <c r="L9" s="34">
        <v>15340837</v>
      </c>
      <c r="M9" s="34">
        <v>158576927</v>
      </c>
      <c r="N9" s="65">
        <v>276286971.19499999</v>
      </c>
      <c r="O9" s="65">
        <v>996098916.82500005</v>
      </c>
      <c r="P9" s="35">
        <f t="shared" si="0"/>
        <v>1446303652.02</v>
      </c>
    </row>
    <row r="10" spans="1:21" x14ac:dyDescent="0.25">
      <c r="A10" s="54">
        <v>9</v>
      </c>
      <c r="B10" s="34" t="s">
        <v>6</v>
      </c>
      <c r="C10" s="34">
        <v>0</v>
      </c>
      <c r="D10" s="34">
        <v>23353144</v>
      </c>
      <c r="E10" s="34">
        <v>5911153</v>
      </c>
      <c r="F10" s="34">
        <v>0</v>
      </c>
      <c r="G10" s="34">
        <v>5338493</v>
      </c>
      <c r="H10" s="34">
        <v>0</v>
      </c>
      <c r="I10" s="34">
        <v>5042675</v>
      </c>
      <c r="J10" s="34">
        <v>163260616</v>
      </c>
      <c r="K10" s="34">
        <v>22382904</v>
      </c>
      <c r="L10" s="34">
        <v>3261253</v>
      </c>
      <c r="M10" s="34">
        <v>137940635</v>
      </c>
      <c r="N10" s="65">
        <v>71297755.112499997</v>
      </c>
      <c r="O10" s="65">
        <v>87642944.777499989</v>
      </c>
      <c r="P10" s="35">
        <f t="shared" si="0"/>
        <v>525431572.88999999</v>
      </c>
    </row>
    <row r="11" spans="1:21" ht="16.5" customHeight="1" x14ac:dyDescent="0.25">
      <c r="A11" s="54">
        <v>10</v>
      </c>
      <c r="B11" s="49" t="s">
        <v>48</v>
      </c>
      <c r="C11" s="33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f>13192280+211323547+105082907+1502107790+5949529225+4594614532</f>
        <v>12375850281</v>
      </c>
      <c r="N11" s="65">
        <v>9993582893.5525017</v>
      </c>
      <c r="O11" s="65">
        <v>10250603258.465</v>
      </c>
      <c r="P11" s="35">
        <f t="shared" si="0"/>
        <v>32620036433.017502</v>
      </c>
      <c r="Q11" s="58"/>
    </row>
    <row r="12" spans="1:21" ht="17.25" customHeight="1" x14ac:dyDescent="0.25">
      <c r="A12" s="54">
        <v>11</v>
      </c>
      <c r="B12" s="49" t="s">
        <v>49</v>
      </c>
      <c r="C12" s="33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/>
      <c r="K12" s="34">
        <v>0</v>
      </c>
      <c r="L12" s="34">
        <v>0</v>
      </c>
      <c r="M12" s="34">
        <v>6947072</v>
      </c>
      <c r="N12" s="65">
        <v>4674510.8</v>
      </c>
      <c r="O12" s="65">
        <v>7326035.2000000002</v>
      </c>
      <c r="P12" s="35">
        <f t="shared" si="0"/>
        <v>18947618</v>
      </c>
    </row>
    <row r="13" spans="1:21" s="43" customFormat="1" ht="15.75" customHeight="1" x14ac:dyDescent="0.25">
      <c r="A13" s="54">
        <v>12</v>
      </c>
      <c r="B13" s="34" t="s">
        <v>33</v>
      </c>
      <c r="C13" s="33">
        <v>0</v>
      </c>
      <c r="D13" s="34"/>
      <c r="E13" s="34">
        <v>0</v>
      </c>
      <c r="F13" s="34">
        <v>0</v>
      </c>
      <c r="G13" s="34">
        <v>0</v>
      </c>
      <c r="H13" s="34">
        <v>0</v>
      </c>
      <c r="I13" s="34">
        <v>53117424</v>
      </c>
      <c r="J13" s="34">
        <v>65790157</v>
      </c>
      <c r="K13" s="34">
        <v>134305785</v>
      </c>
      <c r="L13" s="34">
        <v>76043910</v>
      </c>
      <c r="M13" s="34">
        <v>39300697</v>
      </c>
      <c r="N13" s="65">
        <v>76299345</v>
      </c>
      <c r="O13" s="65">
        <v>77129742.849999994</v>
      </c>
      <c r="P13" s="35">
        <f t="shared" si="0"/>
        <v>521987060.85000002</v>
      </c>
      <c r="Q13" s="56" t="s">
        <v>44</v>
      </c>
    </row>
    <row r="14" spans="1:21" ht="16.5" customHeight="1" x14ac:dyDescent="0.25">
      <c r="A14" s="54">
        <v>13</v>
      </c>
      <c r="B14" s="33" t="s">
        <v>28</v>
      </c>
      <c r="C14" s="34">
        <v>10000000</v>
      </c>
      <c r="D14" s="42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190382389</v>
      </c>
      <c r="N14" s="65">
        <v>92989918.840000004</v>
      </c>
      <c r="O14" s="65">
        <v>119412919.99000001</v>
      </c>
      <c r="P14" s="35">
        <f t="shared" si="0"/>
        <v>412785227.83000004</v>
      </c>
      <c r="Q14" s="59"/>
    </row>
    <row r="15" spans="1:21" s="43" customFormat="1" ht="17.25" customHeight="1" x14ac:dyDescent="0.25">
      <c r="A15" s="54">
        <v>14</v>
      </c>
      <c r="B15" s="33" t="s">
        <v>29</v>
      </c>
      <c r="C15" s="33">
        <v>4206985</v>
      </c>
      <c r="D15" s="34">
        <v>0</v>
      </c>
      <c r="E15" s="34">
        <v>3173566</v>
      </c>
      <c r="F15" s="34">
        <v>0</v>
      </c>
      <c r="G15" s="34">
        <v>1393217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1969463</v>
      </c>
      <c r="N15" s="65">
        <v>12958853.4</v>
      </c>
      <c r="O15" s="65">
        <v>14645725.199999999</v>
      </c>
      <c r="P15" s="35">
        <f t="shared" si="0"/>
        <v>38347809.599999994</v>
      </c>
      <c r="Q15" s="56"/>
    </row>
    <row r="16" spans="1:21" ht="16.5" customHeight="1" x14ac:dyDescent="0.25">
      <c r="A16" s="54">
        <v>15</v>
      </c>
      <c r="B16" s="50" t="s">
        <v>50</v>
      </c>
      <c r="C16" s="33">
        <v>0</v>
      </c>
      <c r="D16" s="34"/>
      <c r="E16" s="34"/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65">
        <v>32719586.039999999</v>
      </c>
      <c r="O16" s="65">
        <v>45392675.810000002</v>
      </c>
      <c r="P16" s="35">
        <f t="shared" si="0"/>
        <v>78112261.849999994</v>
      </c>
    </row>
    <row r="17" spans="1:18" s="43" customFormat="1" ht="15.75" customHeight="1" x14ac:dyDescent="0.25">
      <c r="A17" s="54">
        <v>16</v>
      </c>
      <c r="B17" s="50" t="s">
        <v>51</v>
      </c>
      <c r="C17" s="33">
        <v>0</v>
      </c>
      <c r="D17" s="34">
        <v>0</v>
      </c>
      <c r="E17" s="34">
        <v>0</v>
      </c>
      <c r="F17" s="34">
        <v>0</v>
      </c>
      <c r="G17" s="34"/>
      <c r="H17" s="34"/>
      <c r="I17" s="34"/>
      <c r="J17" s="34"/>
      <c r="K17" s="34"/>
      <c r="L17" s="34">
        <v>2433250</v>
      </c>
      <c r="M17" s="34">
        <v>3680050</v>
      </c>
      <c r="N17" s="65">
        <v>2670811</v>
      </c>
      <c r="O17" s="65">
        <v>5554128.4500000002</v>
      </c>
      <c r="P17" s="35">
        <f t="shared" si="0"/>
        <v>14338239.449999999</v>
      </c>
      <c r="Q17" s="56"/>
    </row>
    <row r="18" spans="1:18" s="43" customFormat="1" ht="15.75" customHeight="1" x14ac:dyDescent="0.25">
      <c r="A18" s="54">
        <v>17</v>
      </c>
      <c r="B18" s="50" t="s">
        <v>52</v>
      </c>
      <c r="C18" s="33"/>
      <c r="D18" s="34"/>
      <c r="E18" s="34"/>
      <c r="F18" s="34"/>
      <c r="G18" s="34"/>
      <c r="H18" s="34"/>
      <c r="I18" s="34"/>
      <c r="J18" s="34"/>
      <c r="K18" s="34"/>
      <c r="L18" s="34"/>
      <c r="M18" s="34">
        <v>0</v>
      </c>
      <c r="N18" s="65">
        <v>0</v>
      </c>
      <c r="O18" s="65">
        <v>0</v>
      </c>
      <c r="P18" s="35">
        <f t="shared" si="0"/>
        <v>0</v>
      </c>
      <c r="Q18" s="56"/>
    </row>
    <row r="19" spans="1:18" s="43" customFormat="1" ht="15.75" customHeight="1" x14ac:dyDescent="0.25">
      <c r="A19" s="54">
        <v>18</v>
      </c>
      <c r="B19" s="34" t="s">
        <v>31</v>
      </c>
      <c r="C19" s="34">
        <v>0</v>
      </c>
      <c r="D19" s="34">
        <v>0</v>
      </c>
      <c r="E19" s="34">
        <v>0</v>
      </c>
      <c r="F19" s="34">
        <v>0</v>
      </c>
      <c r="G19" s="34">
        <v>2218392</v>
      </c>
      <c r="H19" s="34">
        <v>4888066</v>
      </c>
      <c r="I19" s="34">
        <v>14020972</v>
      </c>
      <c r="J19" s="34">
        <v>13968097</v>
      </c>
      <c r="K19" s="34">
        <v>35294976</v>
      </c>
      <c r="L19" s="34">
        <v>25852466</v>
      </c>
      <c r="M19" s="34">
        <v>9001376</v>
      </c>
      <c r="N19" s="65">
        <v>10397049</v>
      </c>
      <c r="O19" s="65">
        <v>13602948</v>
      </c>
      <c r="P19" s="35">
        <f t="shared" si="0"/>
        <v>129244342</v>
      </c>
      <c r="Q19" s="72" t="s">
        <v>90</v>
      </c>
    </row>
    <row r="20" spans="1:18" s="43" customFormat="1" ht="16.5" customHeight="1" x14ac:dyDescent="0.25">
      <c r="A20" s="54">
        <v>19</v>
      </c>
      <c r="B20" s="33" t="s">
        <v>53</v>
      </c>
      <c r="C20" s="33"/>
      <c r="D20" s="34"/>
      <c r="E20" s="34"/>
      <c r="F20" s="34"/>
      <c r="G20" s="34"/>
      <c r="H20" s="34"/>
      <c r="I20" s="34"/>
      <c r="J20" s="34"/>
      <c r="K20" s="34"/>
      <c r="L20" s="34"/>
      <c r="M20" s="34">
        <v>0</v>
      </c>
      <c r="N20" s="65">
        <v>1955853.9</v>
      </c>
      <c r="O20" s="65">
        <v>2972381.4</v>
      </c>
      <c r="P20" s="35">
        <f t="shared" si="0"/>
        <v>4928235.3</v>
      </c>
      <c r="Q20" s="56"/>
      <c r="R20" s="36"/>
    </row>
    <row r="21" spans="1:18" s="43" customFormat="1" ht="16.5" customHeight="1" x14ac:dyDescent="0.25">
      <c r="A21" s="54">
        <v>20</v>
      </c>
      <c r="B21" s="50" t="s">
        <v>54</v>
      </c>
      <c r="C21" s="33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16025090</v>
      </c>
      <c r="M21" s="34">
        <v>15049225</v>
      </c>
      <c r="N21" s="65">
        <v>12054232.08</v>
      </c>
      <c r="O21" s="65">
        <v>10552606.02</v>
      </c>
      <c r="P21" s="35">
        <f t="shared" si="0"/>
        <v>53681153.099999994</v>
      </c>
      <c r="Q21" s="56"/>
    </row>
    <row r="22" spans="1:18" s="43" customFormat="1" ht="16.5" customHeight="1" x14ac:dyDescent="0.25">
      <c r="A22" s="54">
        <v>21</v>
      </c>
      <c r="B22" s="33" t="s">
        <v>30</v>
      </c>
      <c r="C22" s="33">
        <v>8864323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65">
        <v>10559929</v>
      </c>
      <c r="O22" s="65">
        <v>8163152</v>
      </c>
      <c r="P22" s="35">
        <f t="shared" si="0"/>
        <v>27587404</v>
      </c>
      <c r="Q22" s="56"/>
    </row>
    <row r="23" spans="1:18" s="43" customFormat="1" ht="16.5" customHeight="1" x14ac:dyDescent="0.25">
      <c r="A23" s="54">
        <v>22</v>
      </c>
      <c r="B23" s="33" t="s">
        <v>32</v>
      </c>
      <c r="C23" s="33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65">
        <v>0</v>
      </c>
      <c r="O23" s="65">
        <v>8383034</v>
      </c>
      <c r="P23" s="35">
        <f t="shared" si="0"/>
        <v>8383034</v>
      </c>
      <c r="Q23" s="56"/>
    </row>
    <row r="24" spans="1:18" s="43" customFormat="1" ht="16.5" customHeight="1" x14ac:dyDescent="0.25">
      <c r="A24" s="54">
        <v>23</v>
      </c>
      <c r="B24" s="51" t="s">
        <v>55</v>
      </c>
      <c r="C24" s="33">
        <v>0</v>
      </c>
      <c r="D24" s="34">
        <v>0</v>
      </c>
      <c r="E24" s="34">
        <v>0</v>
      </c>
      <c r="F24" s="34">
        <v>0</v>
      </c>
      <c r="G24" s="34">
        <v>3929178</v>
      </c>
      <c r="H24" s="34">
        <v>7858356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65">
        <v>0</v>
      </c>
      <c r="O24" s="65">
        <v>26806076</v>
      </c>
      <c r="P24" s="35">
        <f t="shared" si="0"/>
        <v>38593610</v>
      </c>
      <c r="Q24" s="56"/>
    </row>
    <row r="25" spans="1:18" s="43" customFormat="1" ht="16.5" customHeight="1" x14ac:dyDescent="0.25">
      <c r="A25" s="54">
        <v>24</v>
      </c>
      <c r="B25" s="51" t="s">
        <v>56</v>
      </c>
      <c r="C25" s="33"/>
      <c r="D25" s="34"/>
      <c r="E25" s="34"/>
      <c r="F25" s="34"/>
      <c r="G25" s="34"/>
      <c r="H25" s="34"/>
      <c r="I25" s="34"/>
      <c r="J25" s="34"/>
      <c r="K25" s="34"/>
      <c r="L25" s="34"/>
      <c r="M25" s="34">
        <v>0</v>
      </c>
      <c r="N25" s="65">
        <v>1870022</v>
      </c>
      <c r="O25" s="65">
        <v>3094380</v>
      </c>
      <c r="P25" s="35">
        <f t="shared" si="0"/>
        <v>4964402</v>
      </c>
      <c r="Q25" s="56"/>
    </row>
    <row r="26" spans="1:18" s="43" customFormat="1" ht="17.25" customHeight="1" x14ac:dyDescent="0.25">
      <c r="A26" s="54">
        <v>25</v>
      </c>
      <c r="B26" s="51" t="s">
        <v>57</v>
      </c>
      <c r="C26" s="33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4491311</v>
      </c>
      <c r="N26" s="65">
        <v>10060149.449999999</v>
      </c>
      <c r="O26" s="65">
        <v>12645940.199999999</v>
      </c>
      <c r="P26" s="35">
        <f t="shared" si="0"/>
        <v>27197400.649999999</v>
      </c>
      <c r="Q26" s="60"/>
    </row>
    <row r="27" spans="1:18" s="43" customFormat="1" ht="16.5" customHeight="1" x14ac:dyDescent="0.25">
      <c r="A27" s="54">
        <v>26</v>
      </c>
      <c r="B27" s="51" t="s">
        <v>58</v>
      </c>
      <c r="C27" s="33"/>
      <c r="D27" s="34"/>
      <c r="E27" s="34"/>
      <c r="F27" s="34"/>
      <c r="G27" s="34"/>
      <c r="H27" s="34"/>
      <c r="I27" s="34"/>
      <c r="J27" s="34"/>
      <c r="K27" s="34"/>
      <c r="L27" s="34"/>
      <c r="M27" s="34">
        <v>2752770</v>
      </c>
      <c r="N27" s="65">
        <v>19609029</v>
      </c>
      <c r="O27" s="65">
        <v>20099344</v>
      </c>
      <c r="P27" s="35">
        <f t="shared" si="0"/>
        <v>42461143</v>
      </c>
      <c r="Q27" s="56"/>
    </row>
    <row r="28" spans="1:18" s="43" customFormat="1" ht="16.5" customHeight="1" x14ac:dyDescent="0.25">
      <c r="A28" s="54">
        <v>27</v>
      </c>
      <c r="B28" s="51" t="s">
        <v>59</v>
      </c>
      <c r="C28" s="33"/>
      <c r="D28" s="34"/>
      <c r="E28" s="34"/>
      <c r="F28" s="34"/>
      <c r="G28" s="34"/>
      <c r="H28" s="34"/>
      <c r="I28" s="34"/>
      <c r="J28" s="34"/>
      <c r="K28" s="34"/>
      <c r="L28" s="34"/>
      <c r="M28" s="34">
        <v>0</v>
      </c>
      <c r="N28" s="65">
        <v>0</v>
      </c>
      <c r="O28" s="65">
        <v>0</v>
      </c>
      <c r="P28" s="35">
        <f t="shared" si="0"/>
        <v>0</v>
      </c>
      <c r="Q28" s="56"/>
    </row>
    <row r="29" spans="1:18" s="43" customFormat="1" ht="16.5" customHeight="1" x14ac:dyDescent="0.25">
      <c r="A29" s="54">
        <v>28</v>
      </c>
      <c r="B29" s="51" t="s">
        <v>60</v>
      </c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>
        <v>0</v>
      </c>
      <c r="N29" s="65">
        <v>0</v>
      </c>
      <c r="O29" s="65">
        <v>0</v>
      </c>
      <c r="P29" s="35">
        <f t="shared" si="0"/>
        <v>0</v>
      </c>
      <c r="Q29" s="56"/>
    </row>
    <row r="30" spans="1:18" s="45" customFormat="1" ht="16.5" customHeight="1" x14ac:dyDescent="0.25">
      <c r="A30" s="54">
        <v>29</v>
      </c>
      <c r="B30" s="51" t="s">
        <v>61</v>
      </c>
      <c r="C30" s="44"/>
      <c r="D30" s="35"/>
      <c r="E30" s="35"/>
      <c r="F30" s="35"/>
      <c r="G30" s="35"/>
      <c r="H30" s="35"/>
      <c r="I30" s="35"/>
      <c r="J30" s="35"/>
      <c r="K30" s="35"/>
      <c r="L30" s="35"/>
      <c r="M30" s="35">
        <v>0</v>
      </c>
      <c r="N30" s="65">
        <v>0</v>
      </c>
      <c r="O30" s="65">
        <v>1179255</v>
      </c>
      <c r="P30" s="35">
        <f t="shared" si="0"/>
        <v>1179255</v>
      </c>
      <c r="Q30" s="61"/>
    </row>
    <row r="31" spans="1:18" s="43" customFormat="1" ht="16.5" customHeight="1" x14ac:dyDescent="0.25">
      <c r="A31" s="54">
        <v>30</v>
      </c>
      <c r="B31" s="51" t="s">
        <v>62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>
        <v>0</v>
      </c>
      <c r="N31" s="65">
        <v>0</v>
      </c>
      <c r="O31" s="65"/>
      <c r="P31" s="35">
        <f t="shared" si="0"/>
        <v>0</v>
      </c>
      <c r="Q31" s="72"/>
    </row>
    <row r="32" spans="1:18" s="43" customFormat="1" ht="16.5" customHeight="1" x14ac:dyDescent="0.25">
      <c r="A32" s="54">
        <v>31</v>
      </c>
      <c r="B32" s="33" t="s">
        <v>63</v>
      </c>
      <c r="C32" s="33">
        <v>4135528</v>
      </c>
      <c r="D32" s="34">
        <v>0</v>
      </c>
      <c r="E32" s="34">
        <v>0</v>
      </c>
      <c r="F32" s="34">
        <v>1250579</v>
      </c>
      <c r="G32" s="34">
        <v>0</v>
      </c>
      <c r="H32" s="34">
        <v>1231824</v>
      </c>
      <c r="I32" s="34">
        <v>0</v>
      </c>
      <c r="J32" s="34">
        <v>0</v>
      </c>
      <c r="K32" s="34">
        <v>0</v>
      </c>
      <c r="L32" s="34">
        <v>3050872</v>
      </c>
      <c r="M32" s="34">
        <v>0</v>
      </c>
      <c r="N32" s="65">
        <v>4615988.25</v>
      </c>
      <c r="O32" s="65">
        <v>0</v>
      </c>
      <c r="P32" s="35">
        <f t="shared" si="0"/>
        <v>14284791.25</v>
      </c>
      <c r="Q32" s="56" t="s">
        <v>37</v>
      </c>
      <c r="R32" s="36"/>
    </row>
    <row r="33" spans="1:17" s="43" customFormat="1" ht="16.5" customHeight="1" x14ac:dyDescent="0.25">
      <c r="A33" s="54">
        <v>32</v>
      </c>
      <c r="B33" s="51" t="s">
        <v>64</v>
      </c>
      <c r="C33" s="33"/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65">
        <v>10526205</v>
      </c>
      <c r="O33" s="65">
        <v>7929164</v>
      </c>
      <c r="P33" s="35">
        <f t="shared" si="0"/>
        <v>18455369</v>
      </c>
      <c r="Q33" s="56"/>
    </row>
    <row r="34" spans="1:17" s="43" customFormat="1" ht="16.5" customHeight="1" x14ac:dyDescent="0.25">
      <c r="A34" s="54">
        <v>33</v>
      </c>
      <c r="B34" s="51" t="s">
        <v>65</v>
      </c>
      <c r="C34" s="33">
        <v>0</v>
      </c>
      <c r="D34" s="34">
        <v>0</v>
      </c>
      <c r="E34" s="34">
        <v>0</v>
      </c>
      <c r="F34" s="34">
        <v>0</v>
      </c>
      <c r="G34" s="34">
        <v>2237422</v>
      </c>
      <c r="H34" s="34">
        <v>5019535</v>
      </c>
      <c r="I34" s="34">
        <v>8601438</v>
      </c>
      <c r="J34" s="34">
        <v>1871925</v>
      </c>
      <c r="K34" s="34">
        <v>0</v>
      </c>
      <c r="L34" s="34">
        <v>0</v>
      </c>
      <c r="M34" s="34">
        <v>4123064</v>
      </c>
      <c r="N34" s="65">
        <v>6731148</v>
      </c>
      <c r="O34" s="65">
        <v>7780414</v>
      </c>
      <c r="P34" s="35">
        <f t="shared" si="0"/>
        <v>36364946</v>
      </c>
      <c r="Q34" s="56" t="s">
        <v>41</v>
      </c>
    </row>
    <row r="35" spans="1:17" s="43" customFormat="1" ht="16.5" customHeight="1" x14ac:dyDescent="0.25">
      <c r="A35" s="54">
        <v>34</v>
      </c>
      <c r="B35" s="51" t="s">
        <v>66</v>
      </c>
      <c r="C35" s="33"/>
      <c r="D35" s="34"/>
      <c r="E35" s="34"/>
      <c r="F35" s="34"/>
      <c r="G35" s="34"/>
      <c r="H35" s="34"/>
      <c r="I35" s="34"/>
      <c r="J35" s="34"/>
      <c r="K35" s="34"/>
      <c r="L35" s="34"/>
      <c r="M35" s="34">
        <v>0</v>
      </c>
      <c r="N35" s="65">
        <v>1497518</v>
      </c>
      <c r="O35" s="65">
        <v>0</v>
      </c>
      <c r="P35" s="35">
        <f t="shared" ref="P35:P56" si="1">SUM(C35:O35)</f>
        <v>1497518</v>
      </c>
      <c r="Q35" s="56"/>
    </row>
    <row r="36" spans="1:17" s="43" customFormat="1" ht="16.5" customHeight="1" x14ac:dyDescent="0.25">
      <c r="A36" s="54">
        <v>35</v>
      </c>
      <c r="B36" s="51" t="s">
        <v>81</v>
      </c>
      <c r="C36" s="33"/>
      <c r="D36" s="34"/>
      <c r="E36" s="34"/>
      <c r="F36" s="34"/>
      <c r="G36" s="34"/>
      <c r="H36" s="34"/>
      <c r="I36" s="34"/>
      <c r="J36" s="34"/>
      <c r="K36" s="34">
        <v>5424392</v>
      </c>
      <c r="L36" s="34"/>
      <c r="M36" s="34">
        <v>0</v>
      </c>
      <c r="N36" s="65">
        <v>0</v>
      </c>
      <c r="O36" s="65">
        <v>5221602</v>
      </c>
      <c r="P36" s="35">
        <f t="shared" si="1"/>
        <v>10645994</v>
      </c>
      <c r="Q36" s="56"/>
    </row>
    <row r="37" spans="1:17" s="43" customFormat="1" ht="16.5" customHeight="1" x14ac:dyDescent="0.25">
      <c r="A37" s="54">
        <v>36</v>
      </c>
      <c r="B37" s="51" t="s">
        <v>67</v>
      </c>
      <c r="C37" s="33"/>
      <c r="D37" s="34"/>
      <c r="E37" s="34"/>
      <c r="F37" s="34"/>
      <c r="G37" s="34"/>
      <c r="H37" s="34"/>
      <c r="I37" s="34"/>
      <c r="J37" s="34"/>
      <c r="K37" s="34"/>
      <c r="L37" s="34"/>
      <c r="M37" s="34">
        <v>0</v>
      </c>
      <c r="N37" s="65">
        <v>4120100</v>
      </c>
      <c r="O37" s="65">
        <v>1803291</v>
      </c>
      <c r="P37" s="35">
        <f t="shared" si="1"/>
        <v>5923391</v>
      </c>
      <c r="Q37" s="56"/>
    </row>
    <row r="38" spans="1:17" s="43" customFormat="1" ht="16.5" customHeight="1" x14ac:dyDescent="0.25">
      <c r="A38" s="54">
        <v>37</v>
      </c>
      <c r="B38" s="51" t="s">
        <v>68</v>
      </c>
      <c r="C38" s="33"/>
      <c r="D38" s="34"/>
      <c r="E38" s="34"/>
      <c r="F38" s="34"/>
      <c r="G38" s="34"/>
      <c r="H38" s="34"/>
      <c r="I38" s="34"/>
      <c r="J38" s="34"/>
      <c r="K38" s="34"/>
      <c r="L38" s="34"/>
      <c r="M38" s="34">
        <v>0</v>
      </c>
      <c r="N38" s="65">
        <v>3447942</v>
      </c>
      <c r="O38" s="65">
        <v>4761255</v>
      </c>
      <c r="P38" s="35">
        <f t="shared" si="1"/>
        <v>8209197</v>
      </c>
      <c r="Q38" s="56"/>
    </row>
    <row r="39" spans="1:17" s="43" customFormat="1" ht="16.5" customHeight="1" x14ac:dyDescent="0.25">
      <c r="A39" s="54">
        <v>38</v>
      </c>
      <c r="B39" s="51" t="s">
        <v>69</v>
      </c>
      <c r="C39" s="33"/>
      <c r="D39" s="34"/>
      <c r="E39" s="34"/>
      <c r="F39" s="34"/>
      <c r="G39" s="34"/>
      <c r="H39" s="34">
        <v>4406167</v>
      </c>
      <c r="I39" s="34">
        <v>2437962</v>
      </c>
      <c r="J39" s="34">
        <v>1920683</v>
      </c>
      <c r="K39" s="34"/>
      <c r="L39" s="34"/>
      <c r="M39" s="34">
        <v>0</v>
      </c>
      <c r="N39" s="65">
        <v>5960325</v>
      </c>
      <c r="O39" s="65">
        <v>3969087</v>
      </c>
      <c r="P39" s="35">
        <f t="shared" si="1"/>
        <v>18694224</v>
      </c>
      <c r="Q39" s="56" t="s">
        <v>42</v>
      </c>
    </row>
    <row r="40" spans="1:17" s="43" customFormat="1" ht="16.5" customHeight="1" x14ac:dyDescent="0.25">
      <c r="A40" s="54">
        <v>39</v>
      </c>
      <c r="B40" s="51" t="s">
        <v>70</v>
      </c>
      <c r="C40" s="33"/>
      <c r="D40" s="34"/>
      <c r="E40" s="34">
        <v>1501488</v>
      </c>
      <c r="F40" s="34">
        <v>483549</v>
      </c>
      <c r="G40" s="34">
        <v>1682753</v>
      </c>
      <c r="H40" s="34"/>
      <c r="I40" s="34"/>
      <c r="J40" s="34"/>
      <c r="K40" s="34"/>
      <c r="L40" s="34"/>
      <c r="M40" s="34">
        <v>0</v>
      </c>
      <c r="N40" s="65">
        <v>0</v>
      </c>
      <c r="O40" s="65">
        <v>1026704</v>
      </c>
      <c r="P40" s="35">
        <f t="shared" si="1"/>
        <v>4694494</v>
      </c>
      <c r="Q40" s="56" t="s">
        <v>43</v>
      </c>
    </row>
    <row r="41" spans="1:17" s="43" customFormat="1" ht="16.5" customHeight="1" x14ac:dyDescent="0.25">
      <c r="A41" s="54">
        <v>40</v>
      </c>
      <c r="B41" s="51" t="s">
        <v>71</v>
      </c>
      <c r="C41" s="33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97770903</v>
      </c>
      <c r="N41" s="65">
        <v>97770903</v>
      </c>
      <c r="O41" s="65">
        <v>0</v>
      </c>
      <c r="P41" s="35">
        <f t="shared" si="1"/>
        <v>195541806</v>
      </c>
      <c r="Q41" s="56"/>
    </row>
    <row r="42" spans="1:17" s="43" customFormat="1" ht="16.5" customHeight="1" x14ac:dyDescent="0.25">
      <c r="A42" s="54">
        <v>41</v>
      </c>
      <c r="B42" s="51" t="s">
        <v>72</v>
      </c>
      <c r="C42" s="33"/>
      <c r="D42" s="34"/>
      <c r="E42" s="34"/>
      <c r="F42" s="34"/>
      <c r="G42" s="34"/>
      <c r="H42" s="34"/>
      <c r="I42" s="34"/>
      <c r="J42" s="34"/>
      <c r="K42" s="34"/>
      <c r="L42" s="34"/>
      <c r="M42" s="34">
        <v>0</v>
      </c>
      <c r="N42" s="65">
        <v>7254476</v>
      </c>
      <c r="O42" s="65">
        <v>11884274</v>
      </c>
      <c r="P42" s="35">
        <f t="shared" si="1"/>
        <v>19138750</v>
      </c>
      <c r="Q42" s="56"/>
    </row>
    <row r="43" spans="1:17" s="43" customFormat="1" ht="16.5" customHeight="1" x14ac:dyDescent="0.25">
      <c r="A43" s="54">
        <v>42</v>
      </c>
      <c r="B43" s="33" t="s">
        <v>34</v>
      </c>
      <c r="C43" s="33"/>
      <c r="D43" s="34"/>
      <c r="E43" s="34"/>
      <c r="F43" s="34"/>
      <c r="G43" s="34"/>
      <c r="H43" s="34"/>
      <c r="I43" s="34"/>
      <c r="J43" s="34">
        <v>2225542</v>
      </c>
      <c r="K43" s="34"/>
      <c r="L43" s="34"/>
      <c r="M43" s="34">
        <v>3803440</v>
      </c>
      <c r="N43" s="65">
        <v>4281376.6399999997</v>
      </c>
      <c r="O43" s="65">
        <v>2431026.12</v>
      </c>
      <c r="P43" s="35">
        <f t="shared" si="1"/>
        <v>12741384.760000002</v>
      </c>
      <c r="Q43" s="56"/>
    </row>
    <row r="44" spans="1:17" s="43" customFormat="1" ht="16.5" customHeight="1" x14ac:dyDescent="0.25">
      <c r="A44" s="54">
        <v>43</v>
      </c>
      <c r="B44" s="51" t="s">
        <v>73</v>
      </c>
      <c r="C44" s="33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65">
        <v>0</v>
      </c>
      <c r="O44" s="65">
        <v>0</v>
      </c>
      <c r="P44" s="35">
        <f t="shared" si="1"/>
        <v>0</v>
      </c>
      <c r="Q44" s="56"/>
    </row>
    <row r="45" spans="1:17" s="43" customFormat="1" ht="16.5" customHeight="1" x14ac:dyDescent="0.25">
      <c r="A45" s="54">
        <v>44</v>
      </c>
      <c r="B45" s="51" t="s">
        <v>74</v>
      </c>
      <c r="C45" s="33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65">
        <v>4683804</v>
      </c>
      <c r="O45" s="65">
        <v>0</v>
      </c>
      <c r="P45" s="35">
        <f t="shared" si="1"/>
        <v>4683804</v>
      </c>
      <c r="Q45" s="56"/>
    </row>
    <row r="46" spans="1:17" s="43" customFormat="1" ht="16.5" customHeight="1" x14ac:dyDescent="0.25">
      <c r="A46" s="54">
        <v>45</v>
      </c>
      <c r="B46" s="51" t="s">
        <v>75</v>
      </c>
      <c r="C46" s="33"/>
      <c r="D46" s="34"/>
      <c r="E46" s="34"/>
      <c r="F46" s="34"/>
      <c r="G46" s="34"/>
      <c r="H46" s="34"/>
      <c r="I46" s="34"/>
      <c r="J46" s="34"/>
      <c r="K46" s="34"/>
      <c r="L46" s="34">
        <v>7280341</v>
      </c>
      <c r="M46" s="34">
        <v>1127229</v>
      </c>
      <c r="N46" s="65">
        <v>4291243.2</v>
      </c>
      <c r="O46" s="65">
        <v>3268488.72</v>
      </c>
      <c r="P46" s="35">
        <f t="shared" si="1"/>
        <v>15967301.92</v>
      </c>
      <c r="Q46" s="56"/>
    </row>
    <row r="47" spans="1:17" s="43" customFormat="1" ht="16.5" customHeight="1" x14ac:dyDescent="0.25">
      <c r="A47" s="54">
        <v>46</v>
      </c>
      <c r="B47" s="33" t="s">
        <v>40</v>
      </c>
      <c r="C47" s="33"/>
      <c r="D47" s="34"/>
      <c r="E47" s="34"/>
      <c r="F47" s="34"/>
      <c r="G47" s="34"/>
      <c r="H47" s="34"/>
      <c r="I47" s="34"/>
      <c r="J47" s="34"/>
      <c r="K47" s="34"/>
      <c r="L47" s="34"/>
      <c r="M47" s="34">
        <v>0</v>
      </c>
      <c r="N47" s="65">
        <v>2230923.06</v>
      </c>
      <c r="O47" s="65">
        <v>2608767.1800000002</v>
      </c>
      <c r="P47" s="35">
        <f t="shared" si="1"/>
        <v>4839690.2400000002</v>
      </c>
      <c r="Q47" s="56"/>
    </row>
    <row r="48" spans="1:17" s="43" customFormat="1" ht="16.5" customHeight="1" x14ac:dyDescent="0.25">
      <c r="A48" s="54">
        <v>47</v>
      </c>
      <c r="B48" s="51" t="s">
        <v>76</v>
      </c>
      <c r="C48" s="33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1884669</v>
      </c>
      <c r="L48" s="34">
        <v>0</v>
      </c>
      <c r="M48" s="34">
        <v>0</v>
      </c>
      <c r="N48" s="65">
        <v>3650340</v>
      </c>
      <c r="O48" s="65">
        <v>6748707</v>
      </c>
      <c r="P48" s="35">
        <f t="shared" si="1"/>
        <v>12283716</v>
      </c>
      <c r="Q48" s="56"/>
    </row>
    <row r="49" spans="1:17" s="43" customFormat="1" ht="16.5" customHeight="1" x14ac:dyDescent="0.25">
      <c r="A49" s="54">
        <v>48</v>
      </c>
      <c r="B49" s="51" t="s">
        <v>77</v>
      </c>
      <c r="C49" s="33"/>
      <c r="D49" s="34"/>
      <c r="E49" s="34"/>
      <c r="F49" s="34"/>
      <c r="G49" s="34"/>
      <c r="H49" s="34"/>
      <c r="I49" s="34"/>
      <c r="J49" s="34"/>
      <c r="K49" s="34"/>
      <c r="L49" s="34"/>
      <c r="M49" s="34">
        <v>0</v>
      </c>
      <c r="N49" s="65">
        <v>5659132</v>
      </c>
      <c r="O49" s="65">
        <v>14026584</v>
      </c>
      <c r="P49" s="35">
        <f t="shared" si="1"/>
        <v>19685716</v>
      </c>
      <c r="Q49" s="56"/>
    </row>
    <row r="50" spans="1:17" s="43" customFormat="1" ht="16.5" customHeight="1" x14ac:dyDescent="0.25">
      <c r="A50" s="54">
        <v>49</v>
      </c>
      <c r="B50" s="51" t="s">
        <v>78</v>
      </c>
      <c r="C50" s="33"/>
      <c r="D50" s="34"/>
      <c r="E50" s="34"/>
      <c r="F50" s="34"/>
      <c r="G50" s="34"/>
      <c r="H50" s="34"/>
      <c r="I50" s="34"/>
      <c r="J50" s="34"/>
      <c r="K50" s="34"/>
      <c r="L50" s="34"/>
      <c r="M50" s="34">
        <v>0</v>
      </c>
      <c r="N50" s="65">
        <v>0</v>
      </c>
      <c r="O50" s="65">
        <v>3396256.66</v>
      </c>
      <c r="P50" s="35">
        <f t="shared" si="1"/>
        <v>3396256.66</v>
      </c>
      <c r="Q50" s="56"/>
    </row>
    <row r="51" spans="1:17" s="43" customFormat="1" ht="16.5" customHeight="1" x14ac:dyDescent="0.25">
      <c r="A51" s="54">
        <v>50</v>
      </c>
      <c r="B51" s="51" t="s">
        <v>79</v>
      </c>
      <c r="C51" s="33"/>
      <c r="D51" s="34"/>
      <c r="E51" s="34"/>
      <c r="F51" s="34"/>
      <c r="G51" s="34"/>
      <c r="H51" s="34"/>
      <c r="I51" s="34"/>
      <c r="J51" s="34"/>
      <c r="K51" s="34"/>
      <c r="L51" s="34"/>
      <c r="M51" s="34">
        <v>0</v>
      </c>
      <c r="N51" s="65">
        <v>0</v>
      </c>
      <c r="O51" s="65">
        <v>2820308.7</v>
      </c>
      <c r="P51" s="35">
        <f t="shared" si="1"/>
        <v>2820308.7</v>
      </c>
      <c r="Q51" s="56"/>
    </row>
    <row r="52" spans="1:17" s="43" customFormat="1" ht="16.5" customHeight="1" x14ac:dyDescent="0.25">
      <c r="A52" s="54">
        <v>51</v>
      </c>
      <c r="B52" s="33" t="s">
        <v>35</v>
      </c>
      <c r="C52" s="33">
        <v>22148836</v>
      </c>
      <c r="D52" s="34"/>
      <c r="E52" s="34"/>
      <c r="F52" s="34"/>
      <c r="G52" s="34"/>
      <c r="H52" s="34"/>
      <c r="I52" s="34"/>
      <c r="J52" s="34"/>
      <c r="K52" s="34"/>
      <c r="L52" s="34"/>
      <c r="M52" s="34">
        <v>0</v>
      </c>
      <c r="N52" s="65">
        <v>0</v>
      </c>
      <c r="O52" s="65">
        <v>0</v>
      </c>
      <c r="P52" s="35">
        <f t="shared" si="1"/>
        <v>22148836</v>
      </c>
      <c r="Q52" s="57" t="s">
        <v>36</v>
      </c>
    </row>
    <row r="53" spans="1:17" s="43" customFormat="1" ht="16.5" customHeight="1" x14ac:dyDescent="0.25">
      <c r="A53" s="54">
        <v>52</v>
      </c>
      <c r="B53" s="71" t="s">
        <v>85</v>
      </c>
      <c r="C53" s="33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65"/>
      <c r="O53" s="65">
        <v>4457165</v>
      </c>
      <c r="P53" s="35">
        <f t="shared" si="1"/>
        <v>4457165</v>
      </c>
      <c r="Q53" s="57"/>
    </row>
    <row r="54" spans="1:17" s="43" customFormat="1" ht="16.5" customHeight="1" x14ac:dyDescent="0.25">
      <c r="A54" s="54">
        <v>53</v>
      </c>
      <c r="B54" s="71" t="s">
        <v>86</v>
      </c>
      <c r="C54" s="33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65"/>
      <c r="O54" s="65">
        <v>1453810.65</v>
      </c>
      <c r="P54" s="35">
        <f t="shared" si="1"/>
        <v>1453810.65</v>
      </c>
      <c r="Q54" s="57"/>
    </row>
    <row r="55" spans="1:17" s="43" customFormat="1" ht="16.5" customHeight="1" x14ac:dyDescent="0.25">
      <c r="A55" s="54">
        <v>54</v>
      </c>
      <c r="B55" s="51" t="s">
        <v>88</v>
      </c>
      <c r="C55" s="33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65"/>
      <c r="O55" s="65">
        <v>1298009</v>
      </c>
      <c r="P55" s="35">
        <f t="shared" si="1"/>
        <v>1298009</v>
      </c>
      <c r="Q55" s="57"/>
    </row>
    <row r="56" spans="1:17" s="43" customFormat="1" ht="16.5" customHeight="1" x14ac:dyDescent="0.25">
      <c r="A56" s="54">
        <v>55</v>
      </c>
      <c r="B56" s="51" t="s">
        <v>89</v>
      </c>
      <c r="C56" s="33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65"/>
      <c r="O56" s="65">
        <v>2160000</v>
      </c>
      <c r="P56" s="35">
        <f t="shared" si="1"/>
        <v>2160000</v>
      </c>
      <c r="Q56" s="57"/>
    </row>
    <row r="57" spans="1:17" s="45" customFormat="1" ht="17.25" customHeight="1" x14ac:dyDescent="0.25">
      <c r="A57" s="54"/>
      <c r="B57" s="44"/>
      <c r="C57" s="44">
        <f>SUM(C2:C56)</f>
        <v>132454007</v>
      </c>
      <c r="D57" s="44">
        <f t="shared" ref="D57:L57" si="2">SUM(D2:D56)</f>
        <v>35031099</v>
      </c>
      <c r="E57" s="44">
        <f t="shared" si="2"/>
        <v>29083240</v>
      </c>
      <c r="F57" s="44">
        <f t="shared" si="2"/>
        <v>29508641</v>
      </c>
      <c r="G57" s="44">
        <f t="shared" si="2"/>
        <v>90627823</v>
      </c>
      <c r="H57" s="44">
        <f t="shared" si="2"/>
        <v>97335570</v>
      </c>
      <c r="I57" s="44">
        <f t="shared" si="2"/>
        <v>195073111</v>
      </c>
      <c r="J57" s="44">
        <f t="shared" si="2"/>
        <v>342854354</v>
      </c>
      <c r="K57" s="44">
        <f t="shared" si="2"/>
        <v>317372907</v>
      </c>
      <c r="L57" s="44">
        <f t="shared" si="2"/>
        <v>234216885</v>
      </c>
      <c r="M57" s="44">
        <f>SUM(M2:M56)</f>
        <v>13262288241</v>
      </c>
      <c r="N57" s="44">
        <f>SUM(N2:N56)</f>
        <v>10974352988.430002</v>
      </c>
      <c r="O57" s="44">
        <f>SUM(O2:O56)</f>
        <v>12348699066.682503</v>
      </c>
      <c r="P57" s="44">
        <f>SUM(P2:P56)</f>
        <v>38088897933.112503</v>
      </c>
      <c r="Q57" s="62"/>
    </row>
    <row r="58" spans="1:17" ht="17.25" customHeight="1" x14ac:dyDescent="0.25">
      <c r="C58" s="63"/>
      <c r="D58" s="63"/>
      <c r="E58" s="63"/>
      <c r="F58" s="63"/>
      <c r="G58" s="63"/>
      <c r="H58" s="63"/>
      <c r="I58" s="66"/>
      <c r="J58" s="63"/>
      <c r="K58" s="67"/>
      <c r="L58" s="66"/>
      <c r="M58" s="63"/>
      <c r="N58" s="68"/>
      <c r="O58" s="63"/>
      <c r="P58" s="69"/>
    </row>
    <row r="59" spans="1:17" x14ac:dyDescent="0.25">
      <c r="B59" s="52"/>
      <c r="M59" s="64"/>
      <c r="N59" s="70" t="s">
        <v>87</v>
      </c>
      <c r="O59" s="63"/>
    </row>
    <row r="60" spans="1:17" x14ac:dyDescent="0.25">
      <c r="M60" s="63"/>
      <c r="N60" s="63"/>
      <c r="O60" s="63"/>
    </row>
    <row r="61" spans="1:17" x14ac:dyDescent="0.25">
      <c r="M61" s="63"/>
      <c r="N61" s="63"/>
      <c r="O61" s="63"/>
    </row>
    <row r="62" spans="1:17" x14ac:dyDescent="0.25">
      <c r="M62" s="63"/>
      <c r="N62" s="63"/>
      <c r="O62" s="63"/>
    </row>
    <row r="63" spans="1:17" x14ac:dyDescent="0.25">
      <c r="M63" s="63"/>
      <c r="N63" s="63"/>
      <c r="O63" s="63"/>
    </row>
    <row r="64" spans="1:17" x14ac:dyDescent="0.25">
      <c r="M64" s="63"/>
      <c r="N64" s="63"/>
      <c r="O64" s="63"/>
    </row>
    <row r="65" spans="13:15" x14ac:dyDescent="0.25">
      <c r="M65" s="63"/>
      <c r="N65" s="63"/>
      <c r="O65" s="63"/>
    </row>
    <row r="66" spans="13:15" x14ac:dyDescent="0.25">
      <c r="M66" s="63"/>
      <c r="N66" s="63"/>
      <c r="O66" s="63"/>
    </row>
    <row r="67" spans="13:15" x14ac:dyDescent="0.25">
      <c r="M67" s="63"/>
      <c r="N67" s="63"/>
      <c r="O67" s="63"/>
    </row>
    <row r="68" spans="13:15" x14ac:dyDescent="0.25">
      <c r="N68" s="63"/>
      <c r="O68" s="63"/>
    </row>
    <row r="69" spans="13:15" x14ac:dyDescent="0.25">
      <c r="N69" s="63"/>
      <c r="O69" s="63"/>
    </row>
    <row r="70" spans="13:15" x14ac:dyDescent="0.25">
      <c r="N70" s="63"/>
      <c r="O70" s="63"/>
    </row>
    <row r="71" spans="13:15" x14ac:dyDescent="0.25">
      <c r="N71" s="63"/>
      <c r="O71" s="63"/>
    </row>
    <row r="72" spans="13:15" x14ac:dyDescent="0.25">
      <c r="N72" s="63"/>
      <c r="O72" s="63"/>
    </row>
    <row r="73" spans="13:15" x14ac:dyDescent="0.25">
      <c r="N73" s="63"/>
      <c r="O73" s="63"/>
    </row>
    <row r="74" spans="13:15" x14ac:dyDescent="0.25">
      <c r="N74" s="63"/>
      <c r="O74" s="63"/>
    </row>
    <row r="75" spans="13:15" x14ac:dyDescent="0.25">
      <c r="N75" s="63"/>
      <c r="O75" s="63"/>
    </row>
  </sheetData>
  <conditionalFormatting sqref="S6 B59:B1048576 B1:B52 B57">
    <cfRule type="duplicateValues" dxfId="5" priority="28"/>
  </conditionalFormatting>
  <conditionalFormatting sqref="B29">
    <cfRule type="duplicateValues" dxfId="4" priority="27" stopIfTrue="1"/>
  </conditionalFormatting>
  <conditionalFormatting sqref="B29">
    <cfRule type="duplicateValues" dxfId="3" priority="26" stopIfTrue="1"/>
  </conditionalFormatting>
  <conditionalFormatting sqref="B53:B54">
    <cfRule type="duplicateValues" dxfId="2" priority="10" stopIfTrue="1"/>
  </conditionalFormatting>
  <conditionalFormatting sqref="B53:B54">
    <cfRule type="duplicateValues" dxfId="1" priority="11"/>
  </conditionalFormatting>
  <conditionalFormatting sqref="B57:B1048576 B1:B54">
    <cfRule type="duplicateValues" dxfId="0" priority="9"/>
  </conditionalFormatting>
  <pageMargins left="0.7" right="0.7" top="0.75" bottom="0.75" header="0.3" footer="0.3"/>
  <pageSetup paperSize="9" orientation="portrait" verticalDpi="18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N8"/>
  <sheetViews>
    <sheetView workbookViewId="0">
      <selection activeCell="J7" sqref="B6:J7"/>
    </sheetView>
  </sheetViews>
  <sheetFormatPr defaultRowHeight="15" x14ac:dyDescent="0.25"/>
  <cols>
    <col min="1" max="1" width="19.140625" bestFit="1" customWidth="1"/>
    <col min="2" max="2" width="15.5703125" customWidth="1"/>
    <col min="3" max="9" width="15.5703125" style="9" customWidth="1"/>
    <col min="10" max="10" width="15.42578125" style="9" customWidth="1"/>
    <col min="11" max="13" width="15.42578125" customWidth="1"/>
    <col min="14" max="14" width="12.28515625" bestFit="1" customWidth="1"/>
  </cols>
  <sheetData>
    <row r="5" spans="1:14" x14ac:dyDescent="0.25">
      <c r="A5" s="1"/>
      <c r="B5" s="3" t="s">
        <v>12</v>
      </c>
      <c r="C5" s="3" t="s">
        <v>13</v>
      </c>
      <c r="D5" s="3" t="s">
        <v>9</v>
      </c>
      <c r="E5" s="3" t="s">
        <v>10</v>
      </c>
      <c r="F5" s="3" t="s">
        <v>16</v>
      </c>
      <c r="G5" s="3" t="s">
        <v>17</v>
      </c>
      <c r="H5" s="3" t="s">
        <v>18</v>
      </c>
      <c r="I5" s="3" t="s">
        <v>19</v>
      </c>
      <c r="J5" s="3" t="s">
        <v>20</v>
      </c>
      <c r="K5" s="3" t="s">
        <v>21</v>
      </c>
      <c r="L5" s="3" t="s">
        <v>22</v>
      </c>
      <c r="M5" s="3" t="s">
        <v>23</v>
      </c>
      <c r="N5" s="1"/>
    </row>
    <row r="6" spans="1:14" x14ac:dyDescent="0.25">
      <c r="A6" s="1" t="s">
        <v>0</v>
      </c>
      <c r="B6" s="4"/>
      <c r="C6" s="8"/>
      <c r="D6" s="8"/>
      <c r="E6" s="8"/>
      <c r="F6" s="8"/>
      <c r="G6" s="23"/>
      <c r="H6" s="8"/>
      <c r="I6" s="8"/>
      <c r="J6" s="8"/>
      <c r="K6" s="8"/>
      <c r="L6" s="8"/>
      <c r="M6" s="8"/>
      <c r="N6" s="1"/>
    </row>
    <row r="7" spans="1:14" x14ac:dyDescent="0.25">
      <c r="A7" s="1" t="s">
        <v>1</v>
      </c>
      <c r="B7" s="4"/>
      <c r="C7" s="8"/>
      <c r="D7" s="8"/>
      <c r="E7" s="8"/>
      <c r="F7" s="8"/>
      <c r="G7" s="23"/>
      <c r="H7" s="8"/>
      <c r="I7" s="8"/>
      <c r="J7" s="8"/>
      <c r="K7" s="4"/>
      <c r="L7" s="8"/>
      <c r="M7" s="8"/>
      <c r="N7" s="1"/>
    </row>
    <row r="8" spans="1:14" x14ac:dyDescent="0.25">
      <c r="A8" s="1" t="s">
        <v>2</v>
      </c>
      <c r="B8" s="4">
        <f t="shared" ref="B8:M8" si="0">B6-B7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  <c r="I8" s="4">
        <f t="shared" si="0"/>
        <v>0</v>
      </c>
      <c r="J8" s="4">
        <f t="shared" si="0"/>
        <v>0</v>
      </c>
      <c r="K8" s="4"/>
      <c r="L8" s="4">
        <f t="shared" si="0"/>
        <v>0</v>
      </c>
      <c r="M8" s="4">
        <f t="shared" si="0"/>
        <v>0</v>
      </c>
      <c r="N8" s="6">
        <f>SUM(B8:M8)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N16"/>
  <sheetViews>
    <sheetView workbookViewId="0">
      <selection activeCell="M8" sqref="B7:M8"/>
    </sheetView>
  </sheetViews>
  <sheetFormatPr defaultRowHeight="15" x14ac:dyDescent="0.25"/>
  <cols>
    <col min="1" max="1" width="12.140625" customWidth="1"/>
    <col min="2" max="13" width="12.7109375" customWidth="1"/>
    <col min="14" max="14" width="12.28515625" bestFit="1" customWidth="1"/>
  </cols>
  <sheetData>
    <row r="6" spans="1:14" x14ac:dyDescent="0.25">
      <c r="A6" s="1"/>
      <c r="B6" s="3" t="s">
        <v>12</v>
      </c>
      <c r="C6" s="3" t="s">
        <v>13</v>
      </c>
      <c r="D6" s="3" t="s">
        <v>9</v>
      </c>
      <c r="E6" s="3" t="s">
        <v>10</v>
      </c>
      <c r="F6" s="3" t="s">
        <v>16</v>
      </c>
      <c r="G6" s="3" t="s">
        <v>17</v>
      </c>
      <c r="H6" s="3" t="s">
        <v>18</v>
      </c>
      <c r="I6" s="3" t="s">
        <v>19</v>
      </c>
      <c r="J6" s="3" t="s">
        <v>20</v>
      </c>
      <c r="K6" s="3" t="s">
        <v>21</v>
      </c>
      <c r="L6" s="3" t="s">
        <v>22</v>
      </c>
      <c r="M6" s="3" t="s">
        <v>23</v>
      </c>
      <c r="N6" s="1"/>
    </row>
    <row r="7" spans="1:14" x14ac:dyDescent="0.25">
      <c r="A7" s="1" t="s">
        <v>0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"/>
    </row>
    <row r="8" spans="1:14" x14ac:dyDescent="0.25">
      <c r="A8" s="1" t="s">
        <v>1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"/>
    </row>
    <row r="9" spans="1:14" x14ac:dyDescent="0.25">
      <c r="A9" s="1" t="s">
        <v>2</v>
      </c>
      <c r="B9" s="4">
        <f t="shared" ref="B9:J9" si="0">B7-B8</f>
        <v>0</v>
      </c>
      <c r="C9" s="4">
        <f t="shared" si="0"/>
        <v>0</v>
      </c>
      <c r="D9" s="4">
        <f t="shared" si="0"/>
        <v>0</v>
      </c>
      <c r="E9" s="4">
        <f t="shared" si="0"/>
        <v>0</v>
      </c>
      <c r="F9" s="4">
        <f t="shared" si="0"/>
        <v>0</v>
      </c>
      <c r="G9" s="4">
        <f t="shared" si="0"/>
        <v>0</v>
      </c>
      <c r="H9" s="4">
        <f t="shared" si="0"/>
        <v>0</v>
      </c>
      <c r="I9" s="4">
        <f t="shared" si="0"/>
        <v>0</v>
      </c>
      <c r="J9" s="4">
        <f t="shared" si="0"/>
        <v>0</v>
      </c>
      <c r="K9" s="4">
        <f t="shared" ref="K9:M9" si="1">K7-K8</f>
        <v>0</v>
      </c>
      <c r="L9" s="4">
        <f t="shared" si="1"/>
        <v>0</v>
      </c>
      <c r="M9" s="4">
        <f t="shared" si="1"/>
        <v>0</v>
      </c>
      <c r="N9" s="6">
        <f>SUM(B9:M9)</f>
        <v>0</v>
      </c>
    </row>
    <row r="10" spans="1:14" x14ac:dyDescent="0.25">
      <c r="B10" s="10"/>
    </row>
    <row r="12" spans="1:14" x14ac:dyDescent="0.25">
      <c r="H12" s="10"/>
      <c r="I12" s="10"/>
      <c r="J12" s="10"/>
      <c r="L12" s="10"/>
    </row>
    <row r="13" spans="1:14" x14ac:dyDescent="0.25">
      <c r="E13" s="10"/>
      <c r="F13" s="10"/>
      <c r="I13" s="10"/>
    </row>
    <row r="14" spans="1:14" x14ac:dyDescent="0.25">
      <c r="C14" s="10"/>
      <c r="D14" s="10"/>
      <c r="G14" s="10"/>
      <c r="I14" s="10"/>
      <c r="K14" s="10"/>
    </row>
    <row r="15" spans="1:14" x14ac:dyDescent="0.25">
      <c r="B15" s="10"/>
      <c r="G15" s="10"/>
    </row>
    <row r="16" spans="1:14" x14ac:dyDescent="0.25">
      <c r="H16" s="10"/>
      <c r="I16" s="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N18"/>
  <sheetViews>
    <sheetView topLeftCell="G1" workbookViewId="0">
      <selection activeCell="I18" sqref="I18"/>
    </sheetView>
  </sheetViews>
  <sheetFormatPr defaultRowHeight="15" x14ac:dyDescent="0.25"/>
  <cols>
    <col min="1" max="1" width="19.140625" bestFit="1" customWidth="1"/>
    <col min="2" max="13" width="15.28515625" customWidth="1"/>
    <col min="14" max="14" width="12.28515625" bestFit="1" customWidth="1"/>
  </cols>
  <sheetData>
    <row r="5" spans="1:14" x14ac:dyDescent="0.25">
      <c r="A5" s="1"/>
      <c r="B5" s="3" t="s">
        <v>27</v>
      </c>
      <c r="C5" s="3" t="s">
        <v>7</v>
      </c>
      <c r="D5" s="3" t="s">
        <v>8</v>
      </c>
      <c r="E5" s="3" t="s">
        <v>14</v>
      </c>
      <c r="F5" s="3" t="s">
        <v>15</v>
      </c>
      <c r="G5" s="3" t="s">
        <v>24</v>
      </c>
      <c r="H5" s="3" t="s">
        <v>25</v>
      </c>
      <c r="I5" s="3" t="s">
        <v>26</v>
      </c>
      <c r="J5" s="3" t="s">
        <v>20</v>
      </c>
      <c r="K5" s="3" t="s">
        <v>21</v>
      </c>
      <c r="L5" s="3" t="s">
        <v>22</v>
      </c>
      <c r="M5" s="3" t="s">
        <v>23</v>
      </c>
      <c r="N5" s="1"/>
    </row>
    <row r="6" spans="1:14" x14ac:dyDescent="0.25">
      <c r="A6" s="1" t="s">
        <v>0</v>
      </c>
      <c r="B6" s="4"/>
      <c r="C6" s="4"/>
      <c r="D6" s="4"/>
      <c r="E6" s="4"/>
      <c r="F6" s="4"/>
      <c r="G6" s="4"/>
      <c r="H6" s="4"/>
      <c r="I6" s="4"/>
      <c r="J6" s="4"/>
      <c r="K6" s="4"/>
      <c r="L6" s="13"/>
      <c r="M6" s="4"/>
      <c r="N6" s="1"/>
    </row>
    <row r="7" spans="1:14" x14ac:dyDescent="0.25">
      <c r="A7" s="1" t="s">
        <v>1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"/>
    </row>
    <row r="8" spans="1:14" x14ac:dyDescent="0.25">
      <c r="A8" s="1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"/>
    </row>
    <row r="9" spans="1:14" x14ac:dyDescent="0.25">
      <c r="A9" s="1" t="s">
        <v>2</v>
      </c>
      <c r="B9" s="4">
        <f>+B6-B7</f>
        <v>0</v>
      </c>
      <c r="C9" s="4">
        <f>C6-C7</f>
        <v>0</v>
      </c>
      <c r="D9" s="4">
        <f>D6-D7</f>
        <v>0</v>
      </c>
      <c r="E9" s="4">
        <f>E6-E7</f>
        <v>0</v>
      </c>
      <c r="F9" s="4">
        <f>F6-F7-F8</f>
        <v>0</v>
      </c>
      <c r="G9" s="4">
        <f>G6-G7-G8</f>
        <v>0</v>
      </c>
      <c r="H9" s="4">
        <f t="shared" ref="H9:M9" si="0">H6-H7-H8</f>
        <v>0</v>
      </c>
      <c r="I9" s="4">
        <f t="shared" si="0"/>
        <v>0</v>
      </c>
      <c r="J9" s="4">
        <f t="shared" si="0"/>
        <v>0</v>
      </c>
      <c r="K9" s="4">
        <f t="shared" si="0"/>
        <v>0</v>
      </c>
      <c r="L9" s="4">
        <f t="shared" si="0"/>
        <v>0</v>
      </c>
      <c r="M9" s="4">
        <f t="shared" si="0"/>
        <v>0</v>
      </c>
      <c r="N9" s="6">
        <f>SUM(B9:M9)</f>
        <v>0</v>
      </c>
    </row>
    <row r="10" spans="1:14" x14ac:dyDescent="0.25">
      <c r="D10" s="10"/>
      <c r="H10" s="4"/>
      <c r="I10" s="17"/>
      <c r="J10" s="17"/>
      <c r="K10" s="17"/>
      <c r="L10" s="17"/>
      <c r="M10" s="17"/>
    </row>
    <row r="11" spans="1:14" x14ac:dyDescent="0.25">
      <c r="D11" s="10"/>
      <c r="H11" s="10"/>
      <c r="L11" s="10"/>
    </row>
    <row r="12" spans="1:14" x14ac:dyDescent="0.25">
      <c r="F12" s="10"/>
      <c r="G12" s="10"/>
      <c r="H12" s="24"/>
      <c r="K12" s="10"/>
    </row>
    <row r="13" spans="1:14" x14ac:dyDescent="0.25">
      <c r="B13" s="10"/>
      <c r="C13" s="10"/>
      <c r="E13" s="10"/>
      <c r="F13" s="10"/>
      <c r="G13" s="10"/>
      <c r="H13" s="10"/>
    </row>
    <row r="14" spans="1:14" x14ac:dyDescent="0.25">
      <c r="D14" s="10"/>
      <c r="E14" s="10"/>
      <c r="G14" s="10"/>
      <c r="H14" s="10"/>
      <c r="I14" s="10"/>
      <c r="J14" s="10"/>
      <c r="K14" s="10"/>
    </row>
    <row r="15" spans="1:14" x14ac:dyDescent="0.25">
      <c r="B15" s="10"/>
      <c r="C15" s="10"/>
      <c r="G15" s="10"/>
      <c r="I15" s="10"/>
      <c r="J15" s="10"/>
    </row>
    <row r="16" spans="1:14" x14ac:dyDescent="0.25">
      <c r="E16" s="10"/>
      <c r="F16" s="10"/>
      <c r="H16" s="10"/>
      <c r="L16" s="10"/>
    </row>
    <row r="18" spans="6:6" x14ac:dyDescent="0.25">
      <c r="F18" s="10"/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5:N16"/>
  <sheetViews>
    <sheetView workbookViewId="0">
      <selection activeCell="F22" sqref="F22"/>
    </sheetView>
  </sheetViews>
  <sheetFormatPr defaultRowHeight="15" x14ac:dyDescent="0.25"/>
  <cols>
    <col min="1" max="1" width="19.140625" bestFit="1" customWidth="1"/>
    <col min="2" max="2" width="15.85546875" customWidth="1"/>
    <col min="3" max="3" width="16.28515625" customWidth="1"/>
    <col min="4" max="4" width="15.140625" customWidth="1"/>
    <col min="5" max="5" width="16.5703125" style="9" customWidth="1"/>
    <col min="6" max="6" width="15.28515625" style="9" customWidth="1"/>
    <col min="7" max="7" width="15.5703125" customWidth="1"/>
    <col min="8" max="8" width="15.28515625" customWidth="1"/>
    <col min="9" max="9" width="15.42578125" customWidth="1"/>
    <col min="10" max="13" width="15.140625" customWidth="1"/>
    <col min="14" max="14" width="12.28515625" bestFit="1" customWidth="1"/>
  </cols>
  <sheetData>
    <row r="5" spans="1:14" x14ac:dyDescent="0.25">
      <c r="A5" s="1"/>
      <c r="B5" s="3" t="s">
        <v>12</v>
      </c>
      <c r="C5" s="3" t="s">
        <v>13</v>
      </c>
      <c r="D5" s="3" t="s">
        <v>9</v>
      </c>
      <c r="E5" s="3" t="s">
        <v>10</v>
      </c>
      <c r="F5" s="3" t="s">
        <v>16</v>
      </c>
      <c r="G5" s="3" t="s">
        <v>17</v>
      </c>
      <c r="H5" s="3" t="s">
        <v>18</v>
      </c>
      <c r="I5" s="3" t="s">
        <v>19</v>
      </c>
      <c r="J5" s="3" t="s">
        <v>20</v>
      </c>
      <c r="K5" s="3" t="s">
        <v>21</v>
      </c>
      <c r="L5" s="3" t="s">
        <v>22</v>
      </c>
      <c r="M5" s="3" t="s">
        <v>23</v>
      </c>
      <c r="N5" s="1"/>
    </row>
    <row r="6" spans="1:14" x14ac:dyDescent="0.25">
      <c r="A6" s="1" t="s">
        <v>0</v>
      </c>
      <c r="B6" s="4">
        <v>796081140.31999958</v>
      </c>
      <c r="C6" s="4">
        <v>251520136.94999999</v>
      </c>
      <c r="D6" s="4">
        <v>209619771</v>
      </c>
      <c r="E6" s="4">
        <v>310763220.19999999</v>
      </c>
      <c r="F6" s="4">
        <v>253588769</v>
      </c>
      <c r="G6" s="4">
        <v>252528057</v>
      </c>
      <c r="H6" s="4">
        <v>292550779</v>
      </c>
      <c r="I6" s="4">
        <v>353260878</v>
      </c>
      <c r="J6" s="4">
        <v>255959908</v>
      </c>
      <c r="K6" s="4">
        <v>406149510</v>
      </c>
      <c r="L6" s="4">
        <v>391330460</v>
      </c>
      <c r="M6" s="25">
        <v>609954867</v>
      </c>
      <c r="N6" s="1"/>
    </row>
    <row r="7" spans="1:14" x14ac:dyDescent="0.25">
      <c r="A7" s="1" t="s">
        <v>1</v>
      </c>
      <c r="B7" s="4">
        <v>789733259.51999962</v>
      </c>
      <c r="C7" s="4">
        <v>248424636.94999999</v>
      </c>
      <c r="D7" s="4">
        <v>209619771</v>
      </c>
      <c r="E7" s="4">
        <v>310274568.19999999</v>
      </c>
      <c r="F7" s="4">
        <v>253588769</v>
      </c>
      <c r="G7" s="4">
        <v>251233709</v>
      </c>
      <c r="H7" s="4">
        <v>292550779</v>
      </c>
      <c r="I7" s="4">
        <v>353260878</v>
      </c>
      <c r="J7" s="4">
        <v>255959908</v>
      </c>
      <c r="K7" s="4">
        <v>406149510</v>
      </c>
      <c r="L7" s="4">
        <v>384097817</v>
      </c>
      <c r="M7" s="4"/>
      <c r="N7" s="1"/>
    </row>
    <row r="8" spans="1:14" x14ac:dyDescent="0.25">
      <c r="A8" s="1" t="s">
        <v>2</v>
      </c>
      <c r="B8" s="4">
        <f>B6-B7</f>
        <v>6347880.7999999523</v>
      </c>
      <c r="C8" s="4">
        <v>0</v>
      </c>
      <c r="D8" s="4">
        <f t="shared" ref="D8:L8" si="0">D6-D7</f>
        <v>0</v>
      </c>
      <c r="E8" s="4">
        <f t="shared" si="0"/>
        <v>488652</v>
      </c>
      <c r="F8" s="4">
        <f t="shared" si="0"/>
        <v>0</v>
      </c>
      <c r="G8" s="4">
        <f t="shared" si="0"/>
        <v>1294348</v>
      </c>
      <c r="H8" s="4">
        <f>H6-H7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  <c r="L8" s="4">
        <f t="shared" si="0"/>
        <v>7232643</v>
      </c>
      <c r="M8" s="4">
        <f t="shared" ref="M8" si="1">+M6-M7</f>
        <v>609954867</v>
      </c>
      <c r="N8" s="6">
        <f>SUM(B8:M8)</f>
        <v>625318390.79999995</v>
      </c>
    </row>
    <row r="10" spans="1:14" x14ac:dyDescent="0.25">
      <c r="F10" s="10"/>
      <c r="G10" s="10"/>
    </row>
    <row r="11" spans="1:14" x14ac:dyDescent="0.25">
      <c r="D11" s="10"/>
      <c r="F11" s="10"/>
      <c r="G11" s="10"/>
    </row>
    <row r="12" spans="1:14" x14ac:dyDescent="0.25">
      <c r="C12" s="10"/>
      <c r="D12" s="10"/>
      <c r="F12" s="10"/>
      <c r="G12" s="10"/>
    </row>
    <row r="13" spans="1:14" x14ac:dyDescent="0.25">
      <c r="C13" s="10"/>
      <c r="F13"/>
      <c r="L13" s="10"/>
    </row>
    <row r="14" spans="1:14" x14ac:dyDescent="0.25">
      <c r="B14" s="10"/>
      <c r="C14" s="10"/>
      <c r="F14"/>
      <c r="G14" s="10"/>
      <c r="H14" s="10"/>
      <c r="J14" s="10"/>
    </row>
    <row r="15" spans="1:14" x14ac:dyDescent="0.25">
      <c r="C15" s="10"/>
      <c r="F15"/>
      <c r="I15" s="10"/>
      <c r="J15" s="10"/>
    </row>
    <row r="16" spans="1:14" x14ac:dyDescent="0.25">
      <c r="F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6:M17"/>
  <sheetViews>
    <sheetView workbookViewId="0">
      <selection activeCell="D13" sqref="D13"/>
    </sheetView>
  </sheetViews>
  <sheetFormatPr defaultRowHeight="15" x14ac:dyDescent="0.25"/>
  <cols>
    <col min="1" max="1" width="19.140625" bestFit="1" customWidth="1"/>
    <col min="2" max="5" width="17.42578125" customWidth="1"/>
    <col min="6" max="12" width="16.28515625" customWidth="1"/>
    <col min="13" max="13" width="14.28515625" customWidth="1"/>
  </cols>
  <sheetData>
    <row r="6" spans="1:13" x14ac:dyDescent="0.25">
      <c r="A6" s="1"/>
      <c r="B6" s="3" t="s">
        <v>12</v>
      </c>
      <c r="C6" s="3" t="s">
        <v>13</v>
      </c>
      <c r="D6" s="3" t="s">
        <v>9</v>
      </c>
      <c r="E6" s="3" t="s">
        <v>10</v>
      </c>
      <c r="F6" s="3" t="s">
        <v>16</v>
      </c>
      <c r="G6" s="3" t="s">
        <v>17</v>
      </c>
      <c r="H6" s="3" t="s">
        <v>18</v>
      </c>
      <c r="I6" s="3" t="s">
        <v>19</v>
      </c>
      <c r="J6" s="3" t="s">
        <v>20</v>
      </c>
      <c r="K6" s="3" t="s">
        <v>21</v>
      </c>
      <c r="L6" s="3" t="s">
        <v>22</v>
      </c>
      <c r="M6" s="1"/>
    </row>
    <row r="7" spans="1:13" ht="15.75" x14ac:dyDescent="0.25">
      <c r="A7" s="1" t="s">
        <v>0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1"/>
    </row>
    <row r="8" spans="1:13" ht="15.75" x14ac:dyDescent="0.25">
      <c r="A8" s="1" t="s">
        <v>1</v>
      </c>
      <c r="B8" s="7"/>
      <c r="C8" s="4"/>
      <c r="D8" s="4"/>
      <c r="E8" s="4"/>
      <c r="F8" s="4"/>
      <c r="G8" s="4"/>
      <c r="H8" s="4"/>
      <c r="I8" s="4"/>
      <c r="J8" s="7"/>
      <c r="K8" s="15"/>
      <c r="L8" s="15"/>
      <c r="M8" s="1"/>
    </row>
    <row r="9" spans="1:13" s="10" customFormat="1" x14ac:dyDescent="0.25">
      <c r="A9" s="11" t="s">
        <v>16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 x14ac:dyDescent="0.25">
      <c r="A10" s="1" t="s">
        <v>2</v>
      </c>
      <c r="B10" s="4"/>
      <c r="C10" s="4">
        <f>+C7-C8</f>
        <v>0</v>
      </c>
      <c r="D10" s="4">
        <f>+D7-D8</f>
        <v>0</v>
      </c>
      <c r="E10" s="4"/>
      <c r="F10" s="4"/>
      <c r="G10" s="4"/>
      <c r="H10" s="4">
        <f t="shared" ref="H10:L10" si="0">+H7-H8</f>
        <v>0</v>
      </c>
      <c r="I10" s="4">
        <f t="shared" si="0"/>
        <v>0</v>
      </c>
      <c r="J10" s="4">
        <f t="shared" si="0"/>
        <v>0</v>
      </c>
      <c r="K10" s="4">
        <f t="shared" si="0"/>
        <v>0</v>
      </c>
      <c r="L10" s="4">
        <f t="shared" si="0"/>
        <v>0</v>
      </c>
      <c r="M10" s="6">
        <f>SUM(B10:L10)</f>
        <v>0</v>
      </c>
    </row>
    <row r="13" spans="1:13" x14ac:dyDescent="0.25">
      <c r="L13" s="10"/>
    </row>
    <row r="14" spans="1:13" x14ac:dyDescent="0.25">
      <c r="I14" s="20"/>
      <c r="J14" s="10"/>
      <c r="K14" s="10"/>
    </row>
    <row r="15" spans="1:13" x14ac:dyDescent="0.25">
      <c r="B15" s="10"/>
      <c r="C15" s="10"/>
      <c r="D15" s="10"/>
      <c r="E15" s="10"/>
      <c r="F15" s="10"/>
      <c r="G15" s="10"/>
    </row>
    <row r="16" spans="1:13" x14ac:dyDescent="0.25">
      <c r="E16" s="10"/>
      <c r="I16" s="10"/>
    </row>
    <row r="17" spans="2:2" x14ac:dyDescent="0.25">
      <c r="B17" s="1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N16"/>
  <sheetViews>
    <sheetView topLeftCell="G4" workbookViewId="0">
      <selection activeCell="M9" sqref="B7:M9"/>
    </sheetView>
  </sheetViews>
  <sheetFormatPr defaultRowHeight="15" x14ac:dyDescent="0.25"/>
  <cols>
    <col min="1" max="1" width="19.140625" bestFit="1" customWidth="1"/>
    <col min="2" max="5" width="17.42578125" customWidth="1"/>
    <col min="6" max="6" width="14.5703125" customWidth="1"/>
    <col min="7" max="7" width="14.42578125" customWidth="1"/>
    <col min="8" max="13" width="14.5703125" customWidth="1"/>
    <col min="14" max="14" width="12.28515625" bestFit="1" customWidth="1"/>
  </cols>
  <sheetData>
    <row r="5" spans="1:14" x14ac:dyDescent="0.25">
      <c r="H5" s="3"/>
      <c r="I5" s="18"/>
      <c r="J5" s="18"/>
      <c r="K5" s="18"/>
      <c r="L5" s="18"/>
      <c r="M5" s="18"/>
    </row>
    <row r="6" spans="1:14" x14ac:dyDescent="0.25">
      <c r="A6" s="1"/>
      <c r="B6" s="3" t="s">
        <v>12</v>
      </c>
      <c r="C6" s="3" t="s">
        <v>13</v>
      </c>
      <c r="D6" s="3" t="s">
        <v>9</v>
      </c>
      <c r="E6" s="3" t="s">
        <v>10</v>
      </c>
      <c r="F6" s="3" t="s">
        <v>16</v>
      </c>
      <c r="G6" s="3" t="s">
        <v>17</v>
      </c>
      <c r="H6" s="3" t="s">
        <v>18</v>
      </c>
      <c r="I6" s="3" t="s">
        <v>19</v>
      </c>
      <c r="J6" s="3" t="s">
        <v>20</v>
      </c>
      <c r="K6" s="3" t="s">
        <v>21</v>
      </c>
      <c r="L6" s="3" t="s">
        <v>22</v>
      </c>
      <c r="M6" s="3" t="s">
        <v>23</v>
      </c>
      <c r="N6" s="1"/>
    </row>
    <row r="7" spans="1:14" ht="15.75" x14ac:dyDescent="0.25">
      <c r="A7" s="1" t="s">
        <v>0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1"/>
    </row>
    <row r="8" spans="1:14" ht="15.75" x14ac:dyDescent="0.25">
      <c r="A8" s="1" t="s">
        <v>1</v>
      </c>
      <c r="B8" s="7"/>
      <c r="C8" s="7"/>
      <c r="D8" s="7"/>
      <c r="E8" s="7"/>
      <c r="F8" s="7"/>
      <c r="G8" s="7"/>
      <c r="H8" s="7"/>
      <c r="I8" s="7"/>
      <c r="J8" s="4"/>
      <c r="K8" s="4"/>
      <c r="L8" s="4"/>
      <c r="M8" s="4"/>
      <c r="N8" s="1"/>
    </row>
    <row r="9" spans="1:14" ht="15.75" x14ac:dyDescent="0.25">
      <c r="A9" s="1" t="s">
        <v>16</v>
      </c>
      <c r="B9" s="4"/>
      <c r="C9" s="7"/>
      <c r="D9" s="4"/>
      <c r="E9" s="4"/>
      <c r="F9" s="4"/>
      <c r="G9" s="4"/>
      <c r="H9" s="4"/>
      <c r="I9" s="4"/>
      <c r="J9" s="4"/>
      <c r="K9" s="4"/>
      <c r="L9" s="4"/>
      <c r="M9" s="4"/>
      <c r="N9" s="1"/>
    </row>
    <row r="10" spans="1:14" x14ac:dyDescent="0.25">
      <c r="A10" s="1" t="s">
        <v>2</v>
      </c>
      <c r="B10" s="4">
        <f>+B7-B8</f>
        <v>0</v>
      </c>
      <c r="C10" s="4">
        <f t="shared" ref="C10:M10" si="0">+C7-C8</f>
        <v>0</v>
      </c>
      <c r="D10" s="4">
        <v>0</v>
      </c>
      <c r="E10" s="4">
        <f t="shared" si="0"/>
        <v>0</v>
      </c>
      <c r="F10" s="4">
        <f t="shared" si="0"/>
        <v>0</v>
      </c>
      <c r="G10" s="4">
        <f t="shared" si="0"/>
        <v>0</v>
      </c>
      <c r="H10" s="4">
        <f t="shared" si="0"/>
        <v>0</v>
      </c>
      <c r="I10" s="4">
        <f t="shared" si="0"/>
        <v>0</v>
      </c>
      <c r="J10" s="4">
        <f t="shared" si="0"/>
        <v>0</v>
      </c>
      <c r="K10" s="4">
        <f t="shared" si="0"/>
        <v>0</v>
      </c>
      <c r="L10" s="4">
        <f t="shared" si="0"/>
        <v>0</v>
      </c>
      <c r="M10" s="4">
        <f t="shared" si="0"/>
        <v>0</v>
      </c>
      <c r="N10" s="6">
        <f>SUM(B10:L10)</f>
        <v>0</v>
      </c>
    </row>
    <row r="11" spans="1:14" x14ac:dyDescent="0.25">
      <c r="D11" s="10"/>
    </row>
    <row r="12" spans="1:14" x14ac:dyDescent="0.25">
      <c r="D12" s="10"/>
      <c r="E12" s="10"/>
    </row>
    <row r="14" spans="1:14" x14ac:dyDescent="0.25">
      <c r="B14" s="10"/>
      <c r="C14" s="10"/>
      <c r="D14" s="10"/>
      <c r="H14" s="10"/>
    </row>
    <row r="15" spans="1:14" x14ac:dyDescent="0.25">
      <c r="B15" s="10"/>
      <c r="J15" s="10"/>
    </row>
    <row r="16" spans="1:14" x14ac:dyDescent="0.25">
      <c r="G16" s="10"/>
      <c r="I16" s="1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5:N17"/>
  <sheetViews>
    <sheetView workbookViewId="0">
      <selection activeCell="H17" sqref="H17"/>
    </sheetView>
  </sheetViews>
  <sheetFormatPr defaultRowHeight="15" x14ac:dyDescent="0.25"/>
  <cols>
    <col min="1" max="1" width="19.140625" bestFit="1" customWidth="1"/>
    <col min="2" max="2" width="16" customWidth="1"/>
    <col min="3" max="3" width="16.140625" customWidth="1"/>
    <col min="4" max="4" width="16.28515625" customWidth="1"/>
    <col min="5" max="5" width="17.140625" customWidth="1"/>
    <col min="6" max="6" width="15.85546875" customWidth="1"/>
    <col min="7" max="7" width="17.42578125" customWidth="1"/>
    <col min="8" max="8" width="15.28515625" customWidth="1"/>
    <col min="9" max="9" width="16.140625" customWidth="1"/>
    <col min="10" max="11" width="17.42578125" customWidth="1"/>
    <col min="12" max="13" width="16" customWidth="1"/>
    <col min="14" max="14" width="12.5703125" bestFit="1" customWidth="1"/>
  </cols>
  <sheetData>
    <row r="5" spans="1:14" x14ac:dyDescent="0.25">
      <c r="A5" s="1"/>
      <c r="B5" s="3" t="s">
        <v>12</v>
      </c>
      <c r="C5" s="3" t="s">
        <v>13</v>
      </c>
      <c r="D5" s="3" t="s">
        <v>9</v>
      </c>
      <c r="E5" s="3" t="s">
        <v>10</v>
      </c>
      <c r="F5" s="3" t="s">
        <v>16</v>
      </c>
      <c r="G5" s="3" t="s">
        <v>17</v>
      </c>
      <c r="H5" s="3" t="s">
        <v>18</v>
      </c>
      <c r="I5" s="3" t="s">
        <v>19</v>
      </c>
      <c r="J5" s="3" t="s">
        <v>20</v>
      </c>
      <c r="K5" s="3" t="s">
        <v>21</v>
      </c>
      <c r="L5" s="3" t="s">
        <v>22</v>
      </c>
      <c r="M5" s="3" t="s">
        <v>23</v>
      </c>
      <c r="N5" s="1"/>
    </row>
    <row r="6" spans="1:14" ht="15.75" x14ac:dyDescent="0.25">
      <c r="A6" s="1" t="s">
        <v>0</v>
      </c>
      <c r="B6" s="7"/>
      <c r="C6" s="7"/>
      <c r="D6" s="7"/>
      <c r="E6" s="7"/>
      <c r="F6" s="7"/>
      <c r="G6" s="7"/>
      <c r="H6" s="7"/>
      <c r="I6" s="7"/>
      <c r="J6" s="19"/>
      <c r="K6" s="19"/>
      <c r="L6" s="19"/>
      <c r="M6" s="21"/>
      <c r="N6" s="1"/>
    </row>
    <row r="7" spans="1:14" ht="15.75" x14ac:dyDescent="0.25">
      <c r="A7" s="1" t="s">
        <v>1</v>
      </c>
      <c r="B7" s="7"/>
      <c r="C7" s="7"/>
      <c r="D7" s="7"/>
      <c r="E7" s="7"/>
      <c r="F7" s="7"/>
      <c r="G7" s="7"/>
      <c r="H7" s="7"/>
      <c r="I7" s="7"/>
      <c r="J7" s="19"/>
      <c r="K7" s="19"/>
      <c r="L7" s="19"/>
      <c r="M7" s="19"/>
      <c r="N7" s="1"/>
    </row>
    <row r="8" spans="1:14" x14ac:dyDescent="0.25">
      <c r="A8" s="1" t="s">
        <v>16</v>
      </c>
      <c r="B8" s="4"/>
      <c r="C8" s="4"/>
      <c r="D8" s="12"/>
      <c r="E8" s="4"/>
      <c r="F8" s="4"/>
      <c r="G8" s="4"/>
      <c r="H8" s="4"/>
      <c r="I8" s="4"/>
      <c r="J8" s="4"/>
      <c r="K8" s="4"/>
      <c r="L8" s="4"/>
      <c r="M8" s="21"/>
      <c r="N8" s="1"/>
    </row>
    <row r="9" spans="1:14" x14ac:dyDescent="0.25">
      <c r="A9" s="1" t="s">
        <v>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6">
        <f>SUM(B9:M9)</f>
        <v>0</v>
      </c>
    </row>
    <row r="12" spans="1:14" x14ac:dyDescent="0.25">
      <c r="M12" s="10"/>
    </row>
    <row r="13" spans="1:14" x14ac:dyDescent="0.25">
      <c r="E13" s="10"/>
    </row>
    <row r="14" spans="1:14" x14ac:dyDescent="0.25">
      <c r="F14" s="10"/>
    </row>
    <row r="15" spans="1:14" x14ac:dyDescent="0.25">
      <c r="D15" s="10"/>
    </row>
    <row r="16" spans="1:14" x14ac:dyDescent="0.25">
      <c r="E16" s="10"/>
      <c r="J16" s="10"/>
    </row>
    <row r="17" spans="8:8" x14ac:dyDescent="0.25">
      <c r="H17" s="1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6:N20"/>
  <sheetViews>
    <sheetView topLeftCell="G1" zoomScaleNormal="100" workbookViewId="0">
      <selection activeCell="K10" sqref="K10:L10"/>
    </sheetView>
  </sheetViews>
  <sheetFormatPr defaultColWidth="9.140625" defaultRowHeight="15" x14ac:dyDescent="0.25"/>
  <cols>
    <col min="1" max="1" width="19.140625" style="2" bestFit="1" customWidth="1"/>
    <col min="2" max="13" width="15.85546875" style="2" customWidth="1"/>
    <col min="14" max="14" width="15.28515625" style="2" bestFit="1" customWidth="1"/>
    <col min="15" max="16" width="9.140625" style="2"/>
    <col min="17" max="17" width="11.7109375" style="2" customWidth="1"/>
    <col min="18" max="18" width="9.85546875" style="2" customWidth="1"/>
    <col min="19" max="19" width="10" style="2" bestFit="1" customWidth="1"/>
    <col min="20" max="16384" width="9.140625" style="2"/>
  </cols>
  <sheetData>
    <row r="6" spans="1:14" x14ac:dyDescent="0.25">
      <c r="A6" s="1"/>
      <c r="B6" s="3" t="s">
        <v>12</v>
      </c>
      <c r="C6" s="3" t="s">
        <v>13</v>
      </c>
      <c r="D6" s="3" t="s">
        <v>9</v>
      </c>
      <c r="E6" s="3" t="s">
        <v>10</v>
      </c>
      <c r="F6" s="3" t="s">
        <v>16</v>
      </c>
      <c r="G6" s="3" t="s">
        <v>17</v>
      </c>
      <c r="H6" s="3" t="s">
        <v>18</v>
      </c>
      <c r="I6" s="3" t="s">
        <v>19</v>
      </c>
      <c r="J6" s="3" t="s">
        <v>20</v>
      </c>
      <c r="K6" s="3" t="s">
        <v>21</v>
      </c>
      <c r="L6" s="3" t="s">
        <v>22</v>
      </c>
      <c r="M6" s="3" t="s">
        <v>23</v>
      </c>
      <c r="N6" s="1"/>
    </row>
    <row r="7" spans="1:14" ht="15.75" x14ac:dyDescent="0.25">
      <c r="A7" s="1" t="s">
        <v>0</v>
      </c>
      <c r="B7" s="7"/>
      <c r="C7" s="7"/>
      <c r="D7" s="7"/>
      <c r="E7" s="7"/>
      <c r="F7" s="13"/>
      <c r="G7" s="13"/>
      <c r="H7" s="13"/>
      <c r="I7" s="13"/>
      <c r="J7" s="13"/>
      <c r="K7" s="13"/>
      <c r="L7" s="13"/>
      <c r="M7" s="13"/>
      <c r="N7" s="1"/>
    </row>
    <row r="8" spans="1:14" ht="15.75" x14ac:dyDescent="0.25">
      <c r="A8" s="1" t="s">
        <v>1</v>
      </c>
      <c r="B8" s="7"/>
      <c r="C8" s="7"/>
      <c r="D8" s="7"/>
      <c r="E8" s="7"/>
      <c r="F8" s="13"/>
      <c r="G8" s="13"/>
      <c r="H8" s="13"/>
      <c r="I8" s="13"/>
      <c r="J8" s="13"/>
      <c r="K8" s="13"/>
      <c r="L8" s="13"/>
      <c r="M8" s="13"/>
      <c r="N8" s="1"/>
    </row>
    <row r="9" spans="1:14" ht="15.75" x14ac:dyDescent="0.25">
      <c r="A9" s="1" t="s">
        <v>16</v>
      </c>
      <c r="B9" s="4"/>
      <c r="C9" s="7"/>
      <c r="D9" s="4"/>
      <c r="E9" s="4"/>
      <c r="F9" s="4"/>
      <c r="G9" s="4"/>
      <c r="H9" s="13"/>
      <c r="I9" s="4"/>
      <c r="J9" s="4"/>
      <c r="K9" s="4"/>
      <c r="L9" s="4"/>
      <c r="M9" s="4"/>
      <c r="N9" s="1"/>
    </row>
    <row r="10" spans="1:14" x14ac:dyDescent="0.25">
      <c r="A10" s="1" t="s">
        <v>2</v>
      </c>
      <c r="B10" s="4">
        <f>B7-B8</f>
        <v>0</v>
      </c>
      <c r="C10" s="4">
        <f>C7-C8</f>
        <v>0</v>
      </c>
      <c r="D10" s="4">
        <f>+D7-D8</f>
        <v>0</v>
      </c>
      <c r="E10" s="4">
        <f>+E7-E8</f>
        <v>0</v>
      </c>
      <c r="F10" s="4">
        <f>+F7-F8</f>
        <v>0</v>
      </c>
      <c r="G10" s="4">
        <f>G7-G8</f>
        <v>0</v>
      </c>
      <c r="H10" s="4">
        <f>H7-H8</f>
        <v>0</v>
      </c>
      <c r="I10" s="4">
        <f>I7-I8</f>
        <v>0</v>
      </c>
      <c r="J10" s="4">
        <f t="shared" ref="J10:M10" si="0">J7-J8</f>
        <v>0</v>
      </c>
      <c r="K10" s="4">
        <f t="shared" si="0"/>
        <v>0</v>
      </c>
      <c r="L10" s="4">
        <f t="shared" si="0"/>
        <v>0</v>
      </c>
      <c r="M10" s="4">
        <f t="shared" si="0"/>
        <v>0</v>
      </c>
      <c r="N10" s="6">
        <f>SUM(B10:M10)</f>
        <v>0</v>
      </c>
    </row>
    <row r="11" spans="1:14" x14ac:dyDescent="0.25">
      <c r="F11" s="14"/>
      <c r="G11" s="14"/>
      <c r="H11" s="14"/>
      <c r="I11" s="14"/>
      <c r="J11" s="14"/>
      <c r="K11" s="14"/>
      <c r="L11" s="14"/>
      <c r="M11" s="14"/>
    </row>
    <row r="12" spans="1:14" x14ac:dyDescent="0.25">
      <c r="C12" s="15"/>
      <c r="F12" s="15"/>
      <c r="G12" s="16"/>
      <c r="J12" s="15"/>
      <c r="L12" s="15"/>
    </row>
    <row r="13" spans="1:14" x14ac:dyDescent="0.25">
      <c r="I13" s="15"/>
      <c r="L13" s="15"/>
      <c r="M13" s="15"/>
    </row>
    <row r="14" spans="1:14" x14ac:dyDescent="0.25">
      <c r="F14" s="15"/>
      <c r="I14" s="15"/>
      <c r="L14" s="15">
        <f>+L7-L10</f>
        <v>0</v>
      </c>
    </row>
    <row r="15" spans="1:14" x14ac:dyDescent="0.25">
      <c r="D15" s="15"/>
      <c r="K15" s="15"/>
      <c r="L15" s="15"/>
    </row>
    <row r="16" spans="1:14" x14ac:dyDescent="0.25">
      <c r="L16" s="15"/>
    </row>
    <row r="17" spans="12:12" x14ac:dyDescent="0.25">
      <c r="L17" s="15"/>
    </row>
    <row r="18" spans="12:12" x14ac:dyDescent="0.25">
      <c r="L18" s="15"/>
    </row>
    <row r="19" spans="12:12" x14ac:dyDescent="0.25">
      <c r="L19" s="15"/>
    </row>
    <row r="20" spans="12:12" x14ac:dyDescent="0.25">
      <c r="L20" s="15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AEON CITIMART</vt:lpstr>
      <vt:lpstr>BHX</vt:lpstr>
      <vt:lpstr>BIG-C</vt:lpstr>
      <vt:lpstr>COOP FOOD</vt:lpstr>
      <vt:lpstr>COOP MART</vt:lpstr>
      <vt:lpstr>LOTTE</vt:lpstr>
      <vt:lpstr>SATRA</vt:lpstr>
      <vt:lpstr>METRO</vt:lpstr>
      <vt:lpstr>VINMART</vt:lpstr>
      <vt:lpstr>TONG CONG 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may1</dc:creator>
  <cp:lastModifiedBy>Admin</cp:lastModifiedBy>
  <cp:lastPrinted>2019-06-13T02:47:38Z</cp:lastPrinted>
  <dcterms:created xsi:type="dcterms:W3CDTF">2017-02-21T02:28:10Z</dcterms:created>
  <dcterms:modified xsi:type="dcterms:W3CDTF">2023-03-03T00:54:13Z</dcterms:modified>
</cp:coreProperties>
</file>