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54A81569-2146-455C-9C91-93F41D99D28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J4" i="2" l="1"/>
  <c r="I4" i="2"/>
  <c r="G4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" i="2"/>
</calcChain>
</file>

<file path=xl/sharedStrings.xml><?xml version="1.0" encoding="utf-8"?>
<sst xmlns="http://schemas.openxmlformats.org/spreadsheetml/2006/main" count="752" uniqueCount="173">
  <si>
    <t>Số hóa đơn</t>
  </si>
  <si>
    <t>Bán hàng Công Ty TNHH Bán Lẻ BRG theo hóa đơn 0007180</t>
  </si>
  <si>
    <t>0009286</t>
  </si>
  <si>
    <t>Mã nhân viên</t>
  </si>
  <si>
    <t>0009526</t>
  </si>
  <si>
    <t>0006265</t>
  </si>
  <si>
    <t>BH18199906</t>
  </si>
  <si>
    <t>Bán hàng Công Ty TNHH Bán Lẻ BRG theo hóa đơn 0007659</t>
  </si>
  <si>
    <t>Ngày chứng từ</t>
  </si>
  <si>
    <t>Bán hàng Công Ty TNHH Bán Lẻ BRG theo hóa đơn 0009286</t>
  </si>
  <si>
    <t>Bán hàng Công Ty TNHH Bán Lẻ BRG theo hóa đơn 0010345</t>
  </si>
  <si>
    <t>BH18199352</t>
  </si>
  <si>
    <t>0006255</t>
  </si>
  <si>
    <t>Bán hàng Công Ty TNHH Bán Lẻ BRG theo hóa đơn 0008931</t>
  </si>
  <si>
    <t>0010345</t>
  </si>
  <si>
    <t>BH18198812</t>
  </si>
  <si>
    <t>BH18200116</t>
  </si>
  <si>
    <t>0008025</t>
  </si>
  <si>
    <t>0009169</t>
  </si>
  <si>
    <t>Đã xuất</t>
  </si>
  <si>
    <t>Công Ty TNHH Bán Lẻ BRG</t>
  </si>
  <si>
    <t>Bán hàng Công Ty TNHH Bán Lẻ BRG theo hóa đơn 0009710</t>
  </si>
  <si>
    <t>NT/21E</t>
  </si>
  <si>
    <t>Bán hàng Công Ty TNHH Bán Lẻ BRG theo hóa đơn 0010315</t>
  </si>
  <si>
    <t>Khách hàng</t>
  </si>
  <si>
    <t>Tiền chiết khấu</t>
  </si>
  <si>
    <t>0006256</t>
  </si>
  <si>
    <t>BH18198843</t>
  </si>
  <si>
    <t>BH18197084</t>
  </si>
  <si>
    <t>0008874</t>
  </si>
  <si>
    <t>0007035</t>
  </si>
  <si>
    <t>Số dòng = 45</t>
  </si>
  <si>
    <t>Loại chứng từ</t>
  </si>
  <si>
    <t>BH18197012</t>
  </si>
  <si>
    <t>BH18198971</t>
  </si>
  <si>
    <t>Bán hàng Công Ty TNHH Bán Lẻ BRG theo hóa đơn 0007477</t>
  </si>
  <si>
    <t>0009166</t>
  </si>
  <si>
    <t>Bán hàng Công Ty TNHH Bán Lẻ BRG theo hóa đơn 0009706</t>
  </si>
  <si>
    <t>Bán hàng Công Ty TNHH Bán Lẻ BRG theo hóa đơn 0008874</t>
  </si>
  <si>
    <t>0008023</t>
  </si>
  <si>
    <t>0007659</t>
  </si>
  <si>
    <t>CÔNG TY TNHH MTV THƯƠNG MẠI VÀ DỊCH VỤ NGỌC THƠM</t>
  </si>
  <si>
    <t>0007013</t>
  </si>
  <si>
    <t>0007624</t>
  </si>
  <si>
    <t>Bán hàng Công Ty TNHH Bán Lẻ BRG theo hóa đơn 0006255</t>
  </si>
  <si>
    <t>BH18198904</t>
  </si>
  <si>
    <t>BH18196325</t>
  </si>
  <si>
    <t>0006267</t>
  </si>
  <si>
    <t>BH18197335</t>
  </si>
  <si>
    <t>BH18199907</t>
  </si>
  <si>
    <t>Bán hàng Công Ty TNHH Bán Lẻ BRG theo hóa đơn 0007706</t>
  </si>
  <si>
    <t>0010229</t>
  </si>
  <si>
    <t>0010379</t>
  </si>
  <si>
    <t>0010315</t>
  </si>
  <si>
    <t>BH18200273</t>
  </si>
  <si>
    <t>BH18200000</t>
  </si>
  <si>
    <t>Bán hàng Công Ty TNHH Bán Lẻ BRG theo hóa đơn 0010379</t>
  </si>
  <si>
    <t>0006825</t>
  </si>
  <si>
    <t>Bán hàng Công Ty TNHH Bán Lẻ BRG theo hóa đơn 0009285</t>
  </si>
  <si>
    <t>Tổng tiền hàng</t>
  </si>
  <si>
    <t>Bán hàng Công Ty TNHH Bán Lẻ BRG theo hóa đơn 0007678</t>
  </si>
  <si>
    <t>Bán hàng Công Ty TNHH Bán Lẻ BRG theo hóa đơn 0009526</t>
  </si>
  <si>
    <t>0010239</t>
  </si>
  <si>
    <t>Bán hàng Công Ty TNHH Bán Lẻ BRG theo hóa đơn 0006256</t>
  </si>
  <si>
    <t>Bán hàng Công Ty TNHH Bán Lẻ BRG theo hóa đơn 0007624</t>
  </si>
  <si>
    <t>Tiền thuế GTGT</t>
  </si>
  <si>
    <t>BH18198729</t>
  </si>
  <si>
    <t>0009283</t>
  </si>
  <si>
    <t>Mã khách hàng</t>
  </si>
  <si>
    <t>Bán hàng Công Ty TNHH Bán Lẻ BRG theo hóa đơn 0008906</t>
  </si>
  <si>
    <t>BH18199984</t>
  </si>
  <si>
    <t>Bán hàng Công Ty TNHH Bán Lẻ BRG theo hóa đơn 0008059</t>
  </si>
  <si>
    <t>Bán hàng Công Ty TNHH Bán Lẻ BRG theo hóa đơn 0009169</t>
  </si>
  <si>
    <t>BH18195908</t>
  </si>
  <si>
    <t>0007428</t>
  </si>
  <si>
    <t>BH18198703</t>
  </si>
  <si>
    <t>Đã lập</t>
  </si>
  <si>
    <t>Bán hàng hóa, dịch vụ trong nước chưa thu tiền</t>
  </si>
  <si>
    <t>Đã lập hóa đơn</t>
  </si>
  <si>
    <t>BRG</t>
  </si>
  <si>
    <t>Chi nhánh</t>
  </si>
  <si>
    <t>Bán hàng Công Ty TNHH Bán Lẻ BRG theo hóa đơn 0006825</t>
  </si>
  <si>
    <t>0008059</t>
  </si>
  <si>
    <t>BH18195907</t>
  </si>
  <si>
    <t>Bán hàng Công Ty TNHH Bán Lẻ BRG theo hóa đơn 0010239</t>
  </si>
  <si>
    <t>BH18198946</t>
  </si>
  <si>
    <t>BH18196488</t>
  </si>
  <si>
    <t>0010344</t>
  </si>
  <si>
    <t>BH18197010</t>
  </si>
  <si>
    <t>0010329</t>
  </si>
  <si>
    <t>Bán hàng Công Ty TNHH Bán Lẻ BRG theo hóa đơn 0009166</t>
  </si>
  <si>
    <t>0009170</t>
  </si>
  <si>
    <t>BH18197295</t>
  </si>
  <si>
    <t>Ngày hạch toán</t>
  </si>
  <si>
    <t>Bán hàng Công Ty TNHH Bán Lẻ BRG theo hóa đơn 0007179</t>
  </si>
  <si>
    <t>0006555</t>
  </si>
  <si>
    <t>0009319</t>
  </si>
  <si>
    <t>BH18197281</t>
  </si>
  <si>
    <t>Bán hàng Công Ty TNHH Bán Lẻ BRG theo hóa đơn 0009319</t>
  </si>
  <si>
    <t>BH18196691</t>
  </si>
  <si>
    <t>0008931</t>
  </si>
  <si>
    <t>Bán hàng Công Ty TNHH Bán Lẻ BRG theo hóa đơn 0006573</t>
  </si>
  <si>
    <t>Số chứng từ</t>
  </si>
  <si>
    <t>0007678</t>
  </si>
  <si>
    <t>Bán hàng Công Ty TNHH Bán Lẻ BRG theo hóa đơn 0008023</t>
  </si>
  <si>
    <t>BH18198663</t>
  </si>
  <si>
    <t>Bán hàng Công Ty TNHH Bán Lẻ BRG theo hóa đơn 0008025</t>
  </si>
  <si>
    <t>BH18196669</t>
  </si>
  <si>
    <t>Diễn giải</t>
  </si>
  <si>
    <t>Bán hàng Công Ty TNHH Bán Lẻ BRG theo hóa đơn 0010329</t>
  </si>
  <si>
    <t>0007179</t>
  </si>
  <si>
    <t>Tổng tiền thanh toán</t>
  </si>
  <si>
    <t>BH18198944</t>
  </si>
  <si>
    <t>0007477</t>
  </si>
  <si>
    <t>Đã xuất hàng</t>
  </si>
  <si>
    <t>0009285</t>
  </si>
  <si>
    <t>BH18196330</t>
  </si>
  <si>
    <t>Bán hàng Công Ty TNHH Bán Lẻ BRG theo hóa đơn 0007013</t>
  </si>
  <si>
    <t>BH18195919</t>
  </si>
  <si>
    <t>Bán hàng Công Ty TNHH Bán Lẻ BRG theo hóa đơn 0009282</t>
  </si>
  <si>
    <t>Bán hàng Công Ty TNHH Bán Lẻ BRG theo hóa đơn 0006894</t>
  </si>
  <si>
    <t>BH18200115</t>
  </si>
  <si>
    <t>Người mua hàng</t>
  </si>
  <si>
    <t>0008906</t>
  </si>
  <si>
    <t>Bán hàng Công Ty TNHH Bán Lẻ BRG theo hóa đơn 0007428</t>
  </si>
  <si>
    <t>Bán hàng Công Ty TNHH Bán Lẻ BRG theo hóa đơn 0006822</t>
  </si>
  <si>
    <t>BH18197316</t>
  </si>
  <si>
    <t>BH18199083</t>
  </si>
  <si>
    <t>Bán hàng Công Ty TNHH Bán Lẻ BRG theo hóa đơn 0007638</t>
  </si>
  <si>
    <t>BH18196550</t>
  </si>
  <si>
    <t>Bán hàng Công Ty TNHH Bán Lẻ BRG theo hóa đơn 0009283</t>
  </si>
  <si>
    <t>BH18198883</t>
  </si>
  <si>
    <t>0006822</t>
  </si>
  <si>
    <t>0009282</t>
  </si>
  <si>
    <t>BH18196673</t>
  </si>
  <si>
    <t>BH18199453</t>
  </si>
  <si>
    <t>0008905</t>
  </si>
  <si>
    <t>0007638</t>
  </si>
  <si>
    <t>0006894</t>
  </si>
  <si>
    <t>0007180</t>
  </si>
  <si>
    <t>BH18195917</t>
  </si>
  <si>
    <t>Bán hàng Công Ty TNHH Bán Lẻ BRG theo hóa đơn 0010344</t>
  </si>
  <si>
    <t>Ký hiệu HĐ</t>
  </si>
  <si>
    <t>BH18197681</t>
  </si>
  <si>
    <t>BH18196478</t>
  </si>
  <si>
    <t>Bán hàng Công Ty TNHH Bán Lẻ BRG theo hóa đơn 0006265</t>
  </si>
  <si>
    <t>0007706</t>
  </si>
  <si>
    <t>BH18197278</t>
  </si>
  <si>
    <t>Bán hàng Công Ty TNHH Bán Lẻ BRG theo hóa đơn 0008905</t>
  </si>
  <si>
    <t>Bán hàng Công Ty TNHH Bán Lẻ BRG theo hóa đơn 0009170</t>
  </si>
  <si>
    <t>Bán hàng Công Ty TNHH Bán Lẻ BRG theo hóa đơn 0010229</t>
  </si>
  <si>
    <t>BH18197683</t>
  </si>
  <si>
    <t>Bán hàng Công Ty TNHH Bán Lẻ BRG theo hóa đơn 0006555</t>
  </si>
  <si>
    <t>Bán hàng Công Ty TNHH Bán Lẻ BRG theo hóa đơn 0007035</t>
  </si>
  <si>
    <t>BH18197830</t>
  </si>
  <si>
    <t>Bán hàng Công Ty TNHH Bán Lẻ BRG theo hóa đơn 0006267</t>
  </si>
  <si>
    <t>0006573</t>
  </si>
  <si>
    <t>BH18198943</t>
  </si>
  <si>
    <t>DANH SÁCH BÁN HÀNG</t>
  </si>
  <si>
    <t>BH18199574</t>
  </si>
  <si>
    <t>0009710</t>
  </si>
  <si>
    <t>0009706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</si>
  <si>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</si>
  <si>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</si>
  <si>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</si>
  <si>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</si>
  <si>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</si>
  <si>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</si>
  <si>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</si>
  <si>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</si>
  <si>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</si>
  <si>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10%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</si>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</sst>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164" fontId="0" fillId="0" borderId="0" xfId="0" applyNumberFormat="1"/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3" borderId="3" xfId="0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38" fontId="5" fillId="3" borderId="2" xfId="0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48"/>
  <sheetViews>
    <sheetView topLeftCell="J34" zoomScaleNormal="100" workbookViewId="0">
      <selection activeCell="N3" sqref="N3:N47"/>
    </sheetView>
  </sheetViews>
  <sheetFormatPr defaultColWidth="9.140625" defaultRowHeight="15" x14ac:dyDescent="0.25"/>
  <cols>
    <col min="1" max="1" width="14.28515625" style="8" customWidth="1"/>
    <col min="2" max="2" width="13.5703125" style="8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7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158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1" t="s">
        <v>93</v>
      </c>
      <c r="B2" s="1" t="s">
        <v>8</v>
      </c>
      <c r="C2" s="10" t="s">
        <v>102</v>
      </c>
      <c r="D2" s="10" t="s">
        <v>0</v>
      </c>
      <c r="E2" s="10"/>
      <c r="F2" s="10" t="s">
        <v>142</v>
      </c>
      <c r="G2" s="10" t="s">
        <v>68</v>
      </c>
      <c r="H2" s="10" t="s">
        <v>24</v>
      </c>
      <c r="I2" s="10" t="s">
        <v>108</v>
      </c>
      <c r="J2" s="10" t="s">
        <v>122</v>
      </c>
      <c r="K2" s="9" t="s">
        <v>59</v>
      </c>
      <c r="L2" s="9" t="s">
        <v>25</v>
      </c>
      <c r="M2" s="9" t="s">
        <v>65</v>
      </c>
      <c r="N2" s="9" t="s">
        <v>111</v>
      </c>
      <c r="O2" s="10" t="s">
        <v>78</v>
      </c>
      <c r="P2" s="10" t="s">
        <v>114</v>
      </c>
      <c r="Q2" s="10" t="s">
        <v>32</v>
      </c>
      <c r="R2" s="10" t="s">
        <v>3</v>
      </c>
      <c r="S2" s="10" t="s">
        <v>80</v>
      </c>
    </row>
    <row r="3" spans="1:19" x14ac:dyDescent="0.25">
      <c r="A3" s="5">
        <v>44588</v>
      </c>
      <c r="B3" s="5">
        <v>44588</v>
      </c>
      <c r="C3" s="3" t="s">
        <v>54</v>
      </c>
      <c r="D3" s="3" t="s">
        <v>52</v>
      </c>
      <c r="E3" s="3" t="str">
        <f>+VLOOKUP($D3,Sheet1!$C$5:$C$49,1,0)</f>
        <v>0010379</v>
      </c>
      <c r="F3" s="3" t="s">
        <v>22</v>
      </c>
      <c r="G3" s="3" t="s">
        <v>79</v>
      </c>
      <c r="H3" s="3" t="s">
        <v>20</v>
      </c>
      <c r="I3" s="3" t="s">
        <v>56</v>
      </c>
      <c r="J3" s="3"/>
      <c r="K3" s="2">
        <v>11870879</v>
      </c>
      <c r="L3" s="2">
        <v>0</v>
      </c>
      <c r="M3" s="2">
        <v>1187088</v>
      </c>
      <c r="N3" s="2">
        <v>13057967</v>
      </c>
      <c r="O3" s="3" t="s">
        <v>76</v>
      </c>
      <c r="P3" s="3" t="s">
        <v>19</v>
      </c>
      <c r="Q3" s="3" t="s">
        <v>77</v>
      </c>
      <c r="R3" s="3"/>
      <c r="S3" s="3" t="s">
        <v>41</v>
      </c>
    </row>
    <row r="4" spans="1:19" x14ac:dyDescent="0.25">
      <c r="A4" s="5">
        <v>44587</v>
      </c>
      <c r="B4" s="5">
        <v>44587</v>
      </c>
      <c r="C4" s="3" t="s">
        <v>16</v>
      </c>
      <c r="D4" s="3" t="s">
        <v>14</v>
      </c>
      <c r="E4" s="3" t="str">
        <f>+VLOOKUP($D4,Sheet1!$C$5:$C$49,1,0)</f>
        <v>0010345</v>
      </c>
      <c r="F4" s="3" t="s">
        <v>22</v>
      </c>
      <c r="G4" s="3" t="s">
        <v>79</v>
      </c>
      <c r="H4" s="3" t="s">
        <v>20</v>
      </c>
      <c r="I4" s="3" t="s">
        <v>10</v>
      </c>
      <c r="J4" s="3"/>
      <c r="K4" s="2">
        <v>1026099</v>
      </c>
      <c r="L4" s="2">
        <v>0</v>
      </c>
      <c r="M4" s="2">
        <v>102610</v>
      </c>
      <c r="N4" s="2">
        <v>1128709</v>
      </c>
      <c r="O4" s="3" t="s">
        <v>76</v>
      </c>
      <c r="P4" s="3" t="s">
        <v>19</v>
      </c>
      <c r="Q4" s="3" t="s">
        <v>77</v>
      </c>
      <c r="R4" s="3"/>
      <c r="S4" s="3" t="s">
        <v>41</v>
      </c>
    </row>
    <row r="5" spans="1:19" x14ac:dyDescent="0.25">
      <c r="A5" s="5">
        <v>44587</v>
      </c>
      <c r="B5" s="5">
        <v>44587</v>
      </c>
      <c r="C5" s="3" t="s">
        <v>121</v>
      </c>
      <c r="D5" s="3" t="s">
        <v>87</v>
      </c>
      <c r="E5" s="3" t="str">
        <f>+VLOOKUP($D5,Sheet1!$C$5:$C$49,1,0)</f>
        <v>0010344</v>
      </c>
      <c r="F5" s="3" t="s">
        <v>22</v>
      </c>
      <c r="G5" s="3" t="s">
        <v>79</v>
      </c>
      <c r="H5" s="3" t="s">
        <v>20</v>
      </c>
      <c r="I5" s="3" t="s">
        <v>141</v>
      </c>
      <c r="J5" s="3"/>
      <c r="K5" s="2">
        <v>2275445</v>
      </c>
      <c r="L5" s="2">
        <v>0</v>
      </c>
      <c r="M5" s="2">
        <v>227545</v>
      </c>
      <c r="N5" s="2">
        <v>2502990</v>
      </c>
      <c r="O5" s="3" t="s">
        <v>76</v>
      </c>
      <c r="P5" s="3" t="s">
        <v>19</v>
      </c>
      <c r="Q5" s="3" t="s">
        <v>77</v>
      </c>
      <c r="R5" s="3"/>
      <c r="S5" s="3" t="s">
        <v>41</v>
      </c>
    </row>
    <row r="6" spans="1:19" x14ac:dyDescent="0.25">
      <c r="A6" s="5">
        <v>44587</v>
      </c>
      <c r="B6" s="5">
        <v>44587</v>
      </c>
      <c r="C6" s="3" t="s">
        <v>55</v>
      </c>
      <c r="D6" s="3" t="s">
        <v>89</v>
      </c>
      <c r="E6" s="3" t="str">
        <f>+VLOOKUP($D6,Sheet1!$C$5:$C$49,1,0)</f>
        <v>0010329</v>
      </c>
      <c r="F6" s="3" t="s">
        <v>22</v>
      </c>
      <c r="G6" s="3" t="s">
        <v>79</v>
      </c>
      <c r="H6" s="3" t="s">
        <v>20</v>
      </c>
      <c r="I6" s="3" t="s">
        <v>109</v>
      </c>
      <c r="J6" s="3"/>
      <c r="K6" s="2">
        <v>686760</v>
      </c>
      <c r="L6" s="2">
        <v>0</v>
      </c>
      <c r="M6" s="2">
        <v>68676</v>
      </c>
      <c r="N6" s="2">
        <v>755436</v>
      </c>
      <c r="O6" s="3" t="s">
        <v>76</v>
      </c>
      <c r="P6" s="3" t="s">
        <v>19</v>
      </c>
      <c r="Q6" s="3" t="s">
        <v>77</v>
      </c>
      <c r="R6" s="3"/>
      <c r="S6" s="3" t="s">
        <v>41</v>
      </c>
    </row>
    <row r="7" spans="1:19" x14ac:dyDescent="0.25">
      <c r="A7" s="5">
        <v>44586</v>
      </c>
      <c r="B7" s="5">
        <v>44586</v>
      </c>
      <c r="C7" s="3" t="s">
        <v>70</v>
      </c>
      <c r="D7" s="3" t="s">
        <v>53</v>
      </c>
      <c r="E7" s="3" t="str">
        <f>+VLOOKUP($D7,Sheet1!$C$5:$C$49,1,0)</f>
        <v>0010315</v>
      </c>
      <c r="F7" s="3" t="s">
        <v>22</v>
      </c>
      <c r="G7" s="3" t="s">
        <v>79</v>
      </c>
      <c r="H7" s="3" t="s">
        <v>20</v>
      </c>
      <c r="I7" s="3" t="s">
        <v>23</v>
      </c>
      <c r="J7" s="3"/>
      <c r="K7" s="2">
        <v>3405465</v>
      </c>
      <c r="L7" s="2">
        <v>0</v>
      </c>
      <c r="M7" s="2">
        <v>340547</v>
      </c>
      <c r="N7" s="2">
        <v>3746012</v>
      </c>
      <c r="O7" s="3" t="s">
        <v>76</v>
      </c>
      <c r="P7" s="3" t="s">
        <v>19</v>
      </c>
      <c r="Q7" s="3" t="s">
        <v>77</v>
      </c>
      <c r="R7" s="3"/>
      <c r="S7" s="3" t="s">
        <v>41</v>
      </c>
    </row>
    <row r="8" spans="1:19" x14ac:dyDescent="0.25">
      <c r="A8" s="5">
        <v>44586</v>
      </c>
      <c r="B8" s="5">
        <v>44586</v>
      </c>
      <c r="C8" s="3" t="s">
        <v>49</v>
      </c>
      <c r="D8" s="3" t="s">
        <v>62</v>
      </c>
      <c r="E8" s="3" t="str">
        <f>+VLOOKUP($D8,Sheet1!$C$5:$C$49,1,0)</f>
        <v>0010239</v>
      </c>
      <c r="F8" s="3" t="s">
        <v>22</v>
      </c>
      <c r="G8" s="3" t="s">
        <v>79</v>
      </c>
      <c r="H8" s="3" t="s">
        <v>20</v>
      </c>
      <c r="I8" s="3" t="s">
        <v>84</v>
      </c>
      <c r="J8" s="3"/>
      <c r="K8" s="2">
        <v>1442513</v>
      </c>
      <c r="L8" s="2">
        <v>0</v>
      </c>
      <c r="M8" s="2">
        <v>144251</v>
      </c>
      <c r="N8" s="2">
        <v>1586764</v>
      </c>
      <c r="O8" s="3" t="s">
        <v>76</v>
      </c>
      <c r="P8" s="3" t="s">
        <v>19</v>
      </c>
      <c r="Q8" s="3" t="s">
        <v>77</v>
      </c>
      <c r="R8" s="3"/>
      <c r="S8" s="3" t="s">
        <v>41</v>
      </c>
    </row>
    <row r="9" spans="1:19" x14ac:dyDescent="0.25">
      <c r="A9" s="5">
        <v>44586</v>
      </c>
      <c r="B9" s="5">
        <v>44586</v>
      </c>
      <c r="C9" s="3" t="s">
        <v>6</v>
      </c>
      <c r="D9" s="3" t="s">
        <v>51</v>
      </c>
      <c r="E9" s="3" t="str">
        <f>+VLOOKUP($D9,Sheet1!$C$5:$C$49,1,0)</f>
        <v>0010229</v>
      </c>
      <c r="F9" s="3" t="s">
        <v>22</v>
      </c>
      <c r="G9" s="3" t="s">
        <v>79</v>
      </c>
      <c r="H9" s="3" t="s">
        <v>20</v>
      </c>
      <c r="I9" s="3" t="s">
        <v>150</v>
      </c>
      <c r="J9" s="3"/>
      <c r="K9" s="2">
        <v>3800910</v>
      </c>
      <c r="L9" s="2">
        <v>0</v>
      </c>
      <c r="M9" s="2">
        <v>380091</v>
      </c>
      <c r="N9" s="2">
        <v>4181001</v>
      </c>
      <c r="O9" s="3" t="s">
        <v>76</v>
      </c>
      <c r="P9" s="3" t="s">
        <v>19</v>
      </c>
      <c r="Q9" s="3" t="s">
        <v>77</v>
      </c>
      <c r="R9" s="3"/>
      <c r="S9" s="3" t="s">
        <v>41</v>
      </c>
    </row>
    <row r="10" spans="1:19" x14ac:dyDescent="0.25">
      <c r="A10" s="5">
        <v>44585</v>
      </c>
      <c r="B10" s="5">
        <v>44585</v>
      </c>
      <c r="C10" s="3" t="s">
        <v>159</v>
      </c>
      <c r="D10" s="3" t="s">
        <v>160</v>
      </c>
      <c r="E10" s="3" t="str">
        <f>+VLOOKUP($D10,Sheet1!$C$5:$C$49,1,0)</f>
        <v>0009710</v>
      </c>
      <c r="F10" s="3" t="s">
        <v>22</v>
      </c>
      <c r="G10" s="3" t="s">
        <v>79</v>
      </c>
      <c r="H10" s="3" t="s">
        <v>20</v>
      </c>
      <c r="I10" s="3" t="s">
        <v>21</v>
      </c>
      <c r="J10" s="3"/>
      <c r="K10" s="2">
        <v>1066227</v>
      </c>
      <c r="L10" s="2">
        <v>0</v>
      </c>
      <c r="M10" s="2">
        <v>106623</v>
      </c>
      <c r="N10" s="2">
        <v>1172850</v>
      </c>
      <c r="O10" s="3" t="s">
        <v>76</v>
      </c>
      <c r="P10" s="3" t="s">
        <v>19</v>
      </c>
      <c r="Q10" s="3" t="s">
        <v>77</v>
      </c>
      <c r="R10" s="3"/>
      <c r="S10" s="3" t="s">
        <v>41</v>
      </c>
    </row>
    <row r="11" spans="1:19" x14ac:dyDescent="0.25">
      <c r="A11" s="5">
        <v>44585</v>
      </c>
      <c r="B11" s="5">
        <v>44585</v>
      </c>
      <c r="C11" s="3" t="s">
        <v>135</v>
      </c>
      <c r="D11" s="3" t="s">
        <v>161</v>
      </c>
      <c r="E11" s="3" t="str">
        <f>+VLOOKUP($D11,Sheet1!$C$5:$C$49,1,0)</f>
        <v>0009706</v>
      </c>
      <c r="F11" s="3" t="s">
        <v>22</v>
      </c>
      <c r="G11" s="3" t="s">
        <v>79</v>
      </c>
      <c r="H11" s="3" t="s">
        <v>20</v>
      </c>
      <c r="I11" s="3" t="s">
        <v>37</v>
      </c>
      <c r="J11" s="3"/>
      <c r="K11" s="2">
        <v>4483950</v>
      </c>
      <c r="L11" s="2">
        <v>0</v>
      </c>
      <c r="M11" s="2">
        <v>448395</v>
      </c>
      <c r="N11" s="2">
        <v>4932345</v>
      </c>
      <c r="O11" s="3" t="s">
        <v>76</v>
      </c>
      <c r="P11" s="3" t="s">
        <v>19</v>
      </c>
      <c r="Q11" s="3" t="s">
        <v>77</v>
      </c>
      <c r="R11" s="3"/>
      <c r="S11" s="3" t="s">
        <v>41</v>
      </c>
    </row>
    <row r="12" spans="1:19" x14ac:dyDescent="0.25">
      <c r="A12" s="5">
        <v>44583</v>
      </c>
      <c r="B12" s="5">
        <v>44583</v>
      </c>
      <c r="C12" s="3" t="s">
        <v>11</v>
      </c>
      <c r="D12" s="3" t="s">
        <v>4</v>
      </c>
      <c r="E12" s="3" t="str">
        <f>+VLOOKUP($D12,Sheet1!$C$5:$C$49,1,0)</f>
        <v>0009526</v>
      </c>
      <c r="F12" s="3" t="s">
        <v>22</v>
      </c>
      <c r="G12" s="3" t="s">
        <v>79</v>
      </c>
      <c r="H12" s="3" t="s">
        <v>20</v>
      </c>
      <c r="I12" s="3" t="s">
        <v>61</v>
      </c>
      <c r="J12" s="3"/>
      <c r="K12" s="2">
        <v>1221695</v>
      </c>
      <c r="L12" s="2">
        <v>0</v>
      </c>
      <c r="M12" s="2">
        <v>122170</v>
      </c>
      <c r="N12" s="2">
        <v>1343865</v>
      </c>
      <c r="O12" s="3" t="s">
        <v>76</v>
      </c>
      <c r="P12" s="3" t="s">
        <v>19</v>
      </c>
      <c r="Q12" s="3" t="s">
        <v>77</v>
      </c>
      <c r="R12" s="3"/>
      <c r="S12" s="3" t="s">
        <v>41</v>
      </c>
    </row>
    <row r="13" spans="1:19" x14ac:dyDescent="0.25">
      <c r="A13" s="5">
        <v>44583</v>
      </c>
      <c r="B13" s="5">
        <v>44583</v>
      </c>
      <c r="C13" s="3" t="s">
        <v>127</v>
      </c>
      <c r="D13" s="3" t="s">
        <v>96</v>
      </c>
      <c r="E13" s="3" t="str">
        <f>+VLOOKUP($D13,Sheet1!$C$5:$C$49,1,0)</f>
        <v>0009319</v>
      </c>
      <c r="F13" s="3" t="s">
        <v>22</v>
      </c>
      <c r="G13" s="3" t="s">
        <v>79</v>
      </c>
      <c r="H13" s="3" t="s">
        <v>20</v>
      </c>
      <c r="I13" s="3" t="s">
        <v>98</v>
      </c>
      <c r="J13" s="3"/>
      <c r="K13" s="2">
        <v>1285749</v>
      </c>
      <c r="L13" s="2">
        <v>0</v>
      </c>
      <c r="M13" s="2">
        <v>128575</v>
      </c>
      <c r="N13" s="2">
        <v>1414324</v>
      </c>
      <c r="O13" s="3" t="s">
        <v>76</v>
      </c>
      <c r="P13" s="3" t="s">
        <v>19</v>
      </c>
      <c r="Q13" s="3" t="s">
        <v>77</v>
      </c>
      <c r="R13" s="3"/>
      <c r="S13" s="3" t="s">
        <v>41</v>
      </c>
    </row>
    <row r="14" spans="1:19" x14ac:dyDescent="0.25">
      <c r="A14" s="5">
        <v>44583</v>
      </c>
      <c r="B14" s="5">
        <v>44583</v>
      </c>
      <c r="C14" s="3" t="s">
        <v>34</v>
      </c>
      <c r="D14" s="3" t="s">
        <v>2</v>
      </c>
      <c r="E14" s="3" t="str">
        <f>+VLOOKUP($D14,Sheet1!$C$5:$C$49,1,0)</f>
        <v>0009286</v>
      </c>
      <c r="F14" s="3" t="s">
        <v>22</v>
      </c>
      <c r="G14" s="3" t="s">
        <v>79</v>
      </c>
      <c r="H14" s="3" t="s">
        <v>20</v>
      </c>
      <c r="I14" s="3" t="s">
        <v>9</v>
      </c>
      <c r="J14" s="3"/>
      <c r="K14" s="2">
        <v>2383650</v>
      </c>
      <c r="L14" s="2">
        <v>0</v>
      </c>
      <c r="M14" s="2">
        <v>238365</v>
      </c>
      <c r="N14" s="2">
        <v>2622015</v>
      </c>
      <c r="O14" s="3" t="s">
        <v>76</v>
      </c>
      <c r="P14" s="3" t="s">
        <v>19</v>
      </c>
      <c r="Q14" s="3" t="s">
        <v>77</v>
      </c>
      <c r="R14" s="3"/>
      <c r="S14" s="3" t="s">
        <v>41</v>
      </c>
    </row>
    <row r="15" spans="1:19" x14ac:dyDescent="0.25">
      <c r="A15" s="5">
        <v>44582</v>
      </c>
      <c r="B15" s="5">
        <v>44582</v>
      </c>
      <c r="C15" s="3" t="s">
        <v>85</v>
      </c>
      <c r="D15" s="3" t="s">
        <v>115</v>
      </c>
      <c r="E15" s="3" t="str">
        <f>+VLOOKUP($D15,Sheet1!$C$5:$C$49,1,0)</f>
        <v>0009285</v>
      </c>
      <c r="F15" s="3" t="s">
        <v>22</v>
      </c>
      <c r="G15" s="3" t="s">
        <v>79</v>
      </c>
      <c r="H15" s="3" t="s">
        <v>20</v>
      </c>
      <c r="I15" s="3" t="s">
        <v>58</v>
      </c>
      <c r="J15" s="3"/>
      <c r="K15" s="2">
        <v>39254250</v>
      </c>
      <c r="L15" s="2">
        <v>0</v>
      </c>
      <c r="M15" s="2">
        <v>3925425</v>
      </c>
      <c r="N15" s="2">
        <v>43179675</v>
      </c>
      <c r="O15" s="3" t="s">
        <v>76</v>
      </c>
      <c r="P15" s="3" t="s">
        <v>19</v>
      </c>
      <c r="Q15" s="3" t="s">
        <v>77</v>
      </c>
      <c r="R15" s="3"/>
      <c r="S15" s="3" t="s">
        <v>41</v>
      </c>
    </row>
    <row r="16" spans="1:19" x14ac:dyDescent="0.25">
      <c r="A16" s="5">
        <v>44582</v>
      </c>
      <c r="B16" s="5">
        <v>44582</v>
      </c>
      <c r="C16" s="3" t="s">
        <v>112</v>
      </c>
      <c r="D16" s="3" t="s">
        <v>67</v>
      </c>
      <c r="E16" s="3" t="str">
        <f>+VLOOKUP($D16,Sheet1!$C$5:$C$49,1,0)</f>
        <v>0009283</v>
      </c>
      <c r="F16" s="3" t="s">
        <v>22</v>
      </c>
      <c r="G16" s="3" t="s">
        <v>79</v>
      </c>
      <c r="H16" s="3" t="s">
        <v>20</v>
      </c>
      <c r="I16" s="3" t="s">
        <v>130</v>
      </c>
      <c r="J16" s="3"/>
      <c r="K16" s="2">
        <v>2378400</v>
      </c>
      <c r="L16" s="2">
        <v>0</v>
      </c>
      <c r="M16" s="2">
        <v>237840</v>
      </c>
      <c r="N16" s="2">
        <v>2616240</v>
      </c>
      <c r="O16" s="3" t="s">
        <v>76</v>
      </c>
      <c r="P16" s="3" t="s">
        <v>19</v>
      </c>
      <c r="Q16" s="3" t="s">
        <v>77</v>
      </c>
      <c r="R16" s="3"/>
      <c r="S16" s="3" t="s">
        <v>41</v>
      </c>
    </row>
    <row r="17" spans="1:19" x14ac:dyDescent="0.25">
      <c r="A17" s="5">
        <v>44582</v>
      </c>
      <c r="B17" s="5">
        <v>44582</v>
      </c>
      <c r="C17" s="3" t="s">
        <v>157</v>
      </c>
      <c r="D17" s="3" t="s">
        <v>133</v>
      </c>
      <c r="E17" s="3" t="str">
        <f>+VLOOKUP($D17,Sheet1!$C$5:$C$49,1,0)</f>
        <v>0009282</v>
      </c>
      <c r="F17" s="3" t="s">
        <v>22</v>
      </c>
      <c r="G17" s="3" t="s">
        <v>79</v>
      </c>
      <c r="H17" s="3" t="s">
        <v>20</v>
      </c>
      <c r="I17" s="3" t="s">
        <v>119</v>
      </c>
      <c r="J17" s="3"/>
      <c r="K17" s="2">
        <v>5268806</v>
      </c>
      <c r="L17" s="2">
        <v>0</v>
      </c>
      <c r="M17" s="2">
        <v>526881</v>
      </c>
      <c r="N17" s="2">
        <v>5795687</v>
      </c>
      <c r="O17" s="3" t="s">
        <v>76</v>
      </c>
      <c r="P17" s="3" t="s">
        <v>19</v>
      </c>
      <c r="Q17" s="3" t="s">
        <v>77</v>
      </c>
      <c r="R17" s="3"/>
      <c r="S17" s="3" t="s">
        <v>41</v>
      </c>
    </row>
    <row r="18" spans="1:19" x14ac:dyDescent="0.25">
      <c r="A18" s="5">
        <v>44582</v>
      </c>
      <c r="B18" s="5">
        <v>44582</v>
      </c>
      <c r="C18" s="3" t="s">
        <v>45</v>
      </c>
      <c r="D18" s="3" t="s">
        <v>91</v>
      </c>
      <c r="E18" s="3" t="str">
        <f>+VLOOKUP($D18,Sheet1!$C$5:$C$49,1,0)</f>
        <v>0009170</v>
      </c>
      <c r="F18" s="3" t="s">
        <v>22</v>
      </c>
      <c r="G18" s="3" t="s">
        <v>79</v>
      </c>
      <c r="H18" s="3" t="s">
        <v>20</v>
      </c>
      <c r="I18" s="3" t="s">
        <v>149</v>
      </c>
      <c r="J18" s="3"/>
      <c r="K18" s="2">
        <v>2956510</v>
      </c>
      <c r="L18" s="2">
        <v>0</v>
      </c>
      <c r="M18" s="2">
        <v>295651</v>
      </c>
      <c r="N18" s="2">
        <v>3252161</v>
      </c>
      <c r="O18" s="3" t="s">
        <v>76</v>
      </c>
      <c r="P18" s="3" t="s">
        <v>19</v>
      </c>
      <c r="Q18" s="3" t="s">
        <v>77</v>
      </c>
      <c r="R18" s="3"/>
      <c r="S18" s="3" t="s">
        <v>41</v>
      </c>
    </row>
    <row r="19" spans="1:19" x14ac:dyDescent="0.25">
      <c r="A19" s="5">
        <v>44582</v>
      </c>
      <c r="B19" s="5">
        <v>44582</v>
      </c>
      <c r="C19" s="3" t="s">
        <v>131</v>
      </c>
      <c r="D19" s="3" t="s">
        <v>18</v>
      </c>
      <c r="E19" s="3" t="str">
        <f>+VLOOKUP($D19,Sheet1!$C$5:$C$49,1,0)</f>
        <v>0009169</v>
      </c>
      <c r="F19" s="3" t="s">
        <v>22</v>
      </c>
      <c r="G19" s="3" t="s">
        <v>79</v>
      </c>
      <c r="H19" s="3" t="s">
        <v>20</v>
      </c>
      <c r="I19" s="3" t="s">
        <v>72</v>
      </c>
      <c r="J19" s="3"/>
      <c r="K19" s="2">
        <v>3858343</v>
      </c>
      <c r="L19" s="2">
        <v>0</v>
      </c>
      <c r="M19" s="2">
        <v>385834</v>
      </c>
      <c r="N19" s="2">
        <v>4244177</v>
      </c>
      <c r="O19" s="3" t="s">
        <v>76</v>
      </c>
      <c r="P19" s="3" t="s">
        <v>19</v>
      </c>
      <c r="Q19" s="3" t="s">
        <v>77</v>
      </c>
      <c r="R19" s="3"/>
      <c r="S19" s="3" t="s">
        <v>41</v>
      </c>
    </row>
    <row r="20" spans="1:19" x14ac:dyDescent="0.25">
      <c r="A20" s="5">
        <v>44582</v>
      </c>
      <c r="B20" s="5">
        <v>44582</v>
      </c>
      <c r="C20" s="3" t="s">
        <v>27</v>
      </c>
      <c r="D20" s="3" t="s">
        <v>36</v>
      </c>
      <c r="E20" s="3" t="str">
        <f>+VLOOKUP($D20,Sheet1!$C$5:$C$49,1,0)</f>
        <v>0009166</v>
      </c>
      <c r="F20" s="3" t="s">
        <v>22</v>
      </c>
      <c r="G20" s="3" t="s">
        <v>79</v>
      </c>
      <c r="H20" s="3" t="s">
        <v>20</v>
      </c>
      <c r="I20" s="3" t="s">
        <v>90</v>
      </c>
      <c r="J20" s="3"/>
      <c r="K20" s="2">
        <v>1793580</v>
      </c>
      <c r="L20" s="2">
        <v>0</v>
      </c>
      <c r="M20" s="2">
        <v>179358</v>
      </c>
      <c r="N20" s="2">
        <v>1972938</v>
      </c>
      <c r="O20" s="3" t="s">
        <v>76</v>
      </c>
      <c r="P20" s="3" t="s">
        <v>19</v>
      </c>
      <c r="Q20" s="3" t="s">
        <v>77</v>
      </c>
      <c r="R20" s="3"/>
      <c r="S20" s="3" t="s">
        <v>41</v>
      </c>
    </row>
    <row r="21" spans="1:19" x14ac:dyDescent="0.25">
      <c r="A21" s="5">
        <v>44582</v>
      </c>
      <c r="B21" s="5">
        <v>44582</v>
      </c>
      <c r="C21" s="3" t="s">
        <v>15</v>
      </c>
      <c r="D21" s="3" t="s">
        <v>100</v>
      </c>
      <c r="E21" s="3" t="str">
        <f>+VLOOKUP($D21,Sheet1!$C$5:$C$49,1,0)</f>
        <v>0008931</v>
      </c>
      <c r="F21" s="3" t="s">
        <v>22</v>
      </c>
      <c r="G21" s="3" t="s">
        <v>79</v>
      </c>
      <c r="H21" s="3" t="s">
        <v>20</v>
      </c>
      <c r="I21" s="3" t="s">
        <v>13</v>
      </c>
      <c r="J21" s="3"/>
      <c r="K21" s="2">
        <v>1141002</v>
      </c>
      <c r="L21" s="2">
        <v>0</v>
      </c>
      <c r="M21" s="2">
        <v>114100</v>
      </c>
      <c r="N21" s="2">
        <v>1255102</v>
      </c>
      <c r="O21" s="3" t="s">
        <v>76</v>
      </c>
      <c r="P21" s="3" t="s">
        <v>19</v>
      </c>
      <c r="Q21" s="3" t="s">
        <v>77</v>
      </c>
      <c r="R21" s="3"/>
      <c r="S21" s="3" t="s">
        <v>41</v>
      </c>
    </row>
    <row r="22" spans="1:19" x14ac:dyDescent="0.25">
      <c r="A22" s="5">
        <v>44581</v>
      </c>
      <c r="B22" s="5">
        <v>44581</v>
      </c>
      <c r="C22" s="3" t="s">
        <v>66</v>
      </c>
      <c r="D22" s="3" t="s">
        <v>123</v>
      </c>
      <c r="E22" s="3" t="str">
        <f>+VLOOKUP($D22,Sheet1!$C$5:$C$49,1,0)</f>
        <v>0008906</v>
      </c>
      <c r="F22" s="3" t="s">
        <v>22</v>
      </c>
      <c r="G22" s="3" t="s">
        <v>79</v>
      </c>
      <c r="H22" s="3" t="s">
        <v>20</v>
      </c>
      <c r="I22" s="3" t="s">
        <v>69</v>
      </c>
      <c r="J22" s="3"/>
      <c r="K22" s="2">
        <v>5313105</v>
      </c>
      <c r="L22" s="2">
        <v>0</v>
      </c>
      <c r="M22" s="2">
        <v>531311</v>
      </c>
      <c r="N22" s="2">
        <v>5844416</v>
      </c>
      <c r="O22" s="3" t="s">
        <v>76</v>
      </c>
      <c r="P22" s="3" t="s">
        <v>19</v>
      </c>
      <c r="Q22" s="3" t="s">
        <v>77</v>
      </c>
      <c r="R22" s="3"/>
      <c r="S22" s="3" t="s">
        <v>41</v>
      </c>
    </row>
    <row r="23" spans="1:19" x14ac:dyDescent="0.25">
      <c r="A23" s="5">
        <v>44581</v>
      </c>
      <c r="B23" s="5">
        <v>44581</v>
      </c>
      <c r="C23" s="3" t="s">
        <v>75</v>
      </c>
      <c r="D23" s="3" t="s">
        <v>136</v>
      </c>
      <c r="E23" s="3" t="str">
        <f>+VLOOKUP($D23,Sheet1!$C$5:$C$49,1,0)</f>
        <v>0008905</v>
      </c>
      <c r="F23" s="3" t="s">
        <v>22</v>
      </c>
      <c r="G23" s="3" t="s">
        <v>79</v>
      </c>
      <c r="H23" s="3" t="s">
        <v>20</v>
      </c>
      <c r="I23" s="3" t="s">
        <v>148</v>
      </c>
      <c r="J23" s="3"/>
      <c r="K23" s="2">
        <v>1794525</v>
      </c>
      <c r="L23" s="2">
        <v>0</v>
      </c>
      <c r="M23" s="2">
        <v>179453</v>
      </c>
      <c r="N23" s="2">
        <v>1973978</v>
      </c>
      <c r="O23" s="3" t="s">
        <v>76</v>
      </c>
      <c r="P23" s="3" t="s">
        <v>19</v>
      </c>
      <c r="Q23" s="3" t="s">
        <v>77</v>
      </c>
      <c r="R23" s="3"/>
      <c r="S23" s="3" t="s">
        <v>41</v>
      </c>
    </row>
    <row r="24" spans="1:19" x14ac:dyDescent="0.25">
      <c r="A24" s="5">
        <v>44581</v>
      </c>
      <c r="B24" s="5">
        <v>44581</v>
      </c>
      <c r="C24" s="3" t="s">
        <v>105</v>
      </c>
      <c r="D24" s="3" t="s">
        <v>29</v>
      </c>
      <c r="E24" s="3" t="str">
        <f>+VLOOKUP($D24,Sheet1!$C$5:$C$49,1,0)</f>
        <v>0008874</v>
      </c>
      <c r="F24" s="3" t="s">
        <v>22</v>
      </c>
      <c r="G24" s="3" t="s">
        <v>79</v>
      </c>
      <c r="H24" s="3" t="s">
        <v>20</v>
      </c>
      <c r="I24" s="3" t="s">
        <v>38</v>
      </c>
      <c r="J24" s="3"/>
      <c r="K24" s="2">
        <v>896790</v>
      </c>
      <c r="L24" s="2">
        <v>0</v>
      </c>
      <c r="M24" s="2">
        <v>89679</v>
      </c>
      <c r="N24" s="2">
        <v>986469</v>
      </c>
      <c r="O24" s="3" t="s">
        <v>76</v>
      </c>
      <c r="P24" s="3" t="s">
        <v>19</v>
      </c>
      <c r="Q24" s="3" t="s">
        <v>77</v>
      </c>
      <c r="R24" s="3"/>
      <c r="S24" s="3" t="s">
        <v>41</v>
      </c>
    </row>
    <row r="25" spans="1:19" x14ac:dyDescent="0.25">
      <c r="A25" s="5">
        <v>44578</v>
      </c>
      <c r="B25" s="5">
        <v>44578</v>
      </c>
      <c r="C25" s="3" t="s">
        <v>154</v>
      </c>
      <c r="D25" s="3" t="s">
        <v>82</v>
      </c>
      <c r="E25" s="3" t="str">
        <f>+VLOOKUP($D25,Sheet1!$C$5:$C$49,1,0)</f>
        <v>0008059</v>
      </c>
      <c r="F25" s="3" t="s">
        <v>22</v>
      </c>
      <c r="G25" s="3" t="s">
        <v>79</v>
      </c>
      <c r="H25" s="3" t="s">
        <v>20</v>
      </c>
      <c r="I25" s="3" t="s">
        <v>71</v>
      </c>
      <c r="J25" s="3"/>
      <c r="K25" s="2">
        <v>2375045</v>
      </c>
      <c r="L25" s="2">
        <v>0</v>
      </c>
      <c r="M25" s="2">
        <v>237505</v>
      </c>
      <c r="N25" s="2">
        <v>2612550</v>
      </c>
      <c r="O25" s="3" t="s">
        <v>76</v>
      </c>
      <c r="P25" s="3" t="s">
        <v>19</v>
      </c>
      <c r="Q25" s="3" t="s">
        <v>77</v>
      </c>
      <c r="R25" s="3"/>
      <c r="S25" s="3" t="s">
        <v>41</v>
      </c>
    </row>
    <row r="26" spans="1:19" x14ac:dyDescent="0.25">
      <c r="A26" s="5">
        <v>44578</v>
      </c>
      <c r="B26" s="5">
        <v>44578</v>
      </c>
      <c r="C26" s="3" t="s">
        <v>151</v>
      </c>
      <c r="D26" s="3" t="s">
        <v>17</v>
      </c>
      <c r="E26" s="3" t="str">
        <f>+VLOOKUP($D26,Sheet1!$C$5:$C$49,1,0)</f>
        <v>0008025</v>
      </c>
      <c r="F26" s="3" t="s">
        <v>22</v>
      </c>
      <c r="G26" s="3" t="s">
        <v>79</v>
      </c>
      <c r="H26" s="3" t="s">
        <v>20</v>
      </c>
      <c r="I26" s="3" t="s">
        <v>106</v>
      </c>
      <c r="J26" s="3"/>
      <c r="K26" s="2">
        <v>8837160</v>
      </c>
      <c r="L26" s="2">
        <v>0</v>
      </c>
      <c r="M26" s="2">
        <v>883716</v>
      </c>
      <c r="N26" s="2">
        <v>9720876</v>
      </c>
      <c r="O26" s="3" t="s">
        <v>76</v>
      </c>
      <c r="P26" s="3" t="s">
        <v>19</v>
      </c>
      <c r="Q26" s="3" t="s">
        <v>77</v>
      </c>
      <c r="R26" s="3"/>
      <c r="S26" s="3" t="s">
        <v>41</v>
      </c>
    </row>
    <row r="27" spans="1:19" x14ac:dyDescent="0.25">
      <c r="A27" s="5">
        <v>44578</v>
      </c>
      <c r="B27" s="5">
        <v>44578</v>
      </c>
      <c r="C27" s="3" t="s">
        <v>143</v>
      </c>
      <c r="D27" s="3" t="s">
        <v>39</v>
      </c>
      <c r="E27" s="3" t="str">
        <f>+VLOOKUP($D27,Sheet1!$C$5:$C$49,1,0)</f>
        <v>0008023</v>
      </c>
      <c r="F27" s="3" t="s">
        <v>22</v>
      </c>
      <c r="G27" s="3" t="s">
        <v>79</v>
      </c>
      <c r="H27" s="3" t="s">
        <v>20</v>
      </c>
      <c r="I27" s="3" t="s">
        <v>104</v>
      </c>
      <c r="J27" s="3"/>
      <c r="K27" s="2">
        <v>11846895</v>
      </c>
      <c r="L27" s="2">
        <v>0</v>
      </c>
      <c r="M27" s="2">
        <v>1184690</v>
      </c>
      <c r="N27" s="2">
        <v>13031585</v>
      </c>
      <c r="O27" s="3" t="s">
        <v>76</v>
      </c>
      <c r="P27" s="3" t="s">
        <v>19</v>
      </c>
      <c r="Q27" s="3" t="s">
        <v>77</v>
      </c>
      <c r="R27" s="3"/>
      <c r="S27" s="3" t="s">
        <v>41</v>
      </c>
    </row>
    <row r="28" spans="1:19" x14ac:dyDescent="0.25">
      <c r="A28" s="5">
        <v>44574</v>
      </c>
      <c r="B28" s="5">
        <v>44574</v>
      </c>
      <c r="C28" s="3" t="s">
        <v>48</v>
      </c>
      <c r="D28" s="3" t="s">
        <v>103</v>
      </c>
      <c r="E28" s="3" t="str">
        <f>+VLOOKUP($D28,Sheet1!$C$5:$C$49,1,0)</f>
        <v>0007678</v>
      </c>
      <c r="F28" s="3" t="s">
        <v>22</v>
      </c>
      <c r="G28" s="3" t="s">
        <v>79</v>
      </c>
      <c r="H28" s="3" t="s">
        <v>20</v>
      </c>
      <c r="I28" s="3" t="s">
        <v>60</v>
      </c>
      <c r="J28" s="3"/>
      <c r="K28" s="2">
        <v>2049515</v>
      </c>
      <c r="L28" s="2">
        <v>0</v>
      </c>
      <c r="M28" s="2">
        <v>204952</v>
      </c>
      <c r="N28" s="2">
        <v>2254467</v>
      </c>
      <c r="O28" s="3" t="s">
        <v>76</v>
      </c>
      <c r="P28" s="3" t="s">
        <v>19</v>
      </c>
      <c r="Q28" s="3" t="s">
        <v>77</v>
      </c>
      <c r="R28" s="3"/>
      <c r="S28" s="3" t="s">
        <v>41</v>
      </c>
    </row>
    <row r="29" spans="1:19" x14ac:dyDescent="0.25">
      <c r="A29" s="5">
        <v>44574</v>
      </c>
      <c r="B29" s="5">
        <v>44574</v>
      </c>
      <c r="C29" s="3" t="s">
        <v>126</v>
      </c>
      <c r="D29" s="3" t="s">
        <v>40</v>
      </c>
      <c r="E29" s="3" t="str">
        <f>+VLOOKUP($D29,Sheet1!$C$5:$C$49,1,0)</f>
        <v>0007659</v>
      </c>
      <c r="F29" s="3" t="s">
        <v>22</v>
      </c>
      <c r="G29" s="3" t="s">
        <v>79</v>
      </c>
      <c r="H29" s="3" t="s">
        <v>20</v>
      </c>
      <c r="I29" s="3" t="s">
        <v>7</v>
      </c>
      <c r="J29" s="3"/>
      <c r="K29" s="2">
        <v>1934165</v>
      </c>
      <c r="L29" s="2">
        <v>0</v>
      </c>
      <c r="M29" s="2">
        <v>193417</v>
      </c>
      <c r="N29" s="2">
        <v>2127582</v>
      </c>
      <c r="O29" s="3" t="s">
        <v>76</v>
      </c>
      <c r="P29" s="3" t="s">
        <v>19</v>
      </c>
      <c r="Q29" s="3" t="s">
        <v>77</v>
      </c>
      <c r="R29" s="3"/>
      <c r="S29" s="3" t="s">
        <v>41</v>
      </c>
    </row>
    <row r="30" spans="1:19" x14ac:dyDescent="0.25">
      <c r="A30" s="5">
        <v>44574</v>
      </c>
      <c r="B30" s="5">
        <v>44574</v>
      </c>
      <c r="C30" s="3" t="s">
        <v>92</v>
      </c>
      <c r="D30" s="3" t="s">
        <v>137</v>
      </c>
      <c r="E30" s="3" t="str">
        <f>+VLOOKUP($D30,Sheet1!$C$5:$C$49,1,0)</f>
        <v>0007638</v>
      </c>
      <c r="F30" s="3" t="s">
        <v>22</v>
      </c>
      <c r="G30" s="3" t="s">
        <v>79</v>
      </c>
      <c r="H30" s="3" t="s">
        <v>20</v>
      </c>
      <c r="I30" s="3" t="s">
        <v>128</v>
      </c>
      <c r="J30" s="3"/>
      <c r="K30" s="2">
        <v>935955</v>
      </c>
      <c r="L30" s="2">
        <v>0</v>
      </c>
      <c r="M30" s="2">
        <v>93596</v>
      </c>
      <c r="N30" s="2">
        <v>1029551</v>
      </c>
      <c r="O30" s="3" t="s">
        <v>76</v>
      </c>
      <c r="P30" s="3" t="s">
        <v>19</v>
      </c>
      <c r="Q30" s="3" t="s">
        <v>77</v>
      </c>
      <c r="R30" s="3"/>
      <c r="S30" s="3" t="s">
        <v>41</v>
      </c>
    </row>
    <row r="31" spans="1:19" x14ac:dyDescent="0.25">
      <c r="A31" s="5">
        <v>44574</v>
      </c>
      <c r="B31" s="5">
        <v>44574</v>
      </c>
      <c r="C31" s="3" t="s">
        <v>97</v>
      </c>
      <c r="D31" s="3" t="s">
        <v>43</v>
      </c>
      <c r="E31" s="3" t="str">
        <f>+VLOOKUP($D31,Sheet1!$C$5:$C$49,1,0)</f>
        <v>0007624</v>
      </c>
      <c r="F31" s="3" t="s">
        <v>22</v>
      </c>
      <c r="G31" s="3" t="s">
        <v>79</v>
      </c>
      <c r="H31" s="3" t="s">
        <v>20</v>
      </c>
      <c r="I31" s="3" t="s">
        <v>64</v>
      </c>
      <c r="J31" s="3"/>
      <c r="K31" s="2">
        <v>1846952</v>
      </c>
      <c r="L31" s="2">
        <v>0</v>
      </c>
      <c r="M31" s="2">
        <v>184695</v>
      </c>
      <c r="N31" s="2">
        <v>2031647</v>
      </c>
      <c r="O31" s="3" t="s">
        <v>76</v>
      </c>
      <c r="P31" s="3" t="s">
        <v>19</v>
      </c>
      <c r="Q31" s="3" t="s">
        <v>77</v>
      </c>
      <c r="R31" s="3"/>
      <c r="S31" s="3" t="s">
        <v>41</v>
      </c>
    </row>
    <row r="32" spans="1:19" x14ac:dyDescent="0.25">
      <c r="A32" s="5">
        <v>44573</v>
      </c>
      <c r="B32" s="5">
        <v>44573</v>
      </c>
      <c r="C32" s="3" t="s">
        <v>147</v>
      </c>
      <c r="D32" s="3" t="s">
        <v>113</v>
      </c>
      <c r="E32" s="3" t="str">
        <f>+VLOOKUP($D32,Sheet1!$C$5:$C$49,1,0)</f>
        <v>0007477</v>
      </c>
      <c r="F32" s="3" t="s">
        <v>22</v>
      </c>
      <c r="G32" s="3" t="s">
        <v>79</v>
      </c>
      <c r="H32" s="3" t="s">
        <v>20</v>
      </c>
      <c r="I32" s="3" t="s">
        <v>35</v>
      </c>
      <c r="J32" s="3"/>
      <c r="K32" s="2">
        <v>3300900</v>
      </c>
      <c r="L32" s="2">
        <v>0</v>
      </c>
      <c r="M32" s="2">
        <v>330090</v>
      </c>
      <c r="N32" s="2">
        <v>3630990</v>
      </c>
      <c r="O32" s="3" t="s">
        <v>76</v>
      </c>
      <c r="P32" s="3" t="s">
        <v>19</v>
      </c>
      <c r="Q32" s="3" t="s">
        <v>77</v>
      </c>
      <c r="R32" s="3"/>
      <c r="S32" s="3" t="s">
        <v>41</v>
      </c>
    </row>
    <row r="33" spans="1:19" x14ac:dyDescent="0.25">
      <c r="A33" s="5">
        <v>44572</v>
      </c>
      <c r="B33" s="5">
        <v>44572</v>
      </c>
      <c r="C33" s="3" t="s">
        <v>28</v>
      </c>
      <c r="D33" s="3" t="s">
        <v>74</v>
      </c>
      <c r="E33" s="3" t="str">
        <f>+VLOOKUP($D33,Sheet1!$C$5:$C$49,1,0)</f>
        <v>0007428</v>
      </c>
      <c r="F33" s="3" t="s">
        <v>22</v>
      </c>
      <c r="G33" s="3" t="s">
        <v>79</v>
      </c>
      <c r="H33" s="3" t="s">
        <v>20</v>
      </c>
      <c r="I33" s="3" t="s">
        <v>124</v>
      </c>
      <c r="J33" s="3"/>
      <c r="K33" s="2">
        <v>1833060</v>
      </c>
      <c r="L33" s="2">
        <v>0</v>
      </c>
      <c r="M33" s="2">
        <v>183306</v>
      </c>
      <c r="N33" s="2">
        <v>2016366</v>
      </c>
      <c r="O33" s="3" t="s">
        <v>76</v>
      </c>
      <c r="P33" s="3" t="s">
        <v>19</v>
      </c>
      <c r="Q33" s="3" t="s">
        <v>77</v>
      </c>
      <c r="R33" s="3"/>
      <c r="S33" s="3" t="s">
        <v>41</v>
      </c>
    </row>
    <row r="34" spans="1:19" x14ac:dyDescent="0.25">
      <c r="A34" s="5">
        <v>44572</v>
      </c>
      <c r="B34" s="5">
        <v>44572</v>
      </c>
      <c r="C34" s="3" t="s">
        <v>33</v>
      </c>
      <c r="D34" s="3" t="s">
        <v>139</v>
      </c>
      <c r="E34" s="3" t="str">
        <f>+VLOOKUP($D34,Sheet1!$C$5:$C$49,1,0)</f>
        <v>0007180</v>
      </c>
      <c r="F34" s="3" t="s">
        <v>22</v>
      </c>
      <c r="G34" s="3" t="s">
        <v>79</v>
      </c>
      <c r="H34" s="3" t="s">
        <v>20</v>
      </c>
      <c r="I34" s="3" t="s">
        <v>1</v>
      </c>
      <c r="J34" s="3"/>
      <c r="K34" s="2">
        <v>846355</v>
      </c>
      <c r="L34" s="2">
        <v>0</v>
      </c>
      <c r="M34" s="2">
        <v>84636</v>
      </c>
      <c r="N34" s="2">
        <v>930991</v>
      </c>
      <c r="O34" s="3" t="s">
        <v>76</v>
      </c>
      <c r="P34" s="3" t="s">
        <v>19</v>
      </c>
      <c r="Q34" s="3" t="s">
        <v>77</v>
      </c>
      <c r="R34" s="3"/>
      <c r="S34" s="3" t="s">
        <v>41</v>
      </c>
    </row>
    <row r="35" spans="1:19" x14ac:dyDescent="0.25">
      <c r="A35" s="5">
        <v>44572</v>
      </c>
      <c r="B35" s="5">
        <v>44572</v>
      </c>
      <c r="C35" s="3" t="s">
        <v>88</v>
      </c>
      <c r="D35" s="3" t="s">
        <v>110</v>
      </c>
      <c r="E35" s="3" t="str">
        <f>+VLOOKUP($D35,Sheet1!$C$5:$C$49,1,0)</f>
        <v>0007179</v>
      </c>
      <c r="F35" s="3" t="s">
        <v>22</v>
      </c>
      <c r="G35" s="3" t="s">
        <v>79</v>
      </c>
      <c r="H35" s="3" t="s">
        <v>20</v>
      </c>
      <c r="I35" s="3" t="s">
        <v>94</v>
      </c>
      <c r="J35" s="3"/>
      <c r="K35" s="2">
        <v>6930120</v>
      </c>
      <c r="L35" s="2">
        <v>0</v>
      </c>
      <c r="M35" s="2">
        <v>693012</v>
      </c>
      <c r="N35" s="2">
        <v>7623132</v>
      </c>
      <c r="O35" s="3" t="s">
        <v>76</v>
      </c>
      <c r="P35" s="3" t="s">
        <v>19</v>
      </c>
      <c r="Q35" s="3" t="s">
        <v>77</v>
      </c>
      <c r="R35" s="3"/>
      <c r="S35" s="3" t="s">
        <v>41</v>
      </c>
    </row>
    <row r="36" spans="1:19" x14ac:dyDescent="0.25">
      <c r="A36" s="5">
        <v>44571</v>
      </c>
      <c r="B36" s="5">
        <v>44571</v>
      </c>
      <c r="C36" s="3" t="s">
        <v>99</v>
      </c>
      <c r="D36" s="3" t="s">
        <v>30</v>
      </c>
      <c r="E36" s="3" t="str">
        <f>+VLOOKUP($D36,Sheet1!$C$5:$C$49,1,0)</f>
        <v>0007035</v>
      </c>
      <c r="F36" s="3" t="s">
        <v>22</v>
      </c>
      <c r="G36" s="3" t="s">
        <v>79</v>
      </c>
      <c r="H36" s="3" t="s">
        <v>20</v>
      </c>
      <c r="I36" s="3" t="s">
        <v>153</v>
      </c>
      <c r="J36" s="3"/>
      <c r="K36" s="2">
        <v>3417783</v>
      </c>
      <c r="L36" s="2">
        <v>0</v>
      </c>
      <c r="M36" s="2">
        <v>341778</v>
      </c>
      <c r="N36" s="2">
        <v>3759561</v>
      </c>
      <c r="O36" s="3" t="s">
        <v>76</v>
      </c>
      <c r="P36" s="3" t="s">
        <v>19</v>
      </c>
      <c r="Q36" s="3" t="s">
        <v>77</v>
      </c>
      <c r="R36" s="3"/>
      <c r="S36" s="3" t="s">
        <v>41</v>
      </c>
    </row>
    <row r="37" spans="1:19" x14ac:dyDescent="0.25">
      <c r="A37" s="5">
        <v>44571</v>
      </c>
      <c r="B37" s="5">
        <v>44571</v>
      </c>
      <c r="C37" s="3" t="s">
        <v>134</v>
      </c>
      <c r="D37" s="3" t="s">
        <v>146</v>
      </c>
      <c r="E37" s="3" t="str">
        <f>+VLOOKUP($D37,Sheet1!$C$5:$C$49,1,0)</f>
        <v>0007706</v>
      </c>
      <c r="F37" s="3" t="s">
        <v>22</v>
      </c>
      <c r="G37" s="3" t="s">
        <v>79</v>
      </c>
      <c r="H37" s="3" t="s">
        <v>20</v>
      </c>
      <c r="I37" s="3" t="s">
        <v>50</v>
      </c>
      <c r="J37" s="3"/>
      <c r="K37" s="2">
        <v>6022514</v>
      </c>
      <c r="L37" s="2">
        <v>0</v>
      </c>
      <c r="M37" s="2">
        <v>602251</v>
      </c>
      <c r="N37" s="2">
        <v>6624765</v>
      </c>
      <c r="O37" s="3" t="s">
        <v>76</v>
      </c>
      <c r="P37" s="3" t="s">
        <v>19</v>
      </c>
      <c r="Q37" s="3" t="s">
        <v>77</v>
      </c>
      <c r="R37" s="3"/>
      <c r="S37" s="3" t="s">
        <v>41</v>
      </c>
    </row>
    <row r="38" spans="1:19" x14ac:dyDescent="0.25">
      <c r="A38" s="5">
        <v>44571</v>
      </c>
      <c r="B38" s="5">
        <v>44571</v>
      </c>
      <c r="C38" s="3" t="s">
        <v>107</v>
      </c>
      <c r="D38" s="3" t="s">
        <v>42</v>
      </c>
      <c r="E38" s="3" t="str">
        <f>+VLOOKUP($D38,Sheet1!$C$5:$C$49,1,0)</f>
        <v>0007013</v>
      </c>
      <c r="F38" s="3" t="s">
        <v>22</v>
      </c>
      <c r="G38" s="3" t="s">
        <v>79</v>
      </c>
      <c r="H38" s="3" t="s">
        <v>20</v>
      </c>
      <c r="I38" s="3" t="s">
        <v>117</v>
      </c>
      <c r="J38" s="3"/>
      <c r="K38" s="2">
        <v>3204063</v>
      </c>
      <c r="L38" s="2">
        <v>0</v>
      </c>
      <c r="M38" s="2">
        <v>320406</v>
      </c>
      <c r="N38" s="2">
        <v>3524469</v>
      </c>
      <c r="O38" s="3" t="s">
        <v>76</v>
      </c>
      <c r="P38" s="3" t="s">
        <v>19</v>
      </c>
      <c r="Q38" s="3" t="s">
        <v>77</v>
      </c>
      <c r="R38" s="3"/>
      <c r="S38" s="3" t="s">
        <v>41</v>
      </c>
    </row>
    <row r="39" spans="1:19" x14ac:dyDescent="0.25">
      <c r="A39" s="5">
        <v>44568</v>
      </c>
      <c r="B39" s="5">
        <v>44568</v>
      </c>
      <c r="C39" s="3" t="s">
        <v>129</v>
      </c>
      <c r="D39" s="3" t="s">
        <v>138</v>
      </c>
      <c r="E39" s="3" t="str">
        <f>+VLOOKUP($D39,Sheet1!$C$5:$C$49,1,0)</f>
        <v>0006894</v>
      </c>
      <c r="F39" s="3" t="s">
        <v>22</v>
      </c>
      <c r="G39" s="3" t="s">
        <v>79</v>
      </c>
      <c r="H39" s="3" t="s">
        <v>20</v>
      </c>
      <c r="I39" s="3" t="s">
        <v>120</v>
      </c>
      <c r="J39" s="3"/>
      <c r="K39" s="2">
        <v>1673410</v>
      </c>
      <c r="L39" s="2">
        <v>0</v>
      </c>
      <c r="M39" s="2">
        <v>167341</v>
      </c>
      <c r="N39" s="2">
        <v>1840751</v>
      </c>
      <c r="O39" s="3" t="s">
        <v>76</v>
      </c>
      <c r="P39" s="3" t="s">
        <v>19</v>
      </c>
      <c r="Q39" s="3" t="s">
        <v>77</v>
      </c>
      <c r="R39" s="3"/>
      <c r="S39" s="3" t="s">
        <v>41</v>
      </c>
    </row>
    <row r="40" spans="1:19" x14ac:dyDescent="0.25">
      <c r="A40" s="5">
        <v>44567</v>
      </c>
      <c r="B40" s="5">
        <v>44567</v>
      </c>
      <c r="C40" s="3" t="s">
        <v>86</v>
      </c>
      <c r="D40" s="3" t="s">
        <v>57</v>
      </c>
      <c r="E40" s="3" t="str">
        <f>+VLOOKUP($D40,Sheet1!$C$5:$C$49,1,0)</f>
        <v>0006825</v>
      </c>
      <c r="F40" s="3" t="s">
        <v>22</v>
      </c>
      <c r="G40" s="3" t="s">
        <v>79</v>
      </c>
      <c r="H40" s="3" t="s">
        <v>20</v>
      </c>
      <c r="I40" s="3" t="s">
        <v>81</v>
      </c>
      <c r="J40" s="3"/>
      <c r="K40" s="2">
        <v>633030</v>
      </c>
      <c r="L40" s="2">
        <v>0</v>
      </c>
      <c r="M40" s="2">
        <v>63303</v>
      </c>
      <c r="N40" s="2">
        <v>696333</v>
      </c>
      <c r="O40" s="3" t="s">
        <v>76</v>
      </c>
      <c r="P40" s="3" t="s">
        <v>19</v>
      </c>
      <c r="Q40" s="3" t="s">
        <v>77</v>
      </c>
      <c r="R40" s="3"/>
      <c r="S40" s="3" t="s">
        <v>41</v>
      </c>
    </row>
    <row r="41" spans="1:19" x14ac:dyDescent="0.25">
      <c r="A41" s="5">
        <v>44567</v>
      </c>
      <c r="B41" s="5">
        <v>44567</v>
      </c>
      <c r="C41" s="3" t="s">
        <v>144</v>
      </c>
      <c r="D41" s="3" t="s">
        <v>132</v>
      </c>
      <c r="E41" s="3" t="str">
        <f>+VLOOKUP($D41,Sheet1!$C$5:$C$49,1,0)</f>
        <v>0006822</v>
      </c>
      <c r="F41" s="3" t="s">
        <v>22</v>
      </c>
      <c r="G41" s="3" t="s">
        <v>79</v>
      </c>
      <c r="H41" s="3" t="s">
        <v>20</v>
      </c>
      <c r="I41" s="3" t="s">
        <v>125</v>
      </c>
      <c r="J41" s="3"/>
      <c r="K41" s="2">
        <v>1637910</v>
      </c>
      <c r="L41" s="2">
        <v>0</v>
      </c>
      <c r="M41" s="2">
        <v>163791</v>
      </c>
      <c r="N41" s="2">
        <v>1801701</v>
      </c>
      <c r="O41" s="3" t="s">
        <v>76</v>
      </c>
      <c r="P41" s="3" t="s">
        <v>19</v>
      </c>
      <c r="Q41" s="3" t="s">
        <v>77</v>
      </c>
      <c r="R41" s="3"/>
      <c r="S41" s="3" t="s">
        <v>41</v>
      </c>
    </row>
    <row r="42" spans="1:19" x14ac:dyDescent="0.25">
      <c r="A42" s="5">
        <v>44566</v>
      </c>
      <c r="B42" s="5">
        <v>44566</v>
      </c>
      <c r="C42" s="3" t="s">
        <v>116</v>
      </c>
      <c r="D42" s="3" t="s">
        <v>156</v>
      </c>
      <c r="E42" s="3" t="str">
        <f>+VLOOKUP($D42,Sheet1!$C$5:$C$49,1,0)</f>
        <v>0006573</v>
      </c>
      <c r="F42" s="3" t="s">
        <v>22</v>
      </c>
      <c r="G42" s="3" t="s">
        <v>79</v>
      </c>
      <c r="H42" s="3" t="s">
        <v>20</v>
      </c>
      <c r="I42" s="3" t="s">
        <v>101</v>
      </c>
      <c r="J42" s="3"/>
      <c r="K42" s="2">
        <v>1795750</v>
      </c>
      <c r="L42" s="2">
        <v>0</v>
      </c>
      <c r="M42" s="2">
        <v>179575</v>
      </c>
      <c r="N42" s="2">
        <v>1975325</v>
      </c>
      <c r="O42" s="3" t="s">
        <v>76</v>
      </c>
      <c r="P42" s="3" t="s">
        <v>19</v>
      </c>
      <c r="Q42" s="3" t="s">
        <v>77</v>
      </c>
      <c r="R42" s="3"/>
      <c r="S42" s="3" t="s">
        <v>41</v>
      </c>
    </row>
    <row r="43" spans="1:19" x14ac:dyDescent="0.25">
      <c r="A43" s="5">
        <v>44566</v>
      </c>
      <c r="B43" s="5">
        <v>44566</v>
      </c>
      <c r="C43" s="3" t="s">
        <v>46</v>
      </c>
      <c r="D43" s="3" t="s">
        <v>95</v>
      </c>
      <c r="E43" s="3" t="str">
        <f>+VLOOKUP($D43,Sheet1!$C$5:$C$49,1,0)</f>
        <v>0006555</v>
      </c>
      <c r="F43" s="3" t="s">
        <v>22</v>
      </c>
      <c r="G43" s="3" t="s">
        <v>79</v>
      </c>
      <c r="H43" s="3" t="s">
        <v>20</v>
      </c>
      <c r="I43" s="3" t="s">
        <v>152</v>
      </c>
      <c r="J43" s="3"/>
      <c r="K43" s="2">
        <v>4508285</v>
      </c>
      <c r="L43" s="2">
        <v>0</v>
      </c>
      <c r="M43" s="2">
        <v>450829</v>
      </c>
      <c r="N43" s="2">
        <v>4959114</v>
      </c>
      <c r="O43" s="3" t="s">
        <v>76</v>
      </c>
      <c r="P43" s="3" t="s">
        <v>19</v>
      </c>
      <c r="Q43" s="3" t="s">
        <v>77</v>
      </c>
      <c r="R43" s="3"/>
      <c r="S43" s="3" t="s">
        <v>41</v>
      </c>
    </row>
    <row r="44" spans="1:19" x14ac:dyDescent="0.25">
      <c r="A44" s="5">
        <v>44564</v>
      </c>
      <c r="B44" s="5">
        <v>44564</v>
      </c>
      <c r="C44" s="3" t="s">
        <v>118</v>
      </c>
      <c r="D44" s="3" t="s">
        <v>47</v>
      </c>
      <c r="E44" s="3" t="str">
        <f>+VLOOKUP($D44,Sheet1!$C$5:$C$49,1,0)</f>
        <v>0006267</v>
      </c>
      <c r="F44" s="3" t="s">
        <v>22</v>
      </c>
      <c r="G44" s="3" t="s">
        <v>79</v>
      </c>
      <c r="H44" s="3" t="s">
        <v>20</v>
      </c>
      <c r="I44" s="3" t="s">
        <v>155</v>
      </c>
      <c r="J44" s="3"/>
      <c r="K44" s="2">
        <v>2264299</v>
      </c>
      <c r="L44" s="2">
        <v>0</v>
      </c>
      <c r="M44" s="2">
        <v>226430</v>
      </c>
      <c r="N44" s="2">
        <v>2490729</v>
      </c>
      <c r="O44" s="3" t="s">
        <v>76</v>
      </c>
      <c r="P44" s="3" t="s">
        <v>19</v>
      </c>
      <c r="Q44" s="3" t="s">
        <v>77</v>
      </c>
      <c r="R44" s="3"/>
      <c r="S44" s="3" t="s">
        <v>41</v>
      </c>
    </row>
    <row r="45" spans="1:19" x14ac:dyDescent="0.25">
      <c r="A45" s="5">
        <v>44564</v>
      </c>
      <c r="B45" s="5">
        <v>44564</v>
      </c>
      <c r="C45" s="3" t="s">
        <v>140</v>
      </c>
      <c r="D45" s="3" t="s">
        <v>5</v>
      </c>
      <c r="E45" s="3" t="str">
        <f>+VLOOKUP($D45,Sheet1!$C$5:$C$49,1,0)</f>
        <v>0006265</v>
      </c>
      <c r="F45" s="3" t="s">
        <v>22</v>
      </c>
      <c r="G45" s="3" t="s">
        <v>79</v>
      </c>
      <c r="H45" s="3" t="s">
        <v>20</v>
      </c>
      <c r="I45" s="3" t="s">
        <v>145</v>
      </c>
      <c r="J45" s="3"/>
      <c r="K45" s="2">
        <v>2122180</v>
      </c>
      <c r="L45" s="2">
        <v>0</v>
      </c>
      <c r="M45" s="2">
        <v>212218</v>
      </c>
      <c r="N45" s="2">
        <v>2334398</v>
      </c>
      <c r="O45" s="3" t="s">
        <v>76</v>
      </c>
      <c r="P45" s="3" t="s">
        <v>19</v>
      </c>
      <c r="Q45" s="3" t="s">
        <v>77</v>
      </c>
      <c r="R45" s="3"/>
      <c r="S45" s="3" t="s">
        <v>41</v>
      </c>
    </row>
    <row r="46" spans="1:19" x14ac:dyDescent="0.25">
      <c r="A46" s="5">
        <v>44564</v>
      </c>
      <c r="B46" s="5">
        <v>44564</v>
      </c>
      <c r="C46" s="3" t="s">
        <v>73</v>
      </c>
      <c r="D46" s="3" t="s">
        <v>26</v>
      </c>
      <c r="E46" s="3" t="str">
        <f>+VLOOKUP($D46,Sheet1!$C$5:$C$49,1,0)</f>
        <v>0006256</v>
      </c>
      <c r="F46" s="3" t="s">
        <v>22</v>
      </c>
      <c r="G46" s="3" t="s">
        <v>79</v>
      </c>
      <c r="H46" s="3" t="s">
        <v>20</v>
      </c>
      <c r="I46" s="3" t="s">
        <v>63</v>
      </c>
      <c r="J46" s="3"/>
      <c r="K46" s="2">
        <v>1038266</v>
      </c>
      <c r="L46" s="2">
        <v>0</v>
      </c>
      <c r="M46" s="2">
        <v>103827</v>
      </c>
      <c r="N46" s="2">
        <v>1142093</v>
      </c>
      <c r="O46" s="3" t="s">
        <v>76</v>
      </c>
      <c r="P46" s="3" t="s">
        <v>19</v>
      </c>
      <c r="Q46" s="3" t="s">
        <v>77</v>
      </c>
      <c r="R46" s="3"/>
      <c r="S46" s="3" t="s">
        <v>41</v>
      </c>
    </row>
    <row r="47" spans="1:19" x14ac:dyDescent="0.25">
      <c r="A47" s="5">
        <v>44564</v>
      </c>
      <c r="B47" s="5">
        <v>44564</v>
      </c>
      <c r="C47" s="3" t="s">
        <v>83</v>
      </c>
      <c r="D47" s="3" t="s">
        <v>12</v>
      </c>
      <c r="E47" s="3" t="str">
        <f>+VLOOKUP($D47,Sheet1!$C$5:$C$49,1,0)</f>
        <v>0006255</v>
      </c>
      <c r="F47" s="3" t="s">
        <v>22</v>
      </c>
      <c r="G47" s="3" t="s">
        <v>79</v>
      </c>
      <c r="H47" s="3" t="s">
        <v>20</v>
      </c>
      <c r="I47" s="3" t="s">
        <v>44</v>
      </c>
      <c r="J47" s="3"/>
      <c r="K47" s="2">
        <v>1623910</v>
      </c>
      <c r="L47" s="2">
        <v>0</v>
      </c>
      <c r="M47" s="2">
        <v>162391</v>
      </c>
      <c r="N47" s="2">
        <v>1786301</v>
      </c>
      <c r="O47" s="3" t="s">
        <v>76</v>
      </c>
      <c r="P47" s="3" t="s">
        <v>19</v>
      </c>
      <c r="Q47" s="3" t="s">
        <v>77</v>
      </c>
      <c r="R47" s="3"/>
      <c r="S47" s="3" t="s">
        <v>41</v>
      </c>
    </row>
    <row r="48" spans="1:19" x14ac:dyDescent="0.25">
      <c r="A48" s="4" t="s">
        <v>31</v>
      </c>
      <c r="E48" s="3"/>
      <c r="K48" s="6">
        <v>172282175</v>
      </c>
      <c r="L48" s="6">
        <v>0</v>
      </c>
      <c r="M48" s="6">
        <v>17228223</v>
      </c>
      <c r="N48" s="6">
        <v>189510398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ED60-2B29-46EB-998A-A83337645C26}">
  <dimension ref="A1:K49"/>
  <sheetViews>
    <sheetView tabSelected="1" workbookViewId="0">
      <selection activeCell="J4" sqref="J4"/>
    </sheetView>
  </sheetViews>
  <sheetFormatPr defaultRowHeight="15" x14ac:dyDescent="0.25"/>
  <cols>
    <col min="4" max="4" width="9.140625" style="13"/>
    <col min="7" max="7" width="16.140625" customWidth="1"/>
    <col min="9" max="9" width="12.28515625" customWidth="1"/>
    <col min="10" max="10" width="13.140625" customWidth="1"/>
    <col min="11" max="11" width="18.7109375" customWidth="1"/>
  </cols>
  <sheetData>
    <row r="1" spans="1:11" ht="18.75" x14ac:dyDescent="0.3">
      <c r="A1" s="11" t="s">
        <v>162</v>
      </c>
      <c r="B1" s="11"/>
      <c r="C1" s="11"/>
      <c r="D1" s="11"/>
      <c r="E1" s="11"/>
      <c r="F1" s="11"/>
      <c r="G1" s="11"/>
      <c r="H1" s="11"/>
      <c r="I1" s="11"/>
      <c r="J1" s="11"/>
      <c r="K1" s="13"/>
    </row>
    <row r="2" spans="1:11" x14ac:dyDescent="0.25">
      <c r="A2" s="12" t="s">
        <v>163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42" x14ac:dyDescent="0.25">
      <c r="A3" s="13"/>
      <c r="B3" s="15" t="s">
        <v>164</v>
      </c>
      <c r="C3" s="20" t="s">
        <v>0</v>
      </c>
      <c r="D3" s="20"/>
      <c r="E3" s="20" t="s">
        <v>142</v>
      </c>
      <c r="F3" s="20" t="s">
        <v>108</v>
      </c>
      <c r="G3" s="17" t="s">
        <v>165</v>
      </c>
      <c r="H3" s="20" t="s">
        <v>166</v>
      </c>
      <c r="I3" s="17" t="s">
        <v>167</v>
      </c>
      <c r="J3" s="20" t="s">
        <v>168</v>
      </c>
      <c r="K3" s="20" t="s">
        <v>169</v>
      </c>
    </row>
    <row r="4" spans="1:11" x14ac:dyDescent="0.25">
      <c r="A4" s="14" t="s">
        <v>170</v>
      </c>
      <c r="B4" s="13"/>
      <c r="C4" s="13"/>
      <c r="E4" s="13"/>
      <c r="F4" s="13"/>
      <c r="G4" s="22">
        <f>+SUM(G5:G49)</f>
        <v>172282175</v>
      </c>
      <c r="H4" s="13"/>
      <c r="I4" s="22">
        <f>+SUM(I5:I49)</f>
        <v>17228223</v>
      </c>
      <c r="J4" s="23">
        <f>+I4+G4</f>
        <v>189510398</v>
      </c>
      <c r="K4" s="13"/>
    </row>
    <row r="5" spans="1:11" x14ac:dyDescent="0.25">
      <c r="A5" s="13"/>
      <c r="B5" s="19">
        <v>44564</v>
      </c>
      <c r="C5" s="21" t="s">
        <v>12</v>
      </c>
      <c r="D5" s="21" t="str">
        <f>+VLOOKUP($C5,Ban_hang!$D$3:$D$47,1,0)</f>
        <v>0006255</v>
      </c>
      <c r="E5" s="21" t="s">
        <v>22</v>
      </c>
      <c r="F5" s="21" t="s">
        <v>44</v>
      </c>
      <c r="G5" s="16">
        <v>1623910</v>
      </c>
      <c r="H5" s="18" t="s">
        <v>171</v>
      </c>
      <c r="I5" s="16">
        <v>162391</v>
      </c>
      <c r="J5" s="21" t="s">
        <v>20</v>
      </c>
      <c r="K5" s="21" t="s">
        <v>172</v>
      </c>
    </row>
    <row r="6" spans="1:11" x14ac:dyDescent="0.25">
      <c r="A6" s="13"/>
      <c r="B6" s="19">
        <v>44564</v>
      </c>
      <c r="C6" s="21" t="s">
        <v>26</v>
      </c>
      <c r="D6" s="21" t="str">
        <f>+VLOOKUP($C6,Ban_hang!$D$3:$D$47,1,0)</f>
        <v>0006256</v>
      </c>
      <c r="E6" s="21" t="s">
        <v>22</v>
      </c>
      <c r="F6" s="21" t="s">
        <v>63</v>
      </c>
      <c r="G6" s="16">
        <v>1038266</v>
      </c>
      <c r="H6" s="18" t="s">
        <v>171</v>
      </c>
      <c r="I6" s="16">
        <v>103827</v>
      </c>
      <c r="J6" s="21" t="s">
        <v>20</v>
      </c>
      <c r="K6" s="21" t="s">
        <v>172</v>
      </c>
    </row>
    <row r="7" spans="1:11" x14ac:dyDescent="0.25">
      <c r="A7" s="13"/>
      <c r="B7" s="19">
        <v>44564</v>
      </c>
      <c r="C7" s="21" t="s">
        <v>5</v>
      </c>
      <c r="D7" s="21" t="str">
        <f>+VLOOKUP($C7,Ban_hang!$D$3:$D$47,1,0)</f>
        <v>0006265</v>
      </c>
      <c r="E7" s="21" t="s">
        <v>22</v>
      </c>
      <c r="F7" s="21" t="s">
        <v>145</v>
      </c>
      <c r="G7" s="16">
        <v>2122180</v>
      </c>
      <c r="H7" s="18" t="s">
        <v>171</v>
      </c>
      <c r="I7" s="16">
        <v>212218</v>
      </c>
      <c r="J7" s="21" t="s">
        <v>20</v>
      </c>
      <c r="K7" s="21" t="s">
        <v>172</v>
      </c>
    </row>
    <row r="8" spans="1:11" x14ac:dyDescent="0.25">
      <c r="A8" s="13"/>
      <c r="B8" s="19">
        <v>44564</v>
      </c>
      <c r="C8" s="21" t="s">
        <v>47</v>
      </c>
      <c r="D8" s="21" t="str">
        <f>+VLOOKUP($C8,Ban_hang!$D$3:$D$47,1,0)</f>
        <v>0006267</v>
      </c>
      <c r="E8" s="21" t="s">
        <v>22</v>
      </c>
      <c r="F8" s="21" t="s">
        <v>155</v>
      </c>
      <c r="G8" s="16">
        <v>2264299</v>
      </c>
      <c r="H8" s="18" t="s">
        <v>171</v>
      </c>
      <c r="I8" s="16">
        <v>226430</v>
      </c>
      <c r="J8" s="21" t="s">
        <v>20</v>
      </c>
      <c r="K8" s="21" t="s">
        <v>172</v>
      </c>
    </row>
    <row r="9" spans="1:11" x14ac:dyDescent="0.25">
      <c r="A9" s="13"/>
      <c r="B9" s="19">
        <v>44566</v>
      </c>
      <c r="C9" s="21" t="s">
        <v>95</v>
      </c>
      <c r="D9" s="21" t="str">
        <f>+VLOOKUP($C9,Ban_hang!$D$3:$D$47,1,0)</f>
        <v>0006555</v>
      </c>
      <c r="E9" s="21" t="s">
        <v>22</v>
      </c>
      <c r="F9" s="21" t="s">
        <v>152</v>
      </c>
      <c r="G9" s="16">
        <v>4508285</v>
      </c>
      <c r="H9" s="18" t="s">
        <v>171</v>
      </c>
      <c r="I9" s="16">
        <v>450829</v>
      </c>
      <c r="J9" s="21" t="s">
        <v>20</v>
      </c>
      <c r="K9" s="21" t="s">
        <v>172</v>
      </c>
    </row>
    <row r="10" spans="1:11" x14ac:dyDescent="0.25">
      <c r="A10" s="13"/>
      <c r="B10" s="19">
        <v>44566</v>
      </c>
      <c r="C10" s="21" t="s">
        <v>156</v>
      </c>
      <c r="D10" s="21" t="str">
        <f>+VLOOKUP($C10,Ban_hang!$D$3:$D$47,1,0)</f>
        <v>0006573</v>
      </c>
      <c r="E10" s="21" t="s">
        <v>22</v>
      </c>
      <c r="F10" s="21" t="s">
        <v>101</v>
      </c>
      <c r="G10" s="16">
        <v>1795750</v>
      </c>
      <c r="H10" s="18" t="s">
        <v>171</v>
      </c>
      <c r="I10" s="16">
        <v>179575</v>
      </c>
      <c r="J10" s="21" t="s">
        <v>20</v>
      </c>
      <c r="K10" s="21" t="s">
        <v>172</v>
      </c>
    </row>
    <row r="11" spans="1:11" x14ac:dyDescent="0.25">
      <c r="A11" s="13"/>
      <c r="B11" s="19">
        <v>44567</v>
      </c>
      <c r="C11" s="21" t="s">
        <v>132</v>
      </c>
      <c r="D11" s="21" t="str">
        <f>+VLOOKUP($C11,Ban_hang!$D$3:$D$47,1,0)</f>
        <v>0006822</v>
      </c>
      <c r="E11" s="21" t="s">
        <v>22</v>
      </c>
      <c r="F11" s="21" t="s">
        <v>125</v>
      </c>
      <c r="G11" s="16">
        <v>1637910</v>
      </c>
      <c r="H11" s="18" t="s">
        <v>171</v>
      </c>
      <c r="I11" s="16">
        <v>163791</v>
      </c>
      <c r="J11" s="21" t="s">
        <v>20</v>
      </c>
      <c r="K11" s="21" t="s">
        <v>172</v>
      </c>
    </row>
    <row r="12" spans="1:11" x14ac:dyDescent="0.25">
      <c r="A12" s="13"/>
      <c r="B12" s="19">
        <v>44567</v>
      </c>
      <c r="C12" s="21" t="s">
        <v>57</v>
      </c>
      <c r="D12" s="21" t="str">
        <f>+VLOOKUP($C12,Ban_hang!$D$3:$D$47,1,0)</f>
        <v>0006825</v>
      </c>
      <c r="E12" s="21" t="s">
        <v>22</v>
      </c>
      <c r="F12" s="21" t="s">
        <v>81</v>
      </c>
      <c r="G12" s="16">
        <v>633030</v>
      </c>
      <c r="H12" s="18" t="s">
        <v>171</v>
      </c>
      <c r="I12" s="16">
        <v>63303</v>
      </c>
      <c r="J12" s="21" t="s">
        <v>20</v>
      </c>
      <c r="K12" s="21" t="s">
        <v>172</v>
      </c>
    </row>
    <row r="13" spans="1:11" x14ac:dyDescent="0.25">
      <c r="A13" s="13"/>
      <c r="B13" s="19">
        <v>44568</v>
      </c>
      <c r="C13" s="21" t="s">
        <v>138</v>
      </c>
      <c r="D13" s="21" t="str">
        <f>+VLOOKUP($C13,Ban_hang!$D$3:$D$47,1,0)</f>
        <v>0006894</v>
      </c>
      <c r="E13" s="21" t="s">
        <v>22</v>
      </c>
      <c r="F13" s="21" t="s">
        <v>120</v>
      </c>
      <c r="G13" s="16">
        <v>1673410</v>
      </c>
      <c r="H13" s="18" t="s">
        <v>171</v>
      </c>
      <c r="I13" s="16">
        <v>167341</v>
      </c>
      <c r="J13" s="21" t="s">
        <v>20</v>
      </c>
      <c r="K13" s="21" t="s">
        <v>172</v>
      </c>
    </row>
    <row r="14" spans="1:11" x14ac:dyDescent="0.25">
      <c r="A14" s="13"/>
      <c r="B14" s="19">
        <v>44571</v>
      </c>
      <c r="C14" s="21" t="s">
        <v>42</v>
      </c>
      <c r="D14" s="21" t="str">
        <f>+VLOOKUP($C14,Ban_hang!$D$3:$D$47,1,0)</f>
        <v>0007013</v>
      </c>
      <c r="E14" s="21" t="s">
        <v>22</v>
      </c>
      <c r="F14" s="21" t="s">
        <v>117</v>
      </c>
      <c r="G14" s="16">
        <v>3204063</v>
      </c>
      <c r="H14" s="18" t="s">
        <v>171</v>
      </c>
      <c r="I14" s="16">
        <v>320406</v>
      </c>
      <c r="J14" s="21" t="s">
        <v>20</v>
      </c>
      <c r="K14" s="21" t="s">
        <v>172</v>
      </c>
    </row>
    <row r="15" spans="1:11" x14ac:dyDescent="0.25">
      <c r="A15" s="13"/>
      <c r="B15" s="19">
        <v>44571</v>
      </c>
      <c r="C15" s="21" t="s">
        <v>30</v>
      </c>
      <c r="D15" s="21" t="str">
        <f>+VLOOKUP($C15,Ban_hang!$D$3:$D$47,1,0)</f>
        <v>0007035</v>
      </c>
      <c r="E15" s="21" t="s">
        <v>22</v>
      </c>
      <c r="F15" s="21" t="s">
        <v>153</v>
      </c>
      <c r="G15" s="16">
        <v>3417783</v>
      </c>
      <c r="H15" s="18" t="s">
        <v>171</v>
      </c>
      <c r="I15" s="16">
        <v>341778</v>
      </c>
      <c r="J15" s="21" t="s">
        <v>20</v>
      </c>
      <c r="K15" s="21" t="s">
        <v>172</v>
      </c>
    </row>
    <row r="16" spans="1:11" x14ac:dyDescent="0.25">
      <c r="B16" s="19">
        <v>44572</v>
      </c>
      <c r="C16" s="21" t="s">
        <v>110</v>
      </c>
      <c r="D16" s="21" t="str">
        <f>+VLOOKUP($C16,Ban_hang!$D$3:$D$47,1,0)</f>
        <v>0007179</v>
      </c>
      <c r="E16" s="21" t="s">
        <v>22</v>
      </c>
      <c r="F16" s="21" t="s">
        <v>94</v>
      </c>
      <c r="G16" s="16">
        <v>6930120</v>
      </c>
      <c r="H16" s="18" t="s">
        <v>171</v>
      </c>
      <c r="I16" s="16">
        <v>693012</v>
      </c>
      <c r="J16" s="21" t="s">
        <v>20</v>
      </c>
      <c r="K16" s="21" t="s">
        <v>172</v>
      </c>
    </row>
    <row r="17" spans="2:11" x14ac:dyDescent="0.25">
      <c r="B17" s="19">
        <v>44572</v>
      </c>
      <c r="C17" s="21" t="s">
        <v>139</v>
      </c>
      <c r="D17" s="21" t="str">
        <f>+VLOOKUP($C17,Ban_hang!$D$3:$D$47,1,0)</f>
        <v>0007180</v>
      </c>
      <c r="E17" s="21" t="s">
        <v>22</v>
      </c>
      <c r="F17" s="21" t="s">
        <v>1</v>
      </c>
      <c r="G17" s="16">
        <v>846355</v>
      </c>
      <c r="H17" s="18" t="s">
        <v>171</v>
      </c>
      <c r="I17" s="16">
        <v>84636</v>
      </c>
      <c r="J17" s="21" t="s">
        <v>20</v>
      </c>
      <c r="K17" s="21" t="s">
        <v>172</v>
      </c>
    </row>
    <row r="18" spans="2:11" x14ac:dyDescent="0.25">
      <c r="B18" s="19">
        <v>44572</v>
      </c>
      <c r="C18" s="21" t="s">
        <v>74</v>
      </c>
      <c r="D18" s="21" t="str">
        <f>+VLOOKUP($C18,Ban_hang!$D$3:$D$47,1,0)</f>
        <v>0007428</v>
      </c>
      <c r="E18" s="21" t="s">
        <v>22</v>
      </c>
      <c r="F18" s="21" t="s">
        <v>124</v>
      </c>
      <c r="G18" s="16">
        <v>1833060</v>
      </c>
      <c r="H18" s="18" t="s">
        <v>171</v>
      </c>
      <c r="I18" s="16">
        <v>183306</v>
      </c>
      <c r="J18" s="21" t="s">
        <v>20</v>
      </c>
      <c r="K18" s="21" t="s">
        <v>172</v>
      </c>
    </row>
    <row r="19" spans="2:11" x14ac:dyDescent="0.25">
      <c r="B19" s="19">
        <v>44573</v>
      </c>
      <c r="C19" s="21" t="s">
        <v>113</v>
      </c>
      <c r="D19" s="21" t="str">
        <f>+VLOOKUP($C19,Ban_hang!$D$3:$D$47,1,0)</f>
        <v>0007477</v>
      </c>
      <c r="E19" s="21" t="s">
        <v>22</v>
      </c>
      <c r="F19" s="21" t="s">
        <v>35</v>
      </c>
      <c r="G19" s="16">
        <v>3300900</v>
      </c>
      <c r="H19" s="18" t="s">
        <v>171</v>
      </c>
      <c r="I19" s="16">
        <v>330090</v>
      </c>
      <c r="J19" s="21" t="s">
        <v>20</v>
      </c>
      <c r="K19" s="21" t="s">
        <v>172</v>
      </c>
    </row>
    <row r="20" spans="2:11" x14ac:dyDescent="0.25">
      <c r="B20" s="19">
        <v>44574</v>
      </c>
      <c r="C20" s="21" t="s">
        <v>43</v>
      </c>
      <c r="D20" s="21" t="str">
        <f>+VLOOKUP($C20,Ban_hang!$D$3:$D$47,1,0)</f>
        <v>0007624</v>
      </c>
      <c r="E20" s="21" t="s">
        <v>22</v>
      </c>
      <c r="F20" s="21" t="s">
        <v>64</v>
      </c>
      <c r="G20" s="16">
        <v>1846952</v>
      </c>
      <c r="H20" s="18" t="s">
        <v>171</v>
      </c>
      <c r="I20" s="16">
        <v>184695</v>
      </c>
      <c r="J20" s="21" t="s">
        <v>20</v>
      </c>
      <c r="K20" s="21" t="s">
        <v>172</v>
      </c>
    </row>
    <row r="21" spans="2:11" x14ac:dyDescent="0.25">
      <c r="B21" s="19">
        <v>44574</v>
      </c>
      <c r="C21" s="21" t="s">
        <v>137</v>
      </c>
      <c r="D21" s="21" t="str">
        <f>+VLOOKUP($C21,Ban_hang!$D$3:$D$47,1,0)</f>
        <v>0007638</v>
      </c>
      <c r="E21" s="21" t="s">
        <v>22</v>
      </c>
      <c r="F21" s="21" t="s">
        <v>128</v>
      </c>
      <c r="G21" s="16">
        <v>935955</v>
      </c>
      <c r="H21" s="18" t="s">
        <v>171</v>
      </c>
      <c r="I21" s="16">
        <v>93596</v>
      </c>
      <c r="J21" s="21" t="s">
        <v>20</v>
      </c>
      <c r="K21" s="21" t="s">
        <v>172</v>
      </c>
    </row>
    <row r="22" spans="2:11" x14ac:dyDescent="0.25">
      <c r="B22" s="19">
        <v>44574</v>
      </c>
      <c r="C22" s="21" t="s">
        <v>40</v>
      </c>
      <c r="D22" s="21" t="str">
        <f>+VLOOKUP($C22,Ban_hang!$D$3:$D$47,1,0)</f>
        <v>0007659</v>
      </c>
      <c r="E22" s="21" t="s">
        <v>22</v>
      </c>
      <c r="F22" s="21" t="s">
        <v>7</v>
      </c>
      <c r="G22" s="16">
        <v>1934165</v>
      </c>
      <c r="H22" s="18" t="s">
        <v>171</v>
      </c>
      <c r="I22" s="16">
        <v>193417</v>
      </c>
      <c r="J22" s="21" t="s">
        <v>20</v>
      </c>
      <c r="K22" s="21" t="s">
        <v>172</v>
      </c>
    </row>
    <row r="23" spans="2:11" x14ac:dyDescent="0.25">
      <c r="B23" s="19">
        <v>44574</v>
      </c>
      <c r="C23" s="21" t="s">
        <v>103</v>
      </c>
      <c r="D23" s="21" t="str">
        <f>+VLOOKUP($C23,Ban_hang!$D$3:$D$47,1,0)</f>
        <v>0007678</v>
      </c>
      <c r="E23" s="21" t="s">
        <v>22</v>
      </c>
      <c r="F23" s="21" t="s">
        <v>60</v>
      </c>
      <c r="G23" s="16">
        <v>2049515</v>
      </c>
      <c r="H23" s="18" t="s">
        <v>171</v>
      </c>
      <c r="I23" s="16">
        <v>204952</v>
      </c>
      <c r="J23" s="21" t="s">
        <v>20</v>
      </c>
      <c r="K23" s="21" t="s">
        <v>172</v>
      </c>
    </row>
    <row r="24" spans="2:11" x14ac:dyDescent="0.25">
      <c r="B24" s="19">
        <v>44576</v>
      </c>
      <c r="C24" s="21" t="s">
        <v>146</v>
      </c>
      <c r="D24" s="21" t="str">
        <f>+VLOOKUP($C24,Ban_hang!$D$3:$D$47,1,0)</f>
        <v>0007706</v>
      </c>
      <c r="E24" s="21" t="s">
        <v>22</v>
      </c>
      <c r="F24" s="21" t="s">
        <v>50</v>
      </c>
      <c r="G24" s="16">
        <v>6022514</v>
      </c>
      <c r="H24" s="18" t="s">
        <v>171</v>
      </c>
      <c r="I24" s="16">
        <v>602251</v>
      </c>
      <c r="J24" s="21" t="s">
        <v>20</v>
      </c>
      <c r="K24" s="21" t="s">
        <v>172</v>
      </c>
    </row>
    <row r="25" spans="2:11" x14ac:dyDescent="0.25">
      <c r="B25" s="19">
        <v>44578</v>
      </c>
      <c r="C25" s="21" t="s">
        <v>39</v>
      </c>
      <c r="D25" s="21" t="str">
        <f>+VLOOKUP($C25,Ban_hang!$D$3:$D$47,1,0)</f>
        <v>0008023</v>
      </c>
      <c r="E25" s="21" t="s">
        <v>22</v>
      </c>
      <c r="F25" s="21" t="s">
        <v>104</v>
      </c>
      <c r="G25" s="16">
        <v>11846895</v>
      </c>
      <c r="H25" s="18" t="s">
        <v>171</v>
      </c>
      <c r="I25" s="16">
        <v>1184690</v>
      </c>
      <c r="J25" s="21" t="s">
        <v>20</v>
      </c>
      <c r="K25" s="21" t="s">
        <v>172</v>
      </c>
    </row>
    <row r="26" spans="2:11" x14ac:dyDescent="0.25">
      <c r="B26" s="19">
        <v>44578</v>
      </c>
      <c r="C26" s="21" t="s">
        <v>17</v>
      </c>
      <c r="D26" s="21" t="str">
        <f>+VLOOKUP($C26,Ban_hang!$D$3:$D$47,1,0)</f>
        <v>0008025</v>
      </c>
      <c r="E26" s="21" t="s">
        <v>22</v>
      </c>
      <c r="F26" s="21" t="s">
        <v>106</v>
      </c>
      <c r="G26" s="16">
        <v>8837160</v>
      </c>
      <c r="H26" s="18" t="s">
        <v>171</v>
      </c>
      <c r="I26" s="16">
        <v>883716</v>
      </c>
      <c r="J26" s="21" t="s">
        <v>20</v>
      </c>
      <c r="K26" s="21" t="s">
        <v>172</v>
      </c>
    </row>
    <row r="27" spans="2:11" x14ac:dyDescent="0.25">
      <c r="B27" s="19">
        <v>44578</v>
      </c>
      <c r="C27" s="21" t="s">
        <v>82</v>
      </c>
      <c r="D27" s="21" t="str">
        <f>+VLOOKUP($C27,Ban_hang!$D$3:$D$47,1,0)</f>
        <v>0008059</v>
      </c>
      <c r="E27" s="21" t="s">
        <v>22</v>
      </c>
      <c r="F27" s="21" t="s">
        <v>71</v>
      </c>
      <c r="G27" s="16">
        <v>2375045</v>
      </c>
      <c r="H27" s="18" t="s">
        <v>171</v>
      </c>
      <c r="I27" s="16">
        <v>237505</v>
      </c>
      <c r="J27" s="21" t="s">
        <v>20</v>
      </c>
      <c r="K27" s="21" t="s">
        <v>172</v>
      </c>
    </row>
    <row r="28" spans="2:11" x14ac:dyDescent="0.25">
      <c r="B28" s="19">
        <v>44581</v>
      </c>
      <c r="C28" s="21" t="s">
        <v>29</v>
      </c>
      <c r="D28" s="21" t="str">
        <f>+VLOOKUP($C28,Ban_hang!$D$3:$D$47,1,0)</f>
        <v>0008874</v>
      </c>
      <c r="E28" s="21" t="s">
        <v>22</v>
      </c>
      <c r="F28" s="21" t="s">
        <v>38</v>
      </c>
      <c r="G28" s="16">
        <v>896790</v>
      </c>
      <c r="H28" s="18" t="s">
        <v>171</v>
      </c>
      <c r="I28" s="16">
        <v>89679</v>
      </c>
      <c r="J28" s="21" t="s">
        <v>20</v>
      </c>
      <c r="K28" s="21" t="s">
        <v>172</v>
      </c>
    </row>
    <row r="29" spans="2:11" x14ac:dyDescent="0.25">
      <c r="B29" s="19">
        <v>44581</v>
      </c>
      <c r="C29" s="21" t="s">
        <v>136</v>
      </c>
      <c r="D29" s="21" t="str">
        <f>+VLOOKUP($C29,Ban_hang!$D$3:$D$47,1,0)</f>
        <v>0008905</v>
      </c>
      <c r="E29" s="21" t="s">
        <v>22</v>
      </c>
      <c r="F29" s="21" t="s">
        <v>148</v>
      </c>
      <c r="G29" s="16">
        <v>1794525</v>
      </c>
      <c r="H29" s="18" t="s">
        <v>171</v>
      </c>
      <c r="I29" s="16">
        <v>179453</v>
      </c>
      <c r="J29" s="21" t="s">
        <v>20</v>
      </c>
      <c r="K29" s="21" t="s">
        <v>172</v>
      </c>
    </row>
    <row r="30" spans="2:11" x14ac:dyDescent="0.25">
      <c r="B30" s="19">
        <v>44581</v>
      </c>
      <c r="C30" s="21" t="s">
        <v>123</v>
      </c>
      <c r="D30" s="21" t="str">
        <f>+VLOOKUP($C30,Ban_hang!$D$3:$D$47,1,0)</f>
        <v>0008906</v>
      </c>
      <c r="E30" s="21" t="s">
        <v>22</v>
      </c>
      <c r="F30" s="21" t="s">
        <v>69</v>
      </c>
      <c r="G30" s="16">
        <v>5313105</v>
      </c>
      <c r="H30" s="18" t="s">
        <v>171</v>
      </c>
      <c r="I30" s="16">
        <v>531311</v>
      </c>
      <c r="J30" s="21" t="s">
        <v>20</v>
      </c>
      <c r="K30" s="21" t="s">
        <v>172</v>
      </c>
    </row>
    <row r="31" spans="2:11" x14ac:dyDescent="0.25">
      <c r="B31" s="19">
        <v>44582</v>
      </c>
      <c r="C31" s="21" t="s">
        <v>100</v>
      </c>
      <c r="D31" s="21" t="str">
        <f>+VLOOKUP($C31,Ban_hang!$D$3:$D$47,1,0)</f>
        <v>0008931</v>
      </c>
      <c r="E31" s="21" t="s">
        <v>22</v>
      </c>
      <c r="F31" s="21" t="s">
        <v>13</v>
      </c>
      <c r="G31" s="16">
        <v>1141002</v>
      </c>
      <c r="H31" s="18" t="s">
        <v>171</v>
      </c>
      <c r="I31" s="16">
        <v>114100</v>
      </c>
      <c r="J31" s="21" t="s">
        <v>20</v>
      </c>
      <c r="K31" s="21" t="s">
        <v>172</v>
      </c>
    </row>
    <row r="32" spans="2:11" x14ac:dyDescent="0.25">
      <c r="B32" s="19">
        <v>44582</v>
      </c>
      <c r="C32" s="21" t="s">
        <v>36</v>
      </c>
      <c r="D32" s="21" t="str">
        <f>+VLOOKUP($C32,Ban_hang!$D$3:$D$47,1,0)</f>
        <v>0009166</v>
      </c>
      <c r="E32" s="21" t="s">
        <v>22</v>
      </c>
      <c r="F32" s="21" t="s">
        <v>90</v>
      </c>
      <c r="G32" s="16">
        <v>1793580</v>
      </c>
      <c r="H32" s="18" t="s">
        <v>171</v>
      </c>
      <c r="I32" s="16">
        <v>179358</v>
      </c>
      <c r="J32" s="21" t="s">
        <v>20</v>
      </c>
      <c r="K32" s="21" t="s">
        <v>172</v>
      </c>
    </row>
    <row r="33" spans="2:11" x14ac:dyDescent="0.25">
      <c r="B33" s="19">
        <v>44582</v>
      </c>
      <c r="C33" s="21" t="s">
        <v>18</v>
      </c>
      <c r="D33" s="21" t="str">
        <f>+VLOOKUP($C33,Ban_hang!$D$3:$D$47,1,0)</f>
        <v>0009169</v>
      </c>
      <c r="E33" s="21" t="s">
        <v>22</v>
      </c>
      <c r="F33" s="21" t="s">
        <v>72</v>
      </c>
      <c r="G33" s="16">
        <v>3858343</v>
      </c>
      <c r="H33" s="18" t="s">
        <v>171</v>
      </c>
      <c r="I33" s="16">
        <v>385834</v>
      </c>
      <c r="J33" s="21" t="s">
        <v>20</v>
      </c>
      <c r="K33" s="21" t="s">
        <v>172</v>
      </c>
    </row>
    <row r="34" spans="2:11" x14ac:dyDescent="0.25">
      <c r="B34" s="19">
        <v>44582</v>
      </c>
      <c r="C34" s="21" t="s">
        <v>91</v>
      </c>
      <c r="D34" s="21" t="str">
        <f>+VLOOKUP($C34,Ban_hang!$D$3:$D$47,1,0)</f>
        <v>0009170</v>
      </c>
      <c r="E34" s="21" t="s">
        <v>22</v>
      </c>
      <c r="F34" s="21" t="s">
        <v>149</v>
      </c>
      <c r="G34" s="16">
        <v>2956510</v>
      </c>
      <c r="H34" s="18" t="s">
        <v>171</v>
      </c>
      <c r="I34" s="16">
        <v>295651</v>
      </c>
      <c r="J34" s="21" t="s">
        <v>20</v>
      </c>
      <c r="K34" s="21" t="s">
        <v>172</v>
      </c>
    </row>
    <row r="35" spans="2:11" x14ac:dyDescent="0.25">
      <c r="B35" s="19">
        <v>44582</v>
      </c>
      <c r="C35" s="21" t="s">
        <v>133</v>
      </c>
      <c r="D35" s="21" t="str">
        <f>+VLOOKUP($C35,Ban_hang!$D$3:$D$47,1,0)</f>
        <v>0009282</v>
      </c>
      <c r="E35" s="21" t="s">
        <v>22</v>
      </c>
      <c r="F35" s="21" t="s">
        <v>119</v>
      </c>
      <c r="G35" s="16">
        <v>5268806</v>
      </c>
      <c r="H35" s="18" t="s">
        <v>171</v>
      </c>
      <c r="I35" s="16">
        <v>526881</v>
      </c>
      <c r="J35" s="21" t="s">
        <v>20</v>
      </c>
      <c r="K35" s="21" t="s">
        <v>172</v>
      </c>
    </row>
    <row r="36" spans="2:11" x14ac:dyDescent="0.25">
      <c r="B36" s="19">
        <v>44582</v>
      </c>
      <c r="C36" s="21" t="s">
        <v>67</v>
      </c>
      <c r="D36" s="21" t="str">
        <f>+VLOOKUP($C36,Ban_hang!$D$3:$D$47,1,0)</f>
        <v>0009283</v>
      </c>
      <c r="E36" s="21" t="s">
        <v>22</v>
      </c>
      <c r="F36" s="21" t="s">
        <v>130</v>
      </c>
      <c r="G36" s="16">
        <v>2378400</v>
      </c>
      <c r="H36" s="18" t="s">
        <v>171</v>
      </c>
      <c r="I36" s="16">
        <v>237840</v>
      </c>
      <c r="J36" s="21" t="s">
        <v>20</v>
      </c>
      <c r="K36" s="21" t="s">
        <v>172</v>
      </c>
    </row>
    <row r="37" spans="2:11" x14ac:dyDescent="0.25">
      <c r="B37" s="19">
        <v>44582</v>
      </c>
      <c r="C37" s="21" t="s">
        <v>115</v>
      </c>
      <c r="D37" s="21" t="str">
        <f>+VLOOKUP($C37,Ban_hang!$D$3:$D$47,1,0)</f>
        <v>0009285</v>
      </c>
      <c r="E37" s="21" t="s">
        <v>22</v>
      </c>
      <c r="F37" s="21" t="s">
        <v>58</v>
      </c>
      <c r="G37" s="16">
        <v>39254250</v>
      </c>
      <c r="H37" s="18" t="s">
        <v>171</v>
      </c>
      <c r="I37" s="16">
        <v>3925425</v>
      </c>
      <c r="J37" s="21" t="s">
        <v>20</v>
      </c>
      <c r="K37" s="21" t="s">
        <v>172</v>
      </c>
    </row>
    <row r="38" spans="2:11" x14ac:dyDescent="0.25">
      <c r="B38" s="19">
        <v>44583</v>
      </c>
      <c r="C38" s="21" t="s">
        <v>2</v>
      </c>
      <c r="D38" s="21" t="str">
        <f>+VLOOKUP($C38,Ban_hang!$D$3:$D$47,1,0)</f>
        <v>0009286</v>
      </c>
      <c r="E38" s="21" t="s">
        <v>22</v>
      </c>
      <c r="F38" s="21" t="s">
        <v>9</v>
      </c>
      <c r="G38" s="16">
        <v>2383650</v>
      </c>
      <c r="H38" s="18" t="s">
        <v>171</v>
      </c>
      <c r="I38" s="16">
        <v>238365</v>
      </c>
      <c r="J38" s="21" t="s">
        <v>20</v>
      </c>
      <c r="K38" s="21" t="s">
        <v>172</v>
      </c>
    </row>
    <row r="39" spans="2:11" x14ac:dyDescent="0.25">
      <c r="B39" s="19">
        <v>44583</v>
      </c>
      <c r="C39" s="21" t="s">
        <v>96</v>
      </c>
      <c r="D39" s="21" t="str">
        <f>+VLOOKUP($C39,Ban_hang!$D$3:$D$47,1,0)</f>
        <v>0009319</v>
      </c>
      <c r="E39" s="21" t="s">
        <v>22</v>
      </c>
      <c r="F39" s="21" t="s">
        <v>98</v>
      </c>
      <c r="G39" s="16">
        <v>1285749</v>
      </c>
      <c r="H39" s="18" t="s">
        <v>171</v>
      </c>
      <c r="I39" s="16">
        <v>128575</v>
      </c>
      <c r="J39" s="21" t="s">
        <v>20</v>
      </c>
      <c r="K39" s="21" t="s">
        <v>172</v>
      </c>
    </row>
    <row r="40" spans="2:11" x14ac:dyDescent="0.25">
      <c r="B40" s="19">
        <v>44583</v>
      </c>
      <c r="C40" s="21" t="s">
        <v>4</v>
      </c>
      <c r="D40" s="21" t="str">
        <f>+VLOOKUP($C40,Ban_hang!$D$3:$D$47,1,0)</f>
        <v>0009526</v>
      </c>
      <c r="E40" s="21" t="s">
        <v>22</v>
      </c>
      <c r="F40" s="21" t="s">
        <v>61</v>
      </c>
      <c r="G40" s="16">
        <v>1221695</v>
      </c>
      <c r="H40" s="18" t="s">
        <v>171</v>
      </c>
      <c r="I40" s="16">
        <v>122170</v>
      </c>
      <c r="J40" s="21" t="s">
        <v>20</v>
      </c>
      <c r="K40" s="21" t="s">
        <v>172</v>
      </c>
    </row>
    <row r="41" spans="2:11" x14ac:dyDescent="0.25">
      <c r="B41" s="19">
        <v>44585</v>
      </c>
      <c r="C41" s="21" t="s">
        <v>161</v>
      </c>
      <c r="D41" s="21" t="str">
        <f>+VLOOKUP($C41,Ban_hang!$D$3:$D$47,1,0)</f>
        <v>0009706</v>
      </c>
      <c r="E41" s="21" t="s">
        <v>22</v>
      </c>
      <c r="F41" s="21" t="s">
        <v>37</v>
      </c>
      <c r="G41" s="16">
        <v>4483950</v>
      </c>
      <c r="H41" s="18" t="s">
        <v>171</v>
      </c>
      <c r="I41" s="16">
        <v>448395</v>
      </c>
      <c r="J41" s="21" t="s">
        <v>20</v>
      </c>
      <c r="K41" s="21" t="s">
        <v>172</v>
      </c>
    </row>
    <row r="42" spans="2:11" x14ac:dyDescent="0.25">
      <c r="B42" s="19">
        <v>44585</v>
      </c>
      <c r="C42" s="21" t="s">
        <v>160</v>
      </c>
      <c r="D42" s="21" t="str">
        <f>+VLOOKUP($C42,Ban_hang!$D$3:$D$47,1,0)</f>
        <v>0009710</v>
      </c>
      <c r="E42" s="21" t="s">
        <v>22</v>
      </c>
      <c r="F42" s="21" t="s">
        <v>21</v>
      </c>
      <c r="G42" s="16">
        <v>1066227</v>
      </c>
      <c r="H42" s="18" t="s">
        <v>171</v>
      </c>
      <c r="I42" s="16">
        <v>106623</v>
      </c>
      <c r="J42" s="21" t="s">
        <v>20</v>
      </c>
      <c r="K42" s="21" t="s">
        <v>172</v>
      </c>
    </row>
    <row r="43" spans="2:11" x14ac:dyDescent="0.25">
      <c r="B43" s="19">
        <v>44586</v>
      </c>
      <c r="C43" s="21" t="s">
        <v>51</v>
      </c>
      <c r="D43" s="21" t="str">
        <f>+VLOOKUP($C43,Ban_hang!$D$3:$D$47,1,0)</f>
        <v>0010229</v>
      </c>
      <c r="E43" s="21" t="s">
        <v>22</v>
      </c>
      <c r="F43" s="21" t="s">
        <v>150</v>
      </c>
      <c r="G43" s="16">
        <v>3800910</v>
      </c>
      <c r="H43" s="18" t="s">
        <v>171</v>
      </c>
      <c r="I43" s="16">
        <v>380091</v>
      </c>
      <c r="J43" s="21" t="s">
        <v>20</v>
      </c>
      <c r="K43" s="21" t="s">
        <v>172</v>
      </c>
    </row>
    <row r="44" spans="2:11" x14ac:dyDescent="0.25">
      <c r="B44" s="19">
        <v>44586</v>
      </c>
      <c r="C44" s="21" t="s">
        <v>62</v>
      </c>
      <c r="D44" s="21" t="str">
        <f>+VLOOKUP($C44,Ban_hang!$D$3:$D$47,1,0)</f>
        <v>0010239</v>
      </c>
      <c r="E44" s="21" t="s">
        <v>22</v>
      </c>
      <c r="F44" s="21" t="s">
        <v>84</v>
      </c>
      <c r="G44" s="16">
        <v>1442513</v>
      </c>
      <c r="H44" s="18" t="s">
        <v>171</v>
      </c>
      <c r="I44" s="16">
        <v>144251</v>
      </c>
      <c r="J44" s="21" t="s">
        <v>20</v>
      </c>
      <c r="K44" s="21" t="s">
        <v>172</v>
      </c>
    </row>
    <row r="45" spans="2:11" x14ac:dyDescent="0.25">
      <c r="B45" s="19">
        <v>44586</v>
      </c>
      <c r="C45" s="21" t="s">
        <v>53</v>
      </c>
      <c r="D45" s="21" t="str">
        <f>+VLOOKUP($C45,Ban_hang!$D$3:$D$47,1,0)</f>
        <v>0010315</v>
      </c>
      <c r="E45" s="21" t="s">
        <v>22</v>
      </c>
      <c r="F45" s="21" t="s">
        <v>23</v>
      </c>
      <c r="G45" s="16">
        <v>3405465</v>
      </c>
      <c r="H45" s="18" t="s">
        <v>171</v>
      </c>
      <c r="I45" s="16">
        <v>340547</v>
      </c>
      <c r="J45" s="21" t="s">
        <v>20</v>
      </c>
      <c r="K45" s="21" t="s">
        <v>172</v>
      </c>
    </row>
    <row r="46" spans="2:11" x14ac:dyDescent="0.25">
      <c r="B46" s="19">
        <v>44587</v>
      </c>
      <c r="C46" s="21" t="s">
        <v>89</v>
      </c>
      <c r="D46" s="21" t="str">
        <f>+VLOOKUP($C46,Ban_hang!$D$3:$D$47,1,0)</f>
        <v>0010329</v>
      </c>
      <c r="E46" s="21" t="s">
        <v>22</v>
      </c>
      <c r="F46" s="21" t="s">
        <v>109</v>
      </c>
      <c r="G46" s="16">
        <v>686760</v>
      </c>
      <c r="H46" s="18" t="s">
        <v>171</v>
      </c>
      <c r="I46" s="16">
        <v>68676</v>
      </c>
      <c r="J46" s="21" t="s">
        <v>20</v>
      </c>
      <c r="K46" s="21" t="s">
        <v>172</v>
      </c>
    </row>
    <row r="47" spans="2:11" x14ac:dyDescent="0.25">
      <c r="B47" s="19">
        <v>44587</v>
      </c>
      <c r="C47" s="21" t="s">
        <v>87</v>
      </c>
      <c r="D47" s="21" t="str">
        <f>+VLOOKUP($C47,Ban_hang!$D$3:$D$47,1,0)</f>
        <v>0010344</v>
      </c>
      <c r="E47" s="21" t="s">
        <v>22</v>
      </c>
      <c r="F47" s="21" t="s">
        <v>141</v>
      </c>
      <c r="G47" s="16">
        <v>2275445</v>
      </c>
      <c r="H47" s="18" t="s">
        <v>171</v>
      </c>
      <c r="I47" s="16">
        <v>227545</v>
      </c>
      <c r="J47" s="21" t="s">
        <v>20</v>
      </c>
      <c r="K47" s="21" t="s">
        <v>172</v>
      </c>
    </row>
    <row r="48" spans="2:11" x14ac:dyDescent="0.25">
      <c r="B48" s="19">
        <v>44587</v>
      </c>
      <c r="C48" s="21" t="s">
        <v>14</v>
      </c>
      <c r="D48" s="21" t="str">
        <f>+VLOOKUP($C48,Ban_hang!$D$3:$D$47,1,0)</f>
        <v>0010345</v>
      </c>
      <c r="E48" s="21" t="s">
        <v>22</v>
      </c>
      <c r="F48" s="21" t="s">
        <v>10</v>
      </c>
      <c r="G48" s="16">
        <v>1026099</v>
      </c>
      <c r="H48" s="18" t="s">
        <v>171</v>
      </c>
      <c r="I48" s="16">
        <v>102610</v>
      </c>
      <c r="J48" s="21" t="s">
        <v>20</v>
      </c>
      <c r="K48" s="21" t="s">
        <v>172</v>
      </c>
    </row>
    <row r="49" spans="2:11" x14ac:dyDescent="0.25">
      <c r="B49" s="19">
        <v>44588</v>
      </c>
      <c r="C49" s="21" t="s">
        <v>52</v>
      </c>
      <c r="D49" s="21" t="str">
        <f>+VLOOKUP($C49,Ban_hang!$D$3:$D$47,1,0)</f>
        <v>0010379</v>
      </c>
      <c r="E49" s="21" t="s">
        <v>22</v>
      </c>
      <c r="F49" s="21" t="s">
        <v>56</v>
      </c>
      <c r="G49" s="16">
        <v>11870879</v>
      </c>
      <c r="H49" s="18" t="s">
        <v>171</v>
      </c>
      <c r="I49" s="16">
        <v>1187088</v>
      </c>
      <c r="J49" s="21" t="s">
        <v>20</v>
      </c>
      <c r="K49" s="21" t="s">
        <v>172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2023-02-23T03:39:28Z</dcterms:created>
  <dcterms:modified xsi:type="dcterms:W3CDTF">2023-02-23T03:43:29Z</dcterms:modified>
</cp:coreProperties>
</file>