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Đông hưng ACM\Đối Chiếu CN2022\"/>
    </mc:Choice>
  </mc:AlternateContent>
  <xr:revisionPtr revIDLastSave="0" documentId="13_ncr:1_{4C054A56-91C5-4786-8E40-C035C85D921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an_hang" sheetId="1" r:id="rId1"/>
    <sheet name="Sheet1" sheetId="2" r:id="rId2"/>
  </sheets>
  <definedNames>
    <definedName name="_xlnm._FilterDatabase" localSheetId="0" hidden="1">Ban_hang!$A$2:$S$40</definedName>
  </definedNames>
  <calcPr calcId="191029"/>
</workbook>
</file>

<file path=xl/calcChain.xml><?xml version="1.0" encoding="utf-8"?>
<calcChain xmlns="http://schemas.openxmlformats.org/spreadsheetml/2006/main">
  <c r="L41" i="1" l="1"/>
  <c r="M41" i="1"/>
  <c r="N41" i="1"/>
  <c r="K41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3" i="1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5" i="2"/>
</calcChain>
</file>

<file path=xl/sharedStrings.xml><?xml version="1.0" encoding="utf-8"?>
<sst xmlns="http://schemas.openxmlformats.org/spreadsheetml/2006/main" count="713" uniqueCount="186">
  <si>
    <t>Số hóa đơn</t>
  </si>
  <si>
    <t>CÔNG TY TNHH MỘT THÀNH VIÊN HỘI NHẬP PHÁT TRIỂN ĐÔNG HƯNG</t>
  </si>
  <si>
    <t>BH2208/2955</t>
  </si>
  <si>
    <t>Mã nhân viên</t>
  </si>
  <si>
    <t>BH2208/0658</t>
  </si>
  <si>
    <t>Bán hàng CÔNG TY TNHH MỘT THÀNH VIÊN HỘI NHẬP PHÁT TRIỂN ĐÔNG HƯNG theo hóa đơn 00029724</t>
  </si>
  <si>
    <t>00036418</t>
  </si>
  <si>
    <t>BH2208/0850</t>
  </si>
  <si>
    <t>ACM – GAR</t>
  </si>
  <si>
    <t>Ngày chứng từ</t>
  </si>
  <si>
    <t>00029382</t>
  </si>
  <si>
    <t>ACM - NEW</t>
  </si>
  <si>
    <t>BH2208/1372</t>
  </si>
  <si>
    <t>acm0013</t>
  </si>
  <si>
    <t>BH2208/0615</t>
  </si>
  <si>
    <t>00031621</t>
  </si>
  <si>
    <t>ACM - TRO</t>
  </si>
  <si>
    <t>00029769</t>
  </si>
  <si>
    <t>Bán hàng CÔNG TY TNHH MỘT THÀNH VIÊN HỘI NHẬP PHÁT TRIỂN ĐÔNG HƯNG theo hóa đơn 00034869</t>
  </si>
  <si>
    <t>00034983</t>
  </si>
  <si>
    <t>ACM - BCA</t>
  </si>
  <si>
    <t>BH2208/3070</t>
  </si>
  <si>
    <t>BH2208/2251</t>
  </si>
  <si>
    <t>Đã xuất</t>
  </si>
  <si>
    <t>ACM - CAO</t>
  </si>
  <si>
    <t>Bán hàng CÔNG TY TNHH MỘT THÀNH VIÊN HỘI NHẬP PHÁT TRIỂN ĐÔNG HƯNG theo hóa đơn 00034212</t>
  </si>
  <si>
    <t>Khách hàng</t>
  </si>
  <si>
    <t>Tiền chiết khấu</t>
  </si>
  <si>
    <t>Bán hàng CÔNG TY TNHH MỘT THÀNH VIÊN HỘI NHẬP PHÁT TRIỂN ĐÔNG HƯNG theo hóa đơn 00031521</t>
  </si>
  <si>
    <t>BH2208/1555</t>
  </si>
  <si>
    <t>BH2208/0617</t>
  </si>
  <si>
    <t>00029468</t>
  </si>
  <si>
    <t>Bán hàng CÔNG TY TNHH MỘT THÀNH VIÊN HỘI NHẬP PHÁT TRIỂN ĐÔNG HƯNG theo hóa đơn 00034310</t>
  </si>
  <si>
    <t>BH2208/4020</t>
  </si>
  <si>
    <t>BH2208/1536</t>
  </si>
  <si>
    <t>Bán hàng AEON CITI MART Cao Thắng theo hóa đơn 00029651</t>
  </si>
  <si>
    <t>00035339</t>
  </si>
  <si>
    <t>ACM - BDG</t>
  </si>
  <si>
    <t>00036347</t>
  </si>
  <si>
    <t>Loại chứng từ</t>
  </si>
  <si>
    <t>1C22TNT</t>
  </si>
  <si>
    <t>acm0014</t>
  </si>
  <si>
    <t>Bán hàng CÔNG TY TNHH MỘT THÀNH VIÊN HỘI NHẬP PHÁT TRIỂN ĐÔNG HƯNG theo hóa đơn 00035399</t>
  </si>
  <si>
    <t>ACM – HL7</t>
  </si>
  <si>
    <t>BH2208/2956</t>
  </si>
  <si>
    <t>Bán hàng CÔNG TY TNHH MỘT THÀNH VIÊN HỘI NHẬP PHÁT TRIỂN ĐÔNG HƯNG theo hóa đơn 00029628</t>
  </si>
  <si>
    <t>BH2208/1490</t>
  </si>
  <si>
    <t>Bán hàng CÔNG TY TNHH MỘT THÀNH VIÊN HỘI NHẬP PHÁT TRIỂN ĐÔNG HƯNG theo hóa đơn 00029494</t>
  </si>
  <si>
    <t>BH2208/3258</t>
  </si>
  <si>
    <t>ACM - HL6</t>
  </si>
  <si>
    <t>00036426</t>
  </si>
  <si>
    <t>AEON CITI MART Phúc Yên</t>
  </si>
  <si>
    <t>Tổng tiền hàng</t>
  </si>
  <si>
    <t>Bán hàng CÔNG TY TNHH MỘT THÀNH VIÊN HỘI NHẬP PHÁT TRIỂN ĐÔNG HƯNG theo hóa đơn 00031518</t>
  </si>
  <si>
    <t>Bán hàng CÔNG TY TNHH MỘT THÀNH VIÊN HỘI NHẬP PHÁT TRIỂN ĐÔNG HƯNG theo hóa đơn 00029696</t>
  </si>
  <si>
    <t>ACM - CON</t>
  </si>
  <si>
    <t>00029628</t>
  </si>
  <si>
    <t>Tiền thuế GTGT</t>
  </si>
  <si>
    <t>BH2208/0791</t>
  </si>
  <si>
    <t>Mã khách hàng</t>
  </si>
  <si>
    <t>BH2208/4004</t>
  </si>
  <si>
    <t>Bán hàng CÔNG TY TNHH MỘT THÀNH VIÊN HỘI NHẬP PHÁT TRIỂN ĐÔNG HƯNG theo hóa đơn 00029467</t>
  </si>
  <si>
    <t>Bán hàng CÔNG TY TNHH MỘT THÀNH VIÊN HỘI NHẬP PHÁT TRIỂN ĐÔNG HƯNG theo hóa đơn 00029769</t>
  </si>
  <si>
    <t>Bán hàng AEON CITI MART Phúc Yên theo hóa đơn 00029473</t>
  </si>
  <si>
    <t>00031518</t>
  </si>
  <si>
    <t>00031521</t>
  </si>
  <si>
    <t>00029473</t>
  </si>
  <si>
    <t>00029266</t>
  </si>
  <si>
    <t>Đã lập</t>
  </si>
  <si>
    <t>Bán hàng CÔNG TY TNHH MỘT THÀNH VIÊN HỘI NHẬP PHÁT TRIỂN ĐÔNG HƯNG theo hóa đơn 00036418</t>
  </si>
  <si>
    <t>BH2208/3003</t>
  </si>
  <si>
    <t>Bán hàng hóa, dịch vụ trong nước chưa thu tiền</t>
  </si>
  <si>
    <t>Bán hàng CÔNG TY TNHH MỘT THÀNH VIÊN HỘI NHẬP PHÁT TRIỂN ĐÔNG HƯNG theo hóa đơn 00034983</t>
  </si>
  <si>
    <t>BH2208/3016</t>
  </si>
  <si>
    <t>Đã lập hóa đơn</t>
  </si>
  <si>
    <t>BH2208/3238</t>
  </si>
  <si>
    <t>BH2208/2336</t>
  </si>
  <si>
    <t>Bán hàng CÔNG TY TNHH MỘT THÀNH VIÊN HỘI NHẬP PHÁT TRIỂN ĐÔNG HƯNG theo hóa đơn 00034258</t>
  </si>
  <si>
    <t>Chi nhánh</t>
  </si>
  <si>
    <t>acm0008</t>
  </si>
  <si>
    <t>Bán hàng CÔNG TY TNHH MỘT THÀNH VIÊN HỘI NHẬP PHÁT TRIỂN ĐÔNG HƯNG theo hóa đơn 00031652</t>
  </si>
  <si>
    <t>00034258</t>
  </si>
  <si>
    <t>Z002</t>
  </si>
  <si>
    <t>Bán hàng CÔNG TY TNHH MỘT THÀNH VIÊN HỘI NHẬP PHÁT TRIỂN ĐÔNG HƯNG theo hóa đơn 00031621</t>
  </si>
  <si>
    <t>Bán hàng CÔNG TY TNHH MỘT THÀNH VIÊN HỘI NHẬP PHÁT TRIỂN ĐÔNG HƯNG theo hóa đơn 00034279</t>
  </si>
  <si>
    <t>BH2208/2206</t>
  </si>
  <si>
    <t>00029494</t>
  </si>
  <si>
    <t>Ngày hạch toán</t>
  </si>
  <si>
    <t>Bán hàng CÔNG TY TNHH MỘT THÀNH VIÊN HỘI NHẬP PHÁT TRIỂN ĐÔNG HƯNG theo hóa đơn 00029468</t>
  </si>
  <si>
    <t>acm0002</t>
  </si>
  <si>
    <t>acm0006</t>
  </si>
  <si>
    <t>00034209</t>
  </si>
  <si>
    <t>00036331</t>
  </si>
  <si>
    <t>00029696</t>
  </si>
  <si>
    <t>acm0015</t>
  </si>
  <si>
    <t>00034208</t>
  </si>
  <si>
    <t>BH2208/0797</t>
  </si>
  <si>
    <t>BH2208/0014</t>
  </si>
  <si>
    <t>ACM - PHU</t>
  </si>
  <si>
    <t>BH2208/3249</t>
  </si>
  <si>
    <t>00029268</t>
  </si>
  <si>
    <t>00029369</t>
  </si>
  <si>
    <t>Bán hàng CÔNG TY TNHH MỘT THÀNH VIÊN HỘI NHẬP PHÁT TRIỂN ĐÔNG HƯNG theo hóa đơn 00029268</t>
  </si>
  <si>
    <t>BH2208/0790</t>
  </si>
  <si>
    <t>BH2208/2117</t>
  </si>
  <si>
    <t>Số chứng từ</t>
  </si>
  <si>
    <t>BH2208/0639</t>
  </si>
  <si>
    <t>Bán hàng CÔNG TY TNHH MỘT THÀNH VIÊN HỘI NHẬP PHÁT TRIỂN ĐÔNG HƯNG theo hóa đơn 00028973</t>
  </si>
  <si>
    <t>AEON CITI MART Cao Thắng</t>
  </si>
  <si>
    <t>00034869</t>
  </si>
  <si>
    <t>00029467</t>
  </si>
  <si>
    <t>Bán hàng CÔNG TY TNHH MỘT THÀNH VIÊN HỘI NHẬP PHÁT TRIỂN ĐÔNG HƯNG theo hóa đơn 00035339</t>
  </si>
  <si>
    <t>Bán hàng CÔNG TY TNHH MỘT THÀNH VIÊN HỘI NHẬP PHÁT TRIỂN ĐÔNG HƯNG theo hóa đơn 00034209</t>
  </si>
  <si>
    <t>BH2208/0825</t>
  </si>
  <si>
    <t>BH2208/3214</t>
  </si>
  <si>
    <t>00034211</t>
  </si>
  <si>
    <t>00031691</t>
  </si>
  <si>
    <t>207 PHẠM VĂN HAI</t>
  </si>
  <si>
    <t>Bán hàng CÔNG TY TNHH MỘT THÀNH VIÊN HỘI NHẬP PHÁT TRIỂN ĐÔNG HƯNG theo hóa đơn 00029369</t>
  </si>
  <si>
    <t>Diễn giải</t>
  </si>
  <si>
    <t>00034310</t>
  </si>
  <si>
    <t>acm0016</t>
  </si>
  <si>
    <t>acm0003</t>
  </si>
  <si>
    <t>acm0001</t>
  </si>
  <si>
    <t>Tổng tiền thanh toán</t>
  </si>
  <si>
    <t>Bán hàng CÔNG TY TNHH MỘT THÀNH VIÊN HỘI NHẬP PHÁT TRIỂN ĐÔNG HƯNG theo hóa đơn 00036347</t>
  </si>
  <si>
    <t>Đã xuất hàng</t>
  </si>
  <si>
    <t>ACM - NAM</t>
  </si>
  <si>
    <t>Bán hàng CÔNG TY TNHH MỘT THÀNH VIÊN HỘI NHẬP PHÁT TRIỂN ĐÔNG HƯNG theo hóa đơn 00029382</t>
  </si>
  <si>
    <t>Bán hàng CÔNG TY TNHH MỘT THÀNH VIÊN HỘI NHẬP PHÁT TRIỂN ĐÔNG HƯNG theo hóa đơn 00029266</t>
  </si>
  <si>
    <t>Bán hàng CÔNG TY TNHH MỘT THÀNH VIÊN HỘI NHẬP PHÁT TRIỂN ĐÔNG HƯNG theo hóa đơn 00036331</t>
  </si>
  <si>
    <t>00036429</t>
  </si>
  <si>
    <t>acm0004</t>
  </si>
  <si>
    <t>00034212</t>
  </si>
  <si>
    <t>BH2208/2115</t>
  </si>
  <si>
    <t>Người mua hàng</t>
  </si>
  <si>
    <t>Bán hàng CÔNG TY TNHH MỘT THÀNH VIÊN HỘI NHẬP PHÁT TRIỂN ĐÔNG HƯNG theo hóa đơn 00029512</t>
  </si>
  <si>
    <t>SG009</t>
  </si>
  <si>
    <t>BH2208/3793</t>
  </si>
  <si>
    <t>BH2208/2958</t>
  </si>
  <si>
    <t>ACM – RES11</t>
  </si>
  <si>
    <t>acm0018</t>
  </si>
  <si>
    <t>00034279</t>
  </si>
  <si>
    <t>00029651</t>
  </si>
  <si>
    <t>BH2208/0619</t>
  </si>
  <si>
    <t>00029512</t>
  </si>
  <si>
    <t>Bán hàng CÔNG TY TNHH MỘT THÀNH VIÊN HỘI NHẬP PHÁT TRIỂN ĐÔNG HƯNG theo hóa đơn 00031691</t>
  </si>
  <si>
    <t>00035399</t>
  </si>
  <si>
    <t>BH2208/3779</t>
  </si>
  <si>
    <t>00029710</t>
  </si>
  <si>
    <t>acm0012</t>
  </si>
  <si>
    <t>Bán hàng CÔNG TY TNHH MỘT THÀNH VIÊN HỘI NHẬP PHÁT TRIỂN ĐÔNG HƯNG theo hóa đơn 00036429</t>
  </si>
  <si>
    <t>BH2208/4015</t>
  </si>
  <si>
    <t>Ký hiệu HĐ</t>
  </si>
  <si>
    <t>SG005</t>
  </si>
  <si>
    <t>00028973</t>
  </si>
  <si>
    <t>acm0017</t>
  </si>
  <si>
    <t>Bán hàng CÔNG TY TNHH MỘT THÀNH VIÊN HỘI NHẬP PHÁT TRIỂN ĐÔNG HƯNG theo hóa đơn 00036426</t>
  </si>
  <si>
    <t>00031652</t>
  </si>
  <si>
    <t>ACM - GRE</t>
  </si>
  <si>
    <t>Bán hàng CÔNG TY TNHH MỘT THÀNH VIÊN HỘI NHẬP PHÁT TRIỂN ĐÔNG HƯNG theo hóa đơn 00034208</t>
  </si>
  <si>
    <t>00029724</t>
  </si>
  <si>
    <t>Bán hàng CÔNG TY TNHH MỘT THÀNH VIÊN HỘI NHẬP PHÁT TRIỂN ĐÔNG HƯNG theo hóa đơn 00029710</t>
  </si>
  <si>
    <t>00029269</t>
  </si>
  <si>
    <t>acm0007</t>
  </si>
  <si>
    <t>Bán hàng CÔNG TY TNHH MỘT THÀNH VIÊN HỘI NHẬP PHÁT TRIỂN ĐÔNG HƯNG theo hóa đơn 00029269</t>
  </si>
  <si>
    <t>BH2208/1643</t>
  </si>
  <si>
    <t>BH2208/1568</t>
  </si>
  <si>
    <t>ACM - SOM</t>
  </si>
  <si>
    <t>DANH SÁCH BÁN HÀNG</t>
  </si>
  <si>
    <t>BH2208/2954</t>
  </si>
  <si>
    <t>SG004</t>
  </si>
  <si>
    <t>Bán hàng CÔNG TY TNHH MỘT THÀNH VIÊN HỘI NHẬP PHÁT TRIỂN ĐÔNG HƯNG theo hóa đơn 00034211</t>
  </si>
  <si>
    <t>BẢNG KÊ HÓA ĐƠN, CHỨNG TỪ HÀNG HÓA, DỊCH VỤ BÁN RA (MẪU QUẢN TRỊ)</t>
  </si>
  <si>
    <t>Năm 2022</t>
  </si>
  <si>
    <t>Ngày hóa đơn</t>
  </si>
  <si>
    <t>Doanh số bán chưa có thuế GTGT</t>
  </si>
  <si>
    <t>Thuế suất</t>
  </si>
  <si>
    <t>Thuế GTGT</t>
  </si>
  <si>
    <t>Tên người mua</t>
  </si>
  <si>
    <t>Mã số thuế người mua</t>
  </si>
  <si>
    <t>Nhóm HHDV : 4. Hàng hóa, dịch vụ chịu thuế suất thuế GTGT 10% (399 )</t>
  </si>
  <si>
    <t>8%</t>
  </si>
  <si>
    <t>0312629241</t>
  </si>
  <si>
    <t>CHI NHÁNH CÔNG TY TNHH MỘT THÀNH VIÊN HỘI NHẬP PHÁT TRIỂN ĐÔNG HƯNG TẠI BÌNH DƯƠNG</t>
  </si>
  <si>
    <t>0312629241-001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</si>
</sst>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7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1">
    <xf numFmtId="0" fontId="0" fillId="0" borderId="0"/>
  </cellStyleXfs>
  <cellXfs count="23">
    <xf numFmtId="0" fontId="0" fillId="0" borderId="0" xfId="0"/>
    <xf numFmtId="38" fontId="1" fillId="0" borderId="1" xfId="0" applyNumberFormat="1" applyFont="1" applyBorder="1" applyAlignment="1">
      <alignment horizontal="right" vertical="center"/>
    </xf>
    <xf numFmtId="38" fontId="0" fillId="0" borderId="0" xfId="0" applyNumberFormat="1"/>
    <xf numFmtId="0" fontId="3" fillId="2" borderId="2" xfId="0" applyFont="1" applyFill="1" applyBorder="1" applyAlignment="1">
      <alignment horizontal="center" vertical="center" wrapText="1"/>
    </xf>
    <xf numFmtId="164" fontId="0" fillId="0" borderId="0" xfId="0" applyNumberFormat="1"/>
    <xf numFmtId="0" fontId="1" fillId="0" borderId="1" xfId="0" applyFont="1" applyBorder="1" applyAlignment="1">
      <alignment horizontal="left" vertical="center"/>
    </xf>
    <xf numFmtId="164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/>
    <xf numFmtId="0" fontId="4" fillId="0" borderId="1" xfId="0" applyFont="1" applyBorder="1" applyAlignment="1">
      <alignment horizontal="right" vertical="center"/>
    </xf>
    <xf numFmtId="38" fontId="1" fillId="2" borderId="2" xfId="0" applyNumberFormat="1" applyFont="1" applyFill="1" applyBorder="1" applyAlignment="1">
      <alignment horizontal="center" vertical="center" wrapText="1"/>
    </xf>
    <xf numFmtId="38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/>
    </xf>
    <xf numFmtId="38" fontId="0" fillId="0" borderId="0" xfId="0" applyNumberFormat="1"/>
    <xf numFmtId="38" fontId="4" fillId="3" borderId="1" xfId="0" applyNumberFormat="1" applyFont="1" applyFill="1" applyBorder="1" applyAlignment="1">
      <alignment horizontal="center" vertical="center"/>
    </xf>
    <xf numFmtId="38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S41"/>
  <sheetViews>
    <sheetView tabSelected="1" topLeftCell="H28" zoomScaleNormal="100" workbookViewId="0">
      <selection activeCell="N41" sqref="N41"/>
    </sheetView>
  </sheetViews>
  <sheetFormatPr defaultColWidth="9.140625" defaultRowHeight="15" x14ac:dyDescent="0.25"/>
  <cols>
    <col min="1" max="1" width="14.28515625" style="4" customWidth="1"/>
    <col min="2" max="2" width="13.5703125" style="4" customWidth="1"/>
    <col min="3" max="3" width="17.140625" customWidth="1"/>
    <col min="4" max="4" width="15" customWidth="1"/>
    <col min="5" max="5" width="15" style="11" customWidth="1"/>
    <col min="6" max="6" width="15" customWidth="1"/>
    <col min="7" max="7" width="14.85546875" customWidth="1"/>
    <col min="8" max="10" width="30" customWidth="1"/>
    <col min="11" max="14" width="17.140625" style="2" customWidth="1"/>
    <col min="15" max="15" width="17.140625" customWidth="1"/>
    <col min="16" max="16" width="14.28515625" customWidth="1"/>
    <col min="17" max="17" width="30" customWidth="1"/>
    <col min="18" max="18" width="14.28515625" customWidth="1"/>
    <col min="19" max="19" width="24.28515625" customWidth="1"/>
  </cols>
  <sheetData>
    <row r="1" spans="1:19" ht="18.75" x14ac:dyDescent="0.3">
      <c r="A1" s="9" t="s">
        <v>169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ht="15" customHeight="1" x14ac:dyDescent="0.25">
      <c r="A2" s="6" t="s">
        <v>87</v>
      </c>
      <c r="B2" s="6" t="s">
        <v>9</v>
      </c>
      <c r="C2" s="3" t="s">
        <v>105</v>
      </c>
      <c r="D2" s="3" t="s">
        <v>0</v>
      </c>
      <c r="E2" s="3"/>
      <c r="F2" s="3" t="s">
        <v>153</v>
      </c>
      <c r="G2" s="3" t="s">
        <v>59</v>
      </c>
      <c r="H2" s="3" t="s">
        <v>26</v>
      </c>
      <c r="I2" s="3" t="s">
        <v>119</v>
      </c>
      <c r="J2" s="3" t="s">
        <v>135</v>
      </c>
      <c r="K2" s="7" t="s">
        <v>52</v>
      </c>
      <c r="L2" s="7" t="s">
        <v>27</v>
      </c>
      <c r="M2" s="7" t="s">
        <v>57</v>
      </c>
      <c r="N2" s="7" t="s">
        <v>124</v>
      </c>
      <c r="O2" s="3" t="s">
        <v>74</v>
      </c>
      <c r="P2" s="3" t="s">
        <v>126</v>
      </c>
      <c r="Q2" s="3" t="s">
        <v>39</v>
      </c>
      <c r="R2" s="3" t="s">
        <v>3</v>
      </c>
      <c r="S2" s="3" t="s">
        <v>78</v>
      </c>
    </row>
    <row r="3" spans="1:19" x14ac:dyDescent="0.25">
      <c r="A3" s="8">
        <v>44795</v>
      </c>
      <c r="B3" s="8">
        <v>44795</v>
      </c>
      <c r="C3" s="5" t="s">
        <v>44</v>
      </c>
      <c r="D3" s="5" t="s">
        <v>115</v>
      </c>
      <c r="E3" s="5" t="str">
        <f>+VLOOKUP($D3,Sheet1!$C$5:$C$42,1,0)</f>
        <v>00034211</v>
      </c>
      <c r="F3" s="5" t="s">
        <v>40</v>
      </c>
      <c r="G3" s="5" t="s">
        <v>123</v>
      </c>
      <c r="H3" s="5" t="s">
        <v>1</v>
      </c>
      <c r="I3" s="5" t="s">
        <v>172</v>
      </c>
      <c r="J3" s="5" t="s">
        <v>168</v>
      </c>
      <c r="K3" s="1">
        <v>1872758</v>
      </c>
      <c r="L3" s="1">
        <v>187277</v>
      </c>
      <c r="M3" s="1">
        <v>134838</v>
      </c>
      <c r="N3" s="1">
        <v>1820319</v>
      </c>
      <c r="O3" s="5" t="s">
        <v>68</v>
      </c>
      <c r="P3" s="5" t="s">
        <v>23</v>
      </c>
      <c r="Q3" s="5" t="s">
        <v>71</v>
      </c>
      <c r="R3" s="5" t="s">
        <v>82</v>
      </c>
      <c r="S3" s="5" t="s">
        <v>117</v>
      </c>
    </row>
    <row r="4" spans="1:19" x14ac:dyDescent="0.25">
      <c r="A4" s="8">
        <v>44776</v>
      </c>
      <c r="B4" s="8">
        <v>44776</v>
      </c>
      <c r="C4" s="5" t="s">
        <v>4</v>
      </c>
      <c r="D4" s="5" t="s">
        <v>10</v>
      </c>
      <c r="E4" s="5" t="str">
        <f>+VLOOKUP($D4,Sheet1!$C$5:$C$42,1,0)</f>
        <v>00029382</v>
      </c>
      <c r="F4" s="5" t="s">
        <v>40</v>
      </c>
      <c r="G4" s="5" t="s">
        <v>123</v>
      </c>
      <c r="H4" s="5" t="s">
        <v>1</v>
      </c>
      <c r="I4" s="5" t="s">
        <v>128</v>
      </c>
      <c r="J4" s="5" t="s">
        <v>168</v>
      </c>
      <c r="K4" s="1">
        <v>1102025</v>
      </c>
      <c r="L4" s="1">
        <v>110203</v>
      </c>
      <c r="M4" s="1">
        <v>79346</v>
      </c>
      <c r="N4" s="1">
        <v>1071168</v>
      </c>
      <c r="O4" s="5" t="s">
        <v>68</v>
      </c>
      <c r="P4" s="5" t="s">
        <v>23</v>
      </c>
      <c r="Q4" s="5" t="s">
        <v>71</v>
      </c>
      <c r="R4" s="5" t="s">
        <v>82</v>
      </c>
      <c r="S4" s="5" t="s">
        <v>117</v>
      </c>
    </row>
    <row r="5" spans="1:19" x14ac:dyDescent="0.25">
      <c r="A5" s="8">
        <v>44784</v>
      </c>
      <c r="B5" s="8">
        <v>44784</v>
      </c>
      <c r="C5" s="5" t="s">
        <v>167</v>
      </c>
      <c r="D5" s="5" t="s">
        <v>161</v>
      </c>
      <c r="E5" s="5" t="str">
        <f>+VLOOKUP($D5,Sheet1!$C$5:$C$42,1,0)</f>
        <v>00029724</v>
      </c>
      <c r="F5" s="5" t="s">
        <v>40</v>
      </c>
      <c r="G5" s="5" t="s">
        <v>89</v>
      </c>
      <c r="H5" s="5" t="s">
        <v>1</v>
      </c>
      <c r="I5" s="5" t="s">
        <v>5</v>
      </c>
      <c r="J5" s="5" t="s">
        <v>16</v>
      </c>
      <c r="K5" s="1">
        <v>1289600</v>
      </c>
      <c r="L5" s="1">
        <v>128960</v>
      </c>
      <c r="M5" s="1">
        <v>92851</v>
      </c>
      <c r="N5" s="1">
        <v>1253491</v>
      </c>
      <c r="O5" s="5" t="s">
        <v>68</v>
      </c>
      <c r="P5" s="5" t="s">
        <v>23</v>
      </c>
      <c r="Q5" s="5" t="s">
        <v>71</v>
      </c>
      <c r="R5" s="5" t="s">
        <v>137</v>
      </c>
      <c r="S5" s="5" t="s">
        <v>117</v>
      </c>
    </row>
    <row r="6" spans="1:19" x14ac:dyDescent="0.25">
      <c r="A6" s="8">
        <v>44795</v>
      </c>
      <c r="B6" s="8">
        <v>44795</v>
      </c>
      <c r="C6" s="5" t="s">
        <v>139</v>
      </c>
      <c r="D6" s="5" t="s">
        <v>133</v>
      </c>
      <c r="E6" s="5" t="str">
        <f>+VLOOKUP($D6,Sheet1!$C$5:$C$42,1,0)</f>
        <v>00034212</v>
      </c>
      <c r="F6" s="5" t="s">
        <v>40</v>
      </c>
      <c r="G6" s="5" t="s">
        <v>89</v>
      </c>
      <c r="H6" s="5" t="s">
        <v>1</v>
      </c>
      <c r="I6" s="5" t="s">
        <v>25</v>
      </c>
      <c r="J6" s="5" t="s">
        <v>16</v>
      </c>
      <c r="K6" s="1">
        <v>1844890</v>
      </c>
      <c r="L6" s="1">
        <v>184489</v>
      </c>
      <c r="M6" s="1">
        <v>132832</v>
      </c>
      <c r="N6" s="1">
        <v>1793233</v>
      </c>
      <c r="O6" s="5" t="s">
        <v>68</v>
      </c>
      <c r="P6" s="5" t="s">
        <v>23</v>
      </c>
      <c r="Q6" s="5" t="s">
        <v>71</v>
      </c>
      <c r="R6" s="5" t="s">
        <v>137</v>
      </c>
      <c r="S6" s="5" t="s">
        <v>117</v>
      </c>
    </row>
    <row r="7" spans="1:19" x14ac:dyDescent="0.25">
      <c r="A7" s="8">
        <v>44802</v>
      </c>
      <c r="B7" s="8">
        <v>44802</v>
      </c>
      <c r="C7" s="5" t="s">
        <v>148</v>
      </c>
      <c r="D7" s="5" t="s">
        <v>92</v>
      </c>
      <c r="E7" s="5" t="str">
        <f>+VLOOKUP($D7,Sheet1!$C$5:$C$42,1,0)</f>
        <v>00036331</v>
      </c>
      <c r="F7" s="5" t="s">
        <v>40</v>
      </c>
      <c r="G7" s="5" t="s">
        <v>89</v>
      </c>
      <c r="H7" s="5" t="s">
        <v>1</v>
      </c>
      <c r="I7" s="5" t="s">
        <v>130</v>
      </c>
      <c r="J7" s="5" t="s">
        <v>16</v>
      </c>
      <c r="K7" s="1">
        <v>1200420</v>
      </c>
      <c r="L7" s="1">
        <v>120043</v>
      </c>
      <c r="M7" s="1">
        <v>86430</v>
      </c>
      <c r="N7" s="1">
        <v>1166807</v>
      </c>
      <c r="O7" s="5" t="s">
        <v>68</v>
      </c>
      <c r="P7" s="5" t="s">
        <v>23</v>
      </c>
      <c r="Q7" s="5" t="s">
        <v>71</v>
      </c>
      <c r="R7" s="5" t="s">
        <v>137</v>
      </c>
      <c r="S7" s="5" t="s">
        <v>117</v>
      </c>
    </row>
    <row r="8" spans="1:19" x14ac:dyDescent="0.25">
      <c r="A8" s="8">
        <v>44776</v>
      </c>
      <c r="B8" s="8">
        <v>44776</v>
      </c>
      <c r="C8" s="5" t="s">
        <v>106</v>
      </c>
      <c r="D8" s="5" t="s">
        <v>101</v>
      </c>
      <c r="E8" s="5" t="str">
        <f>+VLOOKUP($D8,Sheet1!$C$5:$C$42,1,0)</f>
        <v>00029369</v>
      </c>
      <c r="F8" s="5" t="s">
        <v>40</v>
      </c>
      <c r="G8" s="5" t="s">
        <v>89</v>
      </c>
      <c r="H8" s="5" t="s">
        <v>1</v>
      </c>
      <c r="I8" s="5" t="s">
        <v>118</v>
      </c>
      <c r="J8" s="5" t="s">
        <v>16</v>
      </c>
      <c r="K8" s="1">
        <v>1551166</v>
      </c>
      <c r="L8" s="1">
        <v>155117</v>
      </c>
      <c r="M8" s="1">
        <v>111684</v>
      </c>
      <c r="N8" s="1">
        <v>1507733</v>
      </c>
      <c r="O8" s="5" t="s">
        <v>68</v>
      </c>
      <c r="P8" s="5" t="s">
        <v>23</v>
      </c>
      <c r="Q8" s="5" t="s">
        <v>71</v>
      </c>
      <c r="R8" s="5" t="s">
        <v>137</v>
      </c>
      <c r="S8" s="5" t="s">
        <v>117</v>
      </c>
    </row>
    <row r="9" spans="1:19" x14ac:dyDescent="0.25">
      <c r="A9" s="8">
        <v>44784</v>
      </c>
      <c r="B9" s="8">
        <v>44784</v>
      </c>
      <c r="C9" s="5" t="s">
        <v>29</v>
      </c>
      <c r="D9" s="5" t="s">
        <v>149</v>
      </c>
      <c r="E9" s="5" t="str">
        <f>+VLOOKUP($D9,Sheet1!$C$5:$C$42,1,0)</f>
        <v>00029710</v>
      </c>
      <c r="F9" s="5" t="s">
        <v>40</v>
      </c>
      <c r="G9" s="5" t="s">
        <v>122</v>
      </c>
      <c r="H9" s="5" t="s">
        <v>1</v>
      </c>
      <c r="I9" s="5" t="s">
        <v>162</v>
      </c>
      <c r="J9" s="5" t="s">
        <v>20</v>
      </c>
      <c r="K9" s="1">
        <v>1477735</v>
      </c>
      <c r="L9" s="1">
        <v>147774</v>
      </c>
      <c r="M9" s="1">
        <v>106397</v>
      </c>
      <c r="N9" s="1">
        <v>1436358</v>
      </c>
      <c r="O9" s="5" t="s">
        <v>68</v>
      </c>
      <c r="P9" s="5" t="s">
        <v>23</v>
      </c>
      <c r="Q9" s="5" t="s">
        <v>71</v>
      </c>
      <c r="R9" s="5" t="s">
        <v>137</v>
      </c>
      <c r="S9" s="5" t="s">
        <v>117</v>
      </c>
    </row>
    <row r="10" spans="1:19" x14ac:dyDescent="0.25">
      <c r="A10" s="8">
        <v>44803</v>
      </c>
      <c r="B10" s="8">
        <v>44803</v>
      </c>
      <c r="C10" s="5" t="s">
        <v>33</v>
      </c>
      <c r="D10" s="5" t="s">
        <v>131</v>
      </c>
      <c r="E10" s="5" t="str">
        <f>+VLOOKUP($D10,Sheet1!$C$5:$C$42,1,0)</f>
        <v>00036429</v>
      </c>
      <c r="F10" s="5" t="s">
        <v>40</v>
      </c>
      <c r="G10" s="5" t="s">
        <v>122</v>
      </c>
      <c r="H10" s="5" t="s">
        <v>1</v>
      </c>
      <c r="I10" s="5" t="s">
        <v>151</v>
      </c>
      <c r="J10" s="5" t="s">
        <v>20</v>
      </c>
      <c r="K10" s="1">
        <v>2576005</v>
      </c>
      <c r="L10" s="1">
        <v>210595</v>
      </c>
      <c r="M10" s="1">
        <v>189233</v>
      </c>
      <c r="N10" s="1">
        <v>2554643</v>
      </c>
      <c r="O10" s="5" t="s">
        <v>68</v>
      </c>
      <c r="P10" s="5" t="s">
        <v>23</v>
      </c>
      <c r="Q10" s="5" t="s">
        <v>71</v>
      </c>
      <c r="R10" s="5" t="s">
        <v>137</v>
      </c>
      <c r="S10" s="5" t="s">
        <v>117</v>
      </c>
    </row>
    <row r="11" spans="1:19" x14ac:dyDescent="0.25">
      <c r="A11" s="8">
        <v>44779</v>
      </c>
      <c r="B11" s="8">
        <v>44779</v>
      </c>
      <c r="C11" s="5" t="s">
        <v>7</v>
      </c>
      <c r="D11" s="5" t="s">
        <v>145</v>
      </c>
      <c r="E11" s="5" t="str">
        <f>+VLOOKUP($D11,Sheet1!$C$5:$C$42,1,0)</f>
        <v>00029512</v>
      </c>
      <c r="F11" s="5" t="s">
        <v>40</v>
      </c>
      <c r="G11" s="5" t="s">
        <v>122</v>
      </c>
      <c r="H11" s="5" t="s">
        <v>1</v>
      </c>
      <c r="I11" s="5" t="s">
        <v>136</v>
      </c>
      <c r="J11" s="5" t="s">
        <v>20</v>
      </c>
      <c r="K11" s="1">
        <v>890310</v>
      </c>
      <c r="L11" s="1">
        <v>70228</v>
      </c>
      <c r="M11" s="1">
        <v>65607</v>
      </c>
      <c r="N11" s="1">
        <v>885689</v>
      </c>
      <c r="O11" s="5" t="s">
        <v>68</v>
      </c>
      <c r="P11" s="5" t="s">
        <v>23</v>
      </c>
      <c r="Q11" s="5" t="s">
        <v>71</v>
      </c>
      <c r="R11" s="5" t="s">
        <v>137</v>
      </c>
      <c r="S11" s="5" t="s">
        <v>117</v>
      </c>
    </row>
    <row r="12" spans="1:19" x14ac:dyDescent="0.25">
      <c r="A12" s="8">
        <v>44782</v>
      </c>
      <c r="B12" s="8">
        <v>44782</v>
      </c>
      <c r="C12" s="5" t="s">
        <v>12</v>
      </c>
      <c r="D12" s="5" t="s">
        <v>143</v>
      </c>
      <c r="E12" s="5" t="str">
        <f>+VLOOKUP($D12,Sheet1!$C$5:$C$42,1,0)</f>
        <v>00029651</v>
      </c>
      <c r="F12" s="5" t="s">
        <v>40</v>
      </c>
      <c r="G12" s="5" t="s">
        <v>132</v>
      </c>
      <c r="H12" s="5" t="s">
        <v>108</v>
      </c>
      <c r="I12" s="5" t="s">
        <v>35</v>
      </c>
      <c r="J12" s="5" t="s">
        <v>24</v>
      </c>
      <c r="K12" s="1">
        <v>1293642</v>
      </c>
      <c r="L12" s="1">
        <v>129364</v>
      </c>
      <c r="M12" s="1">
        <v>93142</v>
      </c>
      <c r="N12" s="1">
        <v>1257420</v>
      </c>
      <c r="O12" s="5" t="s">
        <v>68</v>
      </c>
      <c r="P12" s="5" t="s">
        <v>23</v>
      </c>
      <c r="Q12" s="5" t="s">
        <v>71</v>
      </c>
      <c r="R12" s="5" t="s">
        <v>82</v>
      </c>
      <c r="S12" s="5" t="s">
        <v>117</v>
      </c>
    </row>
    <row r="13" spans="1:19" x14ac:dyDescent="0.25">
      <c r="A13" s="8">
        <v>44796</v>
      </c>
      <c r="B13" s="8">
        <v>44796</v>
      </c>
      <c r="C13" s="5" t="s">
        <v>70</v>
      </c>
      <c r="D13" s="5" t="s">
        <v>81</v>
      </c>
      <c r="E13" s="5" t="str">
        <f>+VLOOKUP($D13,Sheet1!$C$5:$C$42,1,0)</f>
        <v>00034258</v>
      </c>
      <c r="F13" s="5" t="s">
        <v>40</v>
      </c>
      <c r="G13" s="5" t="s">
        <v>132</v>
      </c>
      <c r="H13" s="5" t="s">
        <v>1</v>
      </c>
      <c r="I13" s="5" t="s">
        <v>77</v>
      </c>
      <c r="J13" s="5" t="s">
        <v>24</v>
      </c>
      <c r="K13" s="1">
        <v>1185910</v>
      </c>
      <c r="L13" s="1">
        <v>118591</v>
      </c>
      <c r="M13" s="1">
        <v>85386</v>
      </c>
      <c r="N13" s="1">
        <v>1152705</v>
      </c>
      <c r="O13" s="5" t="s">
        <v>68</v>
      </c>
      <c r="P13" s="5" t="s">
        <v>23</v>
      </c>
      <c r="Q13" s="5" t="s">
        <v>71</v>
      </c>
      <c r="R13" s="5" t="s">
        <v>82</v>
      </c>
      <c r="S13" s="5" t="s">
        <v>117</v>
      </c>
    </row>
    <row r="14" spans="1:19" x14ac:dyDescent="0.25">
      <c r="A14" s="8">
        <v>44778</v>
      </c>
      <c r="B14" s="8">
        <v>44778</v>
      </c>
      <c r="C14" s="5" t="s">
        <v>58</v>
      </c>
      <c r="D14" s="5" t="s">
        <v>31</v>
      </c>
      <c r="E14" s="5" t="str">
        <f>+VLOOKUP($D14,Sheet1!$C$5:$C$42,1,0)</f>
        <v>00029468</v>
      </c>
      <c r="F14" s="5" t="s">
        <v>40</v>
      </c>
      <c r="G14" s="5" t="s">
        <v>132</v>
      </c>
      <c r="H14" s="5" t="s">
        <v>1</v>
      </c>
      <c r="I14" s="5" t="s">
        <v>88</v>
      </c>
      <c r="J14" s="5" t="s">
        <v>24</v>
      </c>
      <c r="K14" s="1">
        <v>884818</v>
      </c>
      <c r="L14" s="1">
        <v>88482</v>
      </c>
      <c r="M14" s="1">
        <v>63707</v>
      </c>
      <c r="N14" s="1">
        <v>860043</v>
      </c>
      <c r="O14" s="5" t="s">
        <v>68</v>
      </c>
      <c r="P14" s="5" t="s">
        <v>23</v>
      </c>
      <c r="Q14" s="5" t="s">
        <v>71</v>
      </c>
      <c r="R14" s="5" t="s">
        <v>82</v>
      </c>
      <c r="S14" s="5" t="s">
        <v>117</v>
      </c>
    </row>
    <row r="15" spans="1:19" x14ac:dyDescent="0.25">
      <c r="A15" s="8">
        <v>44788</v>
      </c>
      <c r="B15" s="8">
        <v>44788</v>
      </c>
      <c r="C15" s="5" t="s">
        <v>104</v>
      </c>
      <c r="D15" s="5" t="s">
        <v>65</v>
      </c>
      <c r="E15" s="5" t="str">
        <f>+VLOOKUP($D15,Sheet1!$C$5:$C$42,1,0)</f>
        <v>00031521</v>
      </c>
      <c r="F15" s="5" t="s">
        <v>40</v>
      </c>
      <c r="G15" s="5" t="s">
        <v>90</v>
      </c>
      <c r="H15" s="5" t="s">
        <v>1</v>
      </c>
      <c r="I15" s="5" t="s">
        <v>28</v>
      </c>
      <c r="J15" s="5" t="s">
        <v>49</v>
      </c>
      <c r="K15" s="1">
        <v>2400840</v>
      </c>
      <c r="L15" s="1">
        <v>240084</v>
      </c>
      <c r="M15" s="1">
        <v>172860</v>
      </c>
      <c r="N15" s="1">
        <v>2333616</v>
      </c>
      <c r="O15" s="5" t="s">
        <v>68</v>
      </c>
      <c r="P15" s="5" t="s">
        <v>23</v>
      </c>
      <c r="Q15" s="5" t="s">
        <v>71</v>
      </c>
      <c r="R15" s="5" t="s">
        <v>171</v>
      </c>
      <c r="S15" s="5" t="s">
        <v>117</v>
      </c>
    </row>
    <row r="16" spans="1:19" x14ac:dyDescent="0.25">
      <c r="A16" s="8">
        <v>44803</v>
      </c>
      <c r="B16" s="8">
        <v>44803</v>
      </c>
      <c r="C16" s="5" t="s">
        <v>60</v>
      </c>
      <c r="D16" s="5" t="s">
        <v>6</v>
      </c>
      <c r="E16" s="5" t="str">
        <f>+VLOOKUP($D16,Sheet1!$C$5:$C$42,1,0)</f>
        <v>00036418</v>
      </c>
      <c r="F16" s="5" t="s">
        <v>40</v>
      </c>
      <c r="G16" s="5" t="s">
        <v>90</v>
      </c>
      <c r="H16" s="5" t="s">
        <v>1</v>
      </c>
      <c r="I16" s="5" t="s">
        <v>69</v>
      </c>
      <c r="J16" s="5" t="s">
        <v>49</v>
      </c>
      <c r="K16" s="1">
        <v>1478395</v>
      </c>
      <c r="L16" s="1">
        <v>147840</v>
      </c>
      <c r="M16" s="1">
        <v>106444</v>
      </c>
      <c r="N16" s="1">
        <v>1436999</v>
      </c>
      <c r="O16" s="5" t="s">
        <v>68</v>
      </c>
      <c r="P16" s="5" t="s">
        <v>23</v>
      </c>
      <c r="Q16" s="5" t="s">
        <v>71</v>
      </c>
      <c r="R16" s="5" t="s">
        <v>171</v>
      </c>
      <c r="S16" s="5" t="s">
        <v>117</v>
      </c>
    </row>
    <row r="17" spans="1:19" x14ac:dyDescent="0.25">
      <c r="A17" s="8">
        <v>44776</v>
      </c>
      <c r="B17" s="8">
        <v>44776</v>
      </c>
      <c r="C17" s="5" t="s">
        <v>30</v>
      </c>
      <c r="D17" s="5" t="s">
        <v>100</v>
      </c>
      <c r="E17" s="5" t="str">
        <f>+VLOOKUP($D17,Sheet1!$C$5:$C$42,1,0)</f>
        <v>00029268</v>
      </c>
      <c r="F17" s="5" t="s">
        <v>40</v>
      </c>
      <c r="G17" s="5" t="s">
        <v>164</v>
      </c>
      <c r="H17" s="5" t="s">
        <v>1</v>
      </c>
      <c r="I17" s="5" t="s">
        <v>102</v>
      </c>
      <c r="J17" s="5" t="s">
        <v>127</v>
      </c>
      <c r="K17" s="1">
        <v>806200</v>
      </c>
      <c r="L17" s="1">
        <v>80620</v>
      </c>
      <c r="M17" s="1">
        <v>58046</v>
      </c>
      <c r="N17" s="1">
        <v>783626</v>
      </c>
      <c r="O17" s="5" t="s">
        <v>68</v>
      </c>
      <c r="P17" s="5" t="s">
        <v>23</v>
      </c>
      <c r="Q17" s="5" t="s">
        <v>71</v>
      </c>
      <c r="R17" s="5" t="s">
        <v>137</v>
      </c>
      <c r="S17" s="5" t="s">
        <v>117</v>
      </c>
    </row>
    <row r="18" spans="1:19" x14ac:dyDescent="0.25">
      <c r="A18" s="8">
        <v>44798</v>
      </c>
      <c r="B18" s="8">
        <v>44798</v>
      </c>
      <c r="C18" s="5" t="s">
        <v>75</v>
      </c>
      <c r="D18" s="5" t="s">
        <v>19</v>
      </c>
      <c r="E18" s="5" t="str">
        <f>+VLOOKUP($D18,Sheet1!$C$5:$C$42,1,0)</f>
        <v>00034983</v>
      </c>
      <c r="F18" s="5" t="s">
        <v>40</v>
      </c>
      <c r="G18" s="5" t="s">
        <v>164</v>
      </c>
      <c r="H18" s="5" t="s">
        <v>1</v>
      </c>
      <c r="I18" s="5" t="s">
        <v>72</v>
      </c>
      <c r="J18" s="5" t="s">
        <v>127</v>
      </c>
      <c r="K18" s="1">
        <v>1295479</v>
      </c>
      <c r="L18" s="1">
        <v>129548</v>
      </c>
      <c r="M18" s="1">
        <v>93274</v>
      </c>
      <c r="N18" s="1">
        <v>1259205</v>
      </c>
      <c r="O18" s="5" t="s">
        <v>68</v>
      </c>
      <c r="P18" s="5" t="s">
        <v>23</v>
      </c>
      <c r="Q18" s="5" t="s">
        <v>71</v>
      </c>
      <c r="R18" s="5" t="s">
        <v>137</v>
      </c>
      <c r="S18" s="5" t="s">
        <v>117</v>
      </c>
    </row>
    <row r="19" spans="1:19" x14ac:dyDescent="0.25">
      <c r="A19" s="8">
        <v>44796</v>
      </c>
      <c r="B19" s="8">
        <v>44796</v>
      </c>
      <c r="C19" s="5" t="s">
        <v>21</v>
      </c>
      <c r="D19" s="5" t="s">
        <v>120</v>
      </c>
      <c r="E19" s="5" t="str">
        <f>+VLOOKUP($D19,Sheet1!$C$5:$C$42,1,0)</f>
        <v>00034310</v>
      </c>
      <c r="F19" s="5" t="s">
        <v>40</v>
      </c>
      <c r="G19" s="5" t="s">
        <v>79</v>
      </c>
      <c r="H19" s="5" t="s">
        <v>1</v>
      </c>
      <c r="I19" s="5" t="s">
        <v>32</v>
      </c>
      <c r="J19" s="5" t="s">
        <v>159</v>
      </c>
      <c r="K19" s="1">
        <v>722075</v>
      </c>
      <c r="L19" s="1">
        <v>72208</v>
      </c>
      <c r="M19" s="1">
        <v>51989</v>
      </c>
      <c r="N19" s="1">
        <v>701856</v>
      </c>
      <c r="O19" s="5" t="s">
        <v>68</v>
      </c>
      <c r="P19" s="5" t="s">
        <v>23</v>
      </c>
      <c r="Q19" s="5" t="s">
        <v>71</v>
      </c>
      <c r="R19" s="5" t="s">
        <v>137</v>
      </c>
      <c r="S19" s="5" t="s">
        <v>117</v>
      </c>
    </row>
    <row r="20" spans="1:19" x14ac:dyDescent="0.25">
      <c r="A20" s="8">
        <v>44785</v>
      </c>
      <c r="B20" s="8">
        <v>44785</v>
      </c>
      <c r="C20" s="5" t="s">
        <v>166</v>
      </c>
      <c r="D20" s="5" t="s">
        <v>17</v>
      </c>
      <c r="E20" s="5" t="str">
        <f>+VLOOKUP($D20,Sheet1!$C$5:$C$42,1,0)</f>
        <v>00029769</v>
      </c>
      <c r="F20" s="5" t="s">
        <v>40</v>
      </c>
      <c r="G20" s="5" t="s">
        <v>79</v>
      </c>
      <c r="H20" s="5" t="s">
        <v>1</v>
      </c>
      <c r="I20" s="5" t="s">
        <v>62</v>
      </c>
      <c r="J20" s="5" t="s">
        <v>159</v>
      </c>
      <c r="K20" s="1">
        <v>1427037</v>
      </c>
      <c r="L20" s="1">
        <v>142704</v>
      </c>
      <c r="M20" s="1">
        <v>102747</v>
      </c>
      <c r="N20" s="1">
        <v>1387080</v>
      </c>
      <c r="O20" s="5" t="s">
        <v>68</v>
      </c>
      <c r="P20" s="5" t="s">
        <v>23</v>
      </c>
      <c r="Q20" s="5" t="s">
        <v>71</v>
      </c>
      <c r="R20" s="5" t="s">
        <v>137</v>
      </c>
      <c r="S20" s="5" t="s">
        <v>117</v>
      </c>
    </row>
    <row r="21" spans="1:19" x14ac:dyDescent="0.25">
      <c r="A21" s="8">
        <v>44789</v>
      </c>
      <c r="B21" s="8">
        <v>44789</v>
      </c>
      <c r="C21" s="5" t="s">
        <v>76</v>
      </c>
      <c r="D21" s="5" t="s">
        <v>116</v>
      </c>
      <c r="E21" s="5" t="str">
        <f>+VLOOKUP($D21,Sheet1!$C$5:$C$42,1,0)</f>
        <v>00031691</v>
      </c>
      <c r="F21" s="5" t="s">
        <v>40</v>
      </c>
      <c r="G21" s="5" t="s">
        <v>150</v>
      </c>
      <c r="H21" s="5" t="s">
        <v>1</v>
      </c>
      <c r="I21" s="5" t="s">
        <v>146</v>
      </c>
      <c r="J21" s="5" t="s">
        <v>8</v>
      </c>
      <c r="K21" s="1">
        <v>2428742</v>
      </c>
      <c r="L21" s="1">
        <v>195869</v>
      </c>
      <c r="M21" s="1">
        <v>178630</v>
      </c>
      <c r="N21" s="1">
        <v>2411503</v>
      </c>
      <c r="O21" s="5" t="s">
        <v>68</v>
      </c>
      <c r="P21" s="5" t="s">
        <v>23</v>
      </c>
      <c r="Q21" s="5" t="s">
        <v>71</v>
      </c>
      <c r="R21" s="5" t="s">
        <v>137</v>
      </c>
      <c r="S21" s="5" t="s">
        <v>117</v>
      </c>
    </row>
    <row r="22" spans="1:19" x14ac:dyDescent="0.25">
      <c r="A22" s="8">
        <v>44778</v>
      </c>
      <c r="B22" s="8">
        <v>44778</v>
      </c>
      <c r="C22" s="5" t="s">
        <v>103</v>
      </c>
      <c r="D22" s="5" t="s">
        <v>110</v>
      </c>
      <c r="E22" s="5" t="str">
        <f>+VLOOKUP($D22,Sheet1!$C$5:$C$42,1,0)</f>
        <v>00029467</v>
      </c>
      <c r="F22" s="5" t="s">
        <v>40</v>
      </c>
      <c r="G22" s="5" t="s">
        <v>150</v>
      </c>
      <c r="H22" s="5" t="s">
        <v>1</v>
      </c>
      <c r="I22" s="5" t="s">
        <v>61</v>
      </c>
      <c r="J22" s="5" t="s">
        <v>8</v>
      </c>
      <c r="K22" s="1">
        <v>1638414</v>
      </c>
      <c r="L22" s="1">
        <v>116835</v>
      </c>
      <c r="M22" s="1">
        <v>121726</v>
      </c>
      <c r="N22" s="1">
        <v>1643305</v>
      </c>
      <c r="O22" s="5" t="s">
        <v>68</v>
      </c>
      <c r="P22" s="5" t="s">
        <v>23</v>
      </c>
      <c r="Q22" s="5" t="s">
        <v>71</v>
      </c>
      <c r="R22" s="5" t="s">
        <v>137</v>
      </c>
      <c r="S22" s="5" t="s">
        <v>117</v>
      </c>
    </row>
    <row r="23" spans="1:19" x14ac:dyDescent="0.25">
      <c r="A23" s="8">
        <v>44795</v>
      </c>
      <c r="B23" s="8">
        <v>44795</v>
      </c>
      <c r="C23" s="5" t="s">
        <v>2</v>
      </c>
      <c r="D23" s="5" t="s">
        <v>91</v>
      </c>
      <c r="E23" s="5" t="str">
        <f>+VLOOKUP($D23,Sheet1!$C$5:$C$42,1,0)</f>
        <v>00034209</v>
      </c>
      <c r="F23" s="5" t="s">
        <v>40</v>
      </c>
      <c r="G23" s="5" t="s">
        <v>13</v>
      </c>
      <c r="H23" s="5" t="s">
        <v>1</v>
      </c>
      <c r="I23" s="5" t="s">
        <v>112</v>
      </c>
      <c r="J23" s="5" t="s">
        <v>43</v>
      </c>
      <c r="K23" s="1">
        <v>2250715</v>
      </c>
      <c r="L23" s="1">
        <v>178066</v>
      </c>
      <c r="M23" s="1">
        <v>165812</v>
      </c>
      <c r="N23" s="1">
        <v>2238461</v>
      </c>
      <c r="O23" s="5" t="s">
        <v>68</v>
      </c>
      <c r="P23" s="5" t="s">
        <v>23</v>
      </c>
      <c r="Q23" s="5" t="s">
        <v>71</v>
      </c>
      <c r="R23" s="5" t="s">
        <v>137</v>
      </c>
      <c r="S23" s="5" t="s">
        <v>117</v>
      </c>
    </row>
    <row r="24" spans="1:19" x14ac:dyDescent="0.25">
      <c r="A24" s="8">
        <v>44802</v>
      </c>
      <c r="B24" s="8">
        <v>44802</v>
      </c>
      <c r="C24" s="5" t="s">
        <v>138</v>
      </c>
      <c r="D24" s="5" t="s">
        <v>38</v>
      </c>
      <c r="E24" s="5" t="str">
        <f>+VLOOKUP($D24,Sheet1!$C$5:$C$42,1,0)</f>
        <v>00036347</v>
      </c>
      <c r="F24" s="5" t="s">
        <v>40</v>
      </c>
      <c r="G24" s="5" t="s">
        <v>13</v>
      </c>
      <c r="H24" s="5" t="s">
        <v>1</v>
      </c>
      <c r="I24" s="5" t="s">
        <v>125</v>
      </c>
      <c r="J24" s="5" t="s">
        <v>43</v>
      </c>
      <c r="K24" s="1">
        <v>2177800</v>
      </c>
      <c r="L24" s="1">
        <v>170774</v>
      </c>
      <c r="M24" s="1">
        <v>160562</v>
      </c>
      <c r="N24" s="1">
        <v>2167588</v>
      </c>
      <c r="O24" s="5" t="s">
        <v>68</v>
      </c>
      <c r="P24" s="5" t="s">
        <v>23</v>
      </c>
      <c r="Q24" s="5" t="s">
        <v>71</v>
      </c>
      <c r="R24" s="5" t="s">
        <v>137</v>
      </c>
      <c r="S24" s="5" t="s">
        <v>117</v>
      </c>
    </row>
    <row r="25" spans="1:19" x14ac:dyDescent="0.25">
      <c r="A25" s="8">
        <v>44776</v>
      </c>
      <c r="B25" s="8">
        <v>44776</v>
      </c>
      <c r="C25" s="5" t="s">
        <v>14</v>
      </c>
      <c r="D25" s="5" t="s">
        <v>67</v>
      </c>
      <c r="E25" s="5" t="str">
        <f>+VLOOKUP($D25,Sheet1!$C$5:$C$42,1,0)</f>
        <v>00029266</v>
      </c>
      <c r="F25" s="5" t="s">
        <v>40</v>
      </c>
      <c r="G25" s="5" t="s">
        <v>13</v>
      </c>
      <c r="H25" s="5" t="s">
        <v>1</v>
      </c>
      <c r="I25" s="5" t="s">
        <v>129</v>
      </c>
      <c r="J25" s="5" t="s">
        <v>43</v>
      </c>
      <c r="K25" s="1">
        <v>610546</v>
      </c>
      <c r="L25" s="1">
        <v>61055</v>
      </c>
      <c r="M25" s="1">
        <v>43959</v>
      </c>
      <c r="N25" s="1">
        <v>593450</v>
      </c>
      <c r="O25" s="5" t="s">
        <v>68</v>
      </c>
      <c r="P25" s="5" t="s">
        <v>23</v>
      </c>
      <c r="Q25" s="5" t="s">
        <v>71</v>
      </c>
      <c r="R25" s="5" t="s">
        <v>137</v>
      </c>
      <c r="S25" s="5" t="s">
        <v>117</v>
      </c>
    </row>
    <row r="26" spans="1:19" x14ac:dyDescent="0.25">
      <c r="A26" s="8">
        <v>44779</v>
      </c>
      <c r="B26" s="8">
        <v>44779</v>
      </c>
      <c r="C26" s="5" t="s">
        <v>113</v>
      </c>
      <c r="D26" s="5" t="s">
        <v>86</v>
      </c>
      <c r="E26" s="5" t="str">
        <f>+VLOOKUP($D26,Sheet1!$C$5:$C$42,1,0)</f>
        <v>00029494</v>
      </c>
      <c r="F26" s="5" t="s">
        <v>40</v>
      </c>
      <c r="G26" s="5" t="s">
        <v>13</v>
      </c>
      <c r="H26" s="5" t="s">
        <v>1</v>
      </c>
      <c r="I26" s="5" t="s">
        <v>47</v>
      </c>
      <c r="J26" s="5" t="s">
        <v>43</v>
      </c>
      <c r="K26" s="1">
        <v>1733369</v>
      </c>
      <c r="L26" s="1">
        <v>145134</v>
      </c>
      <c r="M26" s="1">
        <v>127059</v>
      </c>
      <c r="N26" s="1">
        <v>1715294</v>
      </c>
      <c r="O26" s="5" t="s">
        <v>68</v>
      </c>
      <c r="P26" s="5" t="s">
        <v>23</v>
      </c>
      <c r="Q26" s="5" t="s">
        <v>71</v>
      </c>
      <c r="R26" s="5" t="s">
        <v>137</v>
      </c>
      <c r="S26" s="5" t="s">
        <v>117</v>
      </c>
    </row>
    <row r="27" spans="1:19" x14ac:dyDescent="0.25">
      <c r="A27" s="8">
        <v>44783</v>
      </c>
      <c r="B27" s="8">
        <v>44783</v>
      </c>
      <c r="C27" s="5" t="s">
        <v>34</v>
      </c>
      <c r="D27" s="5" t="s">
        <v>93</v>
      </c>
      <c r="E27" s="5" t="str">
        <f>+VLOOKUP($D27,Sheet1!$C$5:$C$42,1,0)</f>
        <v>00029696</v>
      </c>
      <c r="F27" s="5" t="s">
        <v>40</v>
      </c>
      <c r="G27" s="5" t="s">
        <v>13</v>
      </c>
      <c r="H27" s="5" t="s">
        <v>1</v>
      </c>
      <c r="I27" s="5" t="s">
        <v>54</v>
      </c>
      <c r="J27" s="5" t="s">
        <v>43</v>
      </c>
      <c r="K27" s="1">
        <v>1388555</v>
      </c>
      <c r="L27" s="1">
        <v>138856</v>
      </c>
      <c r="M27" s="1">
        <v>99976</v>
      </c>
      <c r="N27" s="1">
        <v>1349675</v>
      </c>
      <c r="O27" s="5" t="s">
        <v>68</v>
      </c>
      <c r="P27" s="5" t="s">
        <v>23</v>
      </c>
      <c r="Q27" s="5" t="s">
        <v>71</v>
      </c>
      <c r="R27" s="5" t="s">
        <v>137</v>
      </c>
      <c r="S27" s="5" t="s">
        <v>117</v>
      </c>
    </row>
    <row r="28" spans="1:19" x14ac:dyDescent="0.25">
      <c r="A28" s="8">
        <v>44789</v>
      </c>
      <c r="B28" s="8">
        <v>44789</v>
      </c>
      <c r="C28" s="5" t="s">
        <v>22</v>
      </c>
      <c r="D28" s="5" t="s">
        <v>158</v>
      </c>
      <c r="E28" s="5" t="str">
        <f>+VLOOKUP($D28,Sheet1!$C$5:$C$42,1,0)</f>
        <v>00031652</v>
      </c>
      <c r="F28" s="5" t="s">
        <v>40</v>
      </c>
      <c r="G28" s="5" t="s">
        <v>13</v>
      </c>
      <c r="H28" s="5" t="s">
        <v>1</v>
      </c>
      <c r="I28" s="5" t="s">
        <v>80</v>
      </c>
      <c r="J28" s="5" t="s">
        <v>43</v>
      </c>
      <c r="K28" s="1">
        <v>2098692</v>
      </c>
      <c r="L28" s="1">
        <v>162863</v>
      </c>
      <c r="M28" s="1">
        <v>154866</v>
      </c>
      <c r="N28" s="1">
        <v>2090695</v>
      </c>
      <c r="O28" s="5" t="s">
        <v>68</v>
      </c>
      <c r="P28" s="5" t="s">
        <v>23</v>
      </c>
      <c r="Q28" s="5" t="s">
        <v>71</v>
      </c>
      <c r="R28" s="5" t="s">
        <v>137</v>
      </c>
      <c r="S28" s="5" t="s">
        <v>117</v>
      </c>
    </row>
    <row r="29" spans="1:19" x14ac:dyDescent="0.25">
      <c r="A29" s="8">
        <v>44778</v>
      </c>
      <c r="B29" s="8">
        <v>44778</v>
      </c>
      <c r="C29" s="5" t="s">
        <v>96</v>
      </c>
      <c r="D29" s="5" t="s">
        <v>66</v>
      </c>
      <c r="E29" s="5" t="str">
        <f>+VLOOKUP($D29,Sheet1!$C$5:$C$42,1,0)</f>
        <v>00029473</v>
      </c>
      <c r="F29" s="5" t="s">
        <v>40</v>
      </c>
      <c r="G29" s="5" t="s">
        <v>41</v>
      </c>
      <c r="H29" s="5" t="s">
        <v>51</v>
      </c>
      <c r="I29" s="5" t="s">
        <v>63</v>
      </c>
      <c r="J29" s="5" t="s">
        <v>98</v>
      </c>
      <c r="K29" s="1">
        <v>1934730</v>
      </c>
      <c r="L29" s="1">
        <v>193474</v>
      </c>
      <c r="M29" s="1">
        <v>139300</v>
      </c>
      <c r="N29" s="1">
        <v>1880556</v>
      </c>
      <c r="O29" s="5" t="s">
        <v>68</v>
      </c>
      <c r="P29" s="5" t="s">
        <v>23</v>
      </c>
      <c r="Q29" s="5" t="s">
        <v>71</v>
      </c>
      <c r="R29" s="5" t="s">
        <v>154</v>
      </c>
      <c r="S29" s="5" t="s">
        <v>117</v>
      </c>
    </row>
    <row r="30" spans="1:19" x14ac:dyDescent="0.25">
      <c r="A30" s="8">
        <v>44798</v>
      </c>
      <c r="B30" s="8">
        <v>44798</v>
      </c>
      <c r="C30" s="5" t="s">
        <v>114</v>
      </c>
      <c r="D30" s="5" t="s">
        <v>109</v>
      </c>
      <c r="E30" s="5" t="str">
        <f>+VLOOKUP($D30,Sheet1!$C$5:$C$42,1,0)</f>
        <v>00034869</v>
      </c>
      <c r="F30" s="5" t="s">
        <v>40</v>
      </c>
      <c r="G30" s="5" t="s">
        <v>41</v>
      </c>
      <c r="H30" s="5" t="s">
        <v>1</v>
      </c>
      <c r="I30" s="5" t="s">
        <v>18</v>
      </c>
      <c r="J30" s="5" t="s">
        <v>98</v>
      </c>
      <c r="K30" s="1">
        <v>1352375</v>
      </c>
      <c r="L30" s="1">
        <v>135238</v>
      </c>
      <c r="M30" s="1">
        <v>97371</v>
      </c>
      <c r="N30" s="1">
        <v>1314508</v>
      </c>
      <c r="O30" s="5" t="s">
        <v>68</v>
      </c>
      <c r="P30" s="5" t="s">
        <v>23</v>
      </c>
      <c r="Q30" s="5" t="s">
        <v>71</v>
      </c>
      <c r="R30" s="5" t="s">
        <v>154</v>
      </c>
      <c r="S30" s="5" t="s">
        <v>117</v>
      </c>
    </row>
    <row r="31" spans="1:19" x14ac:dyDescent="0.25">
      <c r="A31" s="8">
        <v>44776</v>
      </c>
      <c r="B31" s="8">
        <v>44776</v>
      </c>
      <c r="C31" s="5" t="s">
        <v>144</v>
      </c>
      <c r="D31" s="5" t="s">
        <v>163</v>
      </c>
      <c r="E31" s="5" t="str">
        <f>+VLOOKUP($D31,Sheet1!$C$5:$C$42,1,0)</f>
        <v>00029269</v>
      </c>
      <c r="F31" s="5" t="s">
        <v>40</v>
      </c>
      <c r="G31" s="5" t="s">
        <v>94</v>
      </c>
      <c r="H31" s="5" t="s">
        <v>1</v>
      </c>
      <c r="I31" s="5" t="s">
        <v>165</v>
      </c>
      <c r="J31" s="5" t="s">
        <v>11</v>
      </c>
      <c r="K31" s="1">
        <v>2062215</v>
      </c>
      <c r="L31" s="1">
        <v>159215</v>
      </c>
      <c r="M31" s="1">
        <v>152240</v>
      </c>
      <c r="N31" s="1">
        <v>2055240</v>
      </c>
      <c r="O31" s="5" t="s">
        <v>68</v>
      </c>
      <c r="P31" s="5" t="s">
        <v>23</v>
      </c>
      <c r="Q31" s="5" t="s">
        <v>71</v>
      </c>
      <c r="R31" s="5" t="s">
        <v>137</v>
      </c>
      <c r="S31" s="5" t="s">
        <v>117</v>
      </c>
    </row>
    <row r="32" spans="1:19" x14ac:dyDescent="0.25">
      <c r="A32" s="8">
        <v>44795</v>
      </c>
      <c r="B32" s="8">
        <v>44795</v>
      </c>
      <c r="C32" s="5" t="s">
        <v>170</v>
      </c>
      <c r="D32" s="5" t="s">
        <v>95</v>
      </c>
      <c r="E32" s="5" t="str">
        <f>+VLOOKUP($D32,Sheet1!$C$5:$C$42,1,0)</f>
        <v>00034208</v>
      </c>
      <c r="F32" s="5" t="s">
        <v>40</v>
      </c>
      <c r="G32" s="5" t="s">
        <v>94</v>
      </c>
      <c r="H32" s="5" t="s">
        <v>1</v>
      </c>
      <c r="I32" s="5" t="s">
        <v>160</v>
      </c>
      <c r="J32" s="5" t="s">
        <v>11</v>
      </c>
      <c r="K32" s="1">
        <v>1995190</v>
      </c>
      <c r="L32" s="1">
        <v>199519</v>
      </c>
      <c r="M32" s="1">
        <v>143654</v>
      </c>
      <c r="N32" s="1">
        <v>1939325</v>
      </c>
      <c r="O32" s="5" t="s">
        <v>68</v>
      </c>
      <c r="P32" s="5" t="s">
        <v>23</v>
      </c>
      <c r="Q32" s="5" t="s">
        <v>71</v>
      </c>
      <c r="R32" s="5" t="s">
        <v>137</v>
      </c>
      <c r="S32" s="5" t="s">
        <v>117</v>
      </c>
    </row>
    <row r="33" spans="1:19" x14ac:dyDescent="0.25">
      <c r="A33" s="8">
        <v>44798</v>
      </c>
      <c r="B33" s="8">
        <v>44798</v>
      </c>
      <c r="C33" s="5" t="s">
        <v>99</v>
      </c>
      <c r="D33" s="5" t="s">
        <v>36</v>
      </c>
      <c r="E33" s="5" t="str">
        <f>+VLOOKUP($D33,Sheet1!$C$5:$C$42,1,0)</f>
        <v>00035339</v>
      </c>
      <c r="F33" s="5" t="s">
        <v>40</v>
      </c>
      <c r="G33" s="5" t="s">
        <v>121</v>
      </c>
      <c r="H33" s="5" t="s">
        <v>1</v>
      </c>
      <c r="I33" s="5" t="s">
        <v>111</v>
      </c>
      <c r="J33" s="5" t="s">
        <v>55</v>
      </c>
      <c r="K33" s="1">
        <v>1569304</v>
      </c>
      <c r="L33" s="1">
        <v>156930</v>
      </c>
      <c r="M33" s="1">
        <v>112990</v>
      </c>
      <c r="N33" s="1">
        <v>1525364</v>
      </c>
      <c r="O33" s="5" t="s">
        <v>68</v>
      </c>
      <c r="P33" s="5" t="s">
        <v>23</v>
      </c>
      <c r="Q33" s="5" t="s">
        <v>71</v>
      </c>
      <c r="R33" s="5" t="s">
        <v>171</v>
      </c>
      <c r="S33" s="5" t="s">
        <v>117</v>
      </c>
    </row>
    <row r="34" spans="1:19" x14ac:dyDescent="0.25">
      <c r="A34" s="8">
        <v>44774</v>
      </c>
      <c r="B34" s="8">
        <v>44774</v>
      </c>
      <c r="C34" s="5" t="s">
        <v>97</v>
      </c>
      <c r="D34" s="5" t="s">
        <v>155</v>
      </c>
      <c r="E34" s="5" t="str">
        <f>+VLOOKUP($D34,Sheet1!$C$5:$C$42,1,0)</f>
        <v>00028973</v>
      </c>
      <c r="F34" s="5" t="s">
        <v>40</v>
      </c>
      <c r="G34" s="5" t="s">
        <v>121</v>
      </c>
      <c r="H34" s="5" t="s">
        <v>1</v>
      </c>
      <c r="I34" s="5" t="s">
        <v>107</v>
      </c>
      <c r="J34" s="5" t="s">
        <v>55</v>
      </c>
      <c r="K34" s="1">
        <v>700329</v>
      </c>
      <c r="L34" s="1">
        <v>70033</v>
      </c>
      <c r="M34" s="1">
        <v>50424</v>
      </c>
      <c r="N34" s="1">
        <v>680720</v>
      </c>
      <c r="O34" s="5" t="s">
        <v>68</v>
      </c>
      <c r="P34" s="5" t="s">
        <v>23</v>
      </c>
      <c r="Q34" s="5" t="s">
        <v>71</v>
      </c>
      <c r="R34" s="5" t="s">
        <v>171</v>
      </c>
      <c r="S34" s="5" t="s">
        <v>117</v>
      </c>
    </row>
    <row r="35" spans="1:19" x14ac:dyDescent="0.25">
      <c r="A35" s="8">
        <v>44788</v>
      </c>
      <c r="B35" s="8">
        <v>44788</v>
      </c>
      <c r="C35" s="5" t="s">
        <v>134</v>
      </c>
      <c r="D35" s="5" t="s">
        <v>64</v>
      </c>
      <c r="E35" s="5" t="str">
        <f>+VLOOKUP($D35,Sheet1!$C$5:$C$42,1,0)</f>
        <v>00031518</v>
      </c>
      <c r="F35" s="5" t="s">
        <v>40</v>
      </c>
      <c r="G35" s="5" t="s">
        <v>121</v>
      </c>
      <c r="H35" s="5" t="s">
        <v>1</v>
      </c>
      <c r="I35" s="5" t="s">
        <v>53</v>
      </c>
      <c r="J35" s="5" t="s">
        <v>55</v>
      </c>
      <c r="K35" s="1">
        <v>775583</v>
      </c>
      <c r="L35" s="1">
        <v>77558</v>
      </c>
      <c r="M35" s="1">
        <v>55842</v>
      </c>
      <c r="N35" s="1">
        <v>753867</v>
      </c>
      <c r="O35" s="5" t="s">
        <v>68</v>
      </c>
      <c r="P35" s="5" t="s">
        <v>23</v>
      </c>
      <c r="Q35" s="5" t="s">
        <v>71</v>
      </c>
      <c r="R35" s="5" t="s">
        <v>171</v>
      </c>
      <c r="S35" s="5" t="s">
        <v>117</v>
      </c>
    </row>
    <row r="36" spans="1:19" x14ac:dyDescent="0.25">
      <c r="A36" s="8">
        <v>44783</v>
      </c>
      <c r="B36" s="8">
        <v>44783</v>
      </c>
      <c r="C36" s="5" t="s">
        <v>46</v>
      </c>
      <c r="D36" s="5" t="s">
        <v>56</v>
      </c>
      <c r="E36" s="5" t="str">
        <f>+VLOOKUP($D36,Sheet1!$C$5:$C$42,1,0)</f>
        <v>00029628</v>
      </c>
      <c r="F36" s="5" t="s">
        <v>40</v>
      </c>
      <c r="G36" s="5" t="s">
        <v>121</v>
      </c>
      <c r="H36" s="5" t="s">
        <v>1</v>
      </c>
      <c r="I36" s="5" t="s">
        <v>45</v>
      </c>
      <c r="J36" s="5" t="s">
        <v>55</v>
      </c>
      <c r="K36" s="1">
        <v>854559</v>
      </c>
      <c r="L36" s="1">
        <v>85455</v>
      </c>
      <c r="M36" s="1">
        <v>61528</v>
      </c>
      <c r="N36" s="1">
        <v>830632</v>
      </c>
      <c r="O36" s="5" t="s">
        <v>68</v>
      </c>
      <c r="P36" s="5" t="s">
        <v>23</v>
      </c>
      <c r="Q36" s="5" t="s">
        <v>71</v>
      </c>
      <c r="R36" s="5" t="s">
        <v>171</v>
      </c>
      <c r="S36" s="5" t="s">
        <v>117</v>
      </c>
    </row>
    <row r="37" spans="1:19" x14ac:dyDescent="0.25">
      <c r="A37" s="8">
        <v>44796</v>
      </c>
      <c r="B37" s="8">
        <v>44796</v>
      </c>
      <c r="C37" s="5" t="s">
        <v>73</v>
      </c>
      <c r="D37" s="5" t="s">
        <v>142</v>
      </c>
      <c r="E37" s="5" t="str">
        <f>+VLOOKUP($D37,Sheet1!$C$5:$C$42,1,0)</f>
        <v>00034279</v>
      </c>
      <c r="F37" s="5" t="s">
        <v>40</v>
      </c>
      <c r="G37" s="5" t="s">
        <v>156</v>
      </c>
      <c r="H37" s="5" t="s">
        <v>1</v>
      </c>
      <c r="I37" s="5" t="s">
        <v>84</v>
      </c>
      <c r="J37" s="5" t="s">
        <v>140</v>
      </c>
      <c r="K37" s="1">
        <v>1042400</v>
      </c>
      <c r="L37" s="1">
        <v>66635</v>
      </c>
      <c r="M37" s="1">
        <v>78061</v>
      </c>
      <c r="N37" s="1">
        <v>1053826</v>
      </c>
      <c r="O37" s="5" t="s">
        <v>68</v>
      </c>
      <c r="P37" s="5" t="s">
        <v>23</v>
      </c>
      <c r="Q37" s="5" t="s">
        <v>71</v>
      </c>
      <c r="R37" s="5" t="s">
        <v>171</v>
      </c>
      <c r="S37" s="5" t="s">
        <v>117</v>
      </c>
    </row>
    <row r="38" spans="1:19" x14ac:dyDescent="0.25">
      <c r="A38" s="8">
        <v>44803</v>
      </c>
      <c r="B38" s="8">
        <v>44803</v>
      </c>
      <c r="C38" s="5" t="s">
        <v>152</v>
      </c>
      <c r="D38" s="5" t="s">
        <v>50</v>
      </c>
      <c r="E38" s="5" t="str">
        <f>+VLOOKUP($D38,Sheet1!$C$5:$C$42,1,0)</f>
        <v>00036426</v>
      </c>
      <c r="F38" s="5" t="s">
        <v>40</v>
      </c>
      <c r="G38" s="5" t="s">
        <v>156</v>
      </c>
      <c r="H38" s="5" t="s">
        <v>1</v>
      </c>
      <c r="I38" s="5" t="s">
        <v>157</v>
      </c>
      <c r="J38" s="5" t="s">
        <v>140</v>
      </c>
      <c r="K38" s="1">
        <v>1389993</v>
      </c>
      <c r="L38" s="1">
        <v>98205</v>
      </c>
      <c r="M38" s="1">
        <v>103343</v>
      </c>
      <c r="N38" s="1">
        <v>1395131</v>
      </c>
      <c r="O38" s="5" t="s">
        <v>68</v>
      </c>
      <c r="P38" s="5" t="s">
        <v>23</v>
      </c>
      <c r="Q38" s="5" t="s">
        <v>71</v>
      </c>
      <c r="R38" s="5" t="s">
        <v>171</v>
      </c>
      <c r="S38" s="5" t="s">
        <v>117</v>
      </c>
    </row>
    <row r="39" spans="1:19" x14ac:dyDescent="0.25">
      <c r="A39" s="8">
        <v>44788</v>
      </c>
      <c r="B39" s="8">
        <v>44788</v>
      </c>
      <c r="C39" s="5" t="s">
        <v>85</v>
      </c>
      <c r="D39" s="5" t="s">
        <v>15</v>
      </c>
      <c r="E39" s="5" t="str">
        <f>+VLOOKUP($D39,Sheet1!$C$5:$C$42,1,0)</f>
        <v>00031621</v>
      </c>
      <c r="F39" s="5" t="s">
        <v>40</v>
      </c>
      <c r="G39" s="5" t="s">
        <v>141</v>
      </c>
      <c r="H39" s="5" t="s">
        <v>1</v>
      </c>
      <c r="I39" s="5" t="s">
        <v>83</v>
      </c>
      <c r="J39" s="5" t="s">
        <v>37</v>
      </c>
      <c r="K39" s="1">
        <v>2467867</v>
      </c>
      <c r="L39" s="1">
        <v>218583</v>
      </c>
      <c r="M39" s="1">
        <v>179943</v>
      </c>
      <c r="N39" s="1">
        <v>2429227</v>
      </c>
      <c r="O39" s="5" t="s">
        <v>68</v>
      </c>
      <c r="P39" s="5" t="s">
        <v>23</v>
      </c>
      <c r="Q39" s="5" t="s">
        <v>71</v>
      </c>
      <c r="R39" s="5"/>
      <c r="S39" s="5" t="s">
        <v>117</v>
      </c>
    </row>
    <row r="40" spans="1:19" x14ac:dyDescent="0.25">
      <c r="A40" s="8">
        <v>44798</v>
      </c>
      <c r="B40" s="8">
        <v>44798</v>
      </c>
      <c r="C40" s="5" t="s">
        <v>48</v>
      </c>
      <c r="D40" s="5" t="s">
        <v>147</v>
      </c>
      <c r="E40" s="5" t="str">
        <f>+VLOOKUP($D40,Sheet1!$C$5:$C$42,1,0)</f>
        <v>00035399</v>
      </c>
      <c r="F40" s="5" t="s">
        <v>40</v>
      </c>
      <c r="G40" s="5" t="s">
        <v>141</v>
      </c>
      <c r="H40" s="5" t="s">
        <v>1</v>
      </c>
      <c r="I40" s="5" t="s">
        <v>42</v>
      </c>
      <c r="J40" s="5" t="s">
        <v>37</v>
      </c>
      <c r="K40" s="1">
        <v>2079912</v>
      </c>
      <c r="L40" s="1">
        <v>151583</v>
      </c>
      <c r="M40" s="1">
        <v>154266</v>
      </c>
      <c r="N40" s="1">
        <v>2082595</v>
      </c>
      <c r="O40" s="5" t="s">
        <v>68</v>
      </c>
      <c r="P40" s="5" t="s">
        <v>23</v>
      </c>
      <c r="Q40" s="5" t="s">
        <v>71</v>
      </c>
      <c r="R40" s="5"/>
      <c r="S40" s="5" t="s">
        <v>117</v>
      </c>
    </row>
    <row r="41" spans="1:19" x14ac:dyDescent="0.25">
      <c r="K41" s="2">
        <f>SUM(K3:K40)</f>
        <v>57850595</v>
      </c>
      <c r="L41" s="20">
        <f t="shared" ref="L41:N41" si="0">SUM(L3:L40)</f>
        <v>5246007</v>
      </c>
      <c r="M41" s="20">
        <f t="shared" si="0"/>
        <v>4208365</v>
      </c>
      <c r="N41" s="20">
        <f t="shared" si="0"/>
        <v>56812953</v>
      </c>
    </row>
  </sheetData>
  <autoFilter ref="A2:S40" xr:uid="{00000000-0001-0000-0000-000000000000}"/>
  <mergeCells count="1">
    <mergeCell ref="A1:S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994BC-A6E6-4563-AD7F-1BFA6E35C358}">
  <dimension ref="A1:K42"/>
  <sheetViews>
    <sheetView topLeftCell="A16" workbookViewId="0">
      <selection activeCell="G16" sqref="A16:XFD16"/>
    </sheetView>
  </sheetViews>
  <sheetFormatPr defaultRowHeight="15" x14ac:dyDescent="0.25"/>
  <cols>
    <col min="4" max="4" width="9.140625" style="11"/>
    <col min="10" max="10" width="13.85546875" customWidth="1"/>
  </cols>
  <sheetData>
    <row r="1" spans="1:11" ht="18.75" x14ac:dyDescent="0.3">
      <c r="A1" s="9" t="s">
        <v>173</v>
      </c>
      <c r="B1" s="9"/>
      <c r="C1" s="9"/>
      <c r="D1" s="9"/>
      <c r="E1" s="9"/>
      <c r="F1" s="9"/>
      <c r="G1" s="9"/>
      <c r="H1" s="9"/>
      <c r="I1" s="9"/>
      <c r="J1" s="9"/>
      <c r="K1" s="11"/>
    </row>
    <row r="2" spans="1:11" x14ac:dyDescent="0.25">
      <c r="A2" s="10" t="s">
        <v>174</v>
      </c>
      <c r="B2" s="10"/>
      <c r="C2" s="10"/>
      <c r="D2" s="10"/>
      <c r="E2" s="10"/>
      <c r="F2" s="10"/>
      <c r="G2" s="10"/>
      <c r="H2" s="10"/>
      <c r="I2" s="10"/>
      <c r="J2" s="10"/>
      <c r="K2" s="11"/>
    </row>
    <row r="3" spans="1:11" ht="42" x14ac:dyDescent="0.25">
      <c r="A3" s="11"/>
      <c r="B3" s="16" t="s">
        <v>175</v>
      </c>
      <c r="C3" s="18" t="s">
        <v>0</v>
      </c>
      <c r="D3" s="18"/>
      <c r="E3" s="18" t="s">
        <v>153</v>
      </c>
      <c r="F3" s="18" t="s">
        <v>119</v>
      </c>
      <c r="G3" s="13" t="s">
        <v>176</v>
      </c>
      <c r="H3" s="18" t="s">
        <v>177</v>
      </c>
      <c r="I3" s="13" t="s">
        <v>178</v>
      </c>
      <c r="J3" s="18" t="s">
        <v>179</v>
      </c>
      <c r="K3" s="18" t="s">
        <v>180</v>
      </c>
    </row>
    <row r="4" spans="1:11" x14ac:dyDescent="0.25">
      <c r="A4" s="19" t="s">
        <v>181</v>
      </c>
      <c r="B4" s="11"/>
      <c r="C4" s="11"/>
      <c r="E4" s="11"/>
      <c r="F4" s="11"/>
      <c r="G4" s="21">
        <v>52604588</v>
      </c>
      <c r="H4" s="11"/>
      <c r="I4" s="21">
        <v>4208365</v>
      </c>
      <c r="J4" s="22">
        <v>56812953</v>
      </c>
      <c r="K4" s="11"/>
    </row>
    <row r="5" spans="1:11" x14ac:dyDescent="0.25">
      <c r="A5" s="11"/>
      <c r="B5" s="17">
        <v>44774</v>
      </c>
      <c r="C5" s="15" t="s">
        <v>155</v>
      </c>
      <c r="D5" s="15" t="str">
        <f>+VLOOKUP($C5,Ban_hang!$D$3:$D$40,1,0)</f>
        <v>00028973</v>
      </c>
      <c r="E5" s="15" t="s">
        <v>40</v>
      </c>
      <c r="F5" s="15" t="s">
        <v>107</v>
      </c>
      <c r="G5" s="14">
        <v>630296</v>
      </c>
      <c r="H5" s="12" t="s">
        <v>182</v>
      </c>
      <c r="I5" s="14">
        <v>50424</v>
      </c>
      <c r="J5" s="15" t="s">
        <v>1</v>
      </c>
      <c r="K5" s="15" t="s">
        <v>183</v>
      </c>
    </row>
    <row r="6" spans="1:11" x14ac:dyDescent="0.25">
      <c r="A6" s="11"/>
      <c r="B6" s="17">
        <v>44776</v>
      </c>
      <c r="C6" s="15" t="s">
        <v>67</v>
      </c>
      <c r="D6" s="15" t="str">
        <f>+VLOOKUP($C6,Ban_hang!$D$3:$D$40,1,0)</f>
        <v>00029266</v>
      </c>
      <c r="E6" s="15" t="s">
        <v>40</v>
      </c>
      <c r="F6" s="15" t="s">
        <v>129</v>
      </c>
      <c r="G6" s="14">
        <v>549491</v>
      </c>
      <c r="H6" s="12" t="s">
        <v>182</v>
      </c>
      <c r="I6" s="14">
        <v>43959</v>
      </c>
      <c r="J6" s="15" t="s">
        <v>1</v>
      </c>
      <c r="K6" s="15" t="s">
        <v>183</v>
      </c>
    </row>
    <row r="7" spans="1:11" x14ac:dyDescent="0.25">
      <c r="A7" s="11"/>
      <c r="B7" s="17">
        <v>44776</v>
      </c>
      <c r="C7" s="15" t="s">
        <v>100</v>
      </c>
      <c r="D7" s="15" t="str">
        <f>+VLOOKUP($C7,Ban_hang!$D$3:$D$40,1,0)</f>
        <v>00029268</v>
      </c>
      <c r="E7" s="15" t="s">
        <v>40</v>
      </c>
      <c r="F7" s="15" t="s">
        <v>102</v>
      </c>
      <c r="G7" s="14">
        <v>725580</v>
      </c>
      <c r="H7" s="12" t="s">
        <v>182</v>
      </c>
      <c r="I7" s="14">
        <v>58046</v>
      </c>
      <c r="J7" s="15" t="s">
        <v>1</v>
      </c>
      <c r="K7" s="15" t="s">
        <v>183</v>
      </c>
    </row>
    <row r="8" spans="1:11" x14ac:dyDescent="0.25">
      <c r="A8" s="11"/>
      <c r="B8" s="17">
        <v>44776</v>
      </c>
      <c r="C8" s="15" t="s">
        <v>163</v>
      </c>
      <c r="D8" s="15" t="str">
        <f>+VLOOKUP($C8,Ban_hang!$D$3:$D$40,1,0)</f>
        <v>00029269</v>
      </c>
      <c r="E8" s="15" t="s">
        <v>40</v>
      </c>
      <c r="F8" s="15" t="s">
        <v>165</v>
      </c>
      <c r="G8" s="14">
        <v>1903000</v>
      </c>
      <c r="H8" s="12" t="s">
        <v>182</v>
      </c>
      <c r="I8" s="14">
        <v>152240</v>
      </c>
      <c r="J8" s="15" t="s">
        <v>1</v>
      </c>
      <c r="K8" s="15" t="s">
        <v>183</v>
      </c>
    </row>
    <row r="9" spans="1:11" x14ac:dyDescent="0.25">
      <c r="A9" s="11"/>
      <c r="B9" s="17">
        <v>44776</v>
      </c>
      <c r="C9" s="15" t="s">
        <v>101</v>
      </c>
      <c r="D9" s="15" t="str">
        <f>+VLOOKUP($C9,Ban_hang!$D$3:$D$40,1,0)</f>
        <v>00029369</v>
      </c>
      <c r="E9" s="15" t="s">
        <v>40</v>
      </c>
      <c r="F9" s="15" t="s">
        <v>118</v>
      </c>
      <c r="G9" s="14">
        <v>1396049</v>
      </c>
      <c r="H9" s="12" t="s">
        <v>182</v>
      </c>
      <c r="I9" s="14">
        <v>111684</v>
      </c>
      <c r="J9" s="15" t="s">
        <v>1</v>
      </c>
      <c r="K9" s="15" t="s">
        <v>183</v>
      </c>
    </row>
    <row r="10" spans="1:11" x14ac:dyDescent="0.25">
      <c r="A10" s="11"/>
      <c r="B10" s="17">
        <v>44776</v>
      </c>
      <c r="C10" s="15" t="s">
        <v>10</v>
      </c>
      <c r="D10" s="15" t="str">
        <f>+VLOOKUP($C10,Ban_hang!$D$3:$D$40,1,0)</f>
        <v>00029382</v>
      </c>
      <c r="E10" s="15" t="s">
        <v>40</v>
      </c>
      <c r="F10" s="15" t="s">
        <v>128</v>
      </c>
      <c r="G10" s="14">
        <v>991822</v>
      </c>
      <c r="H10" s="12" t="s">
        <v>182</v>
      </c>
      <c r="I10" s="14">
        <v>79346</v>
      </c>
      <c r="J10" s="15" t="s">
        <v>1</v>
      </c>
      <c r="K10" s="15" t="s">
        <v>183</v>
      </c>
    </row>
    <row r="11" spans="1:11" x14ac:dyDescent="0.25">
      <c r="A11" s="11"/>
      <c r="B11" s="17">
        <v>44778</v>
      </c>
      <c r="C11" s="15" t="s">
        <v>110</v>
      </c>
      <c r="D11" s="15" t="str">
        <f>+VLOOKUP($C11,Ban_hang!$D$3:$D$40,1,0)</f>
        <v>00029467</v>
      </c>
      <c r="E11" s="15" t="s">
        <v>40</v>
      </c>
      <c r="F11" s="15" t="s">
        <v>61</v>
      </c>
      <c r="G11" s="14">
        <v>1521579</v>
      </c>
      <c r="H11" s="12" t="s">
        <v>182</v>
      </c>
      <c r="I11" s="14">
        <v>121726</v>
      </c>
      <c r="J11" s="15" t="s">
        <v>1</v>
      </c>
      <c r="K11" s="15" t="s">
        <v>183</v>
      </c>
    </row>
    <row r="12" spans="1:11" x14ac:dyDescent="0.25">
      <c r="A12" s="11"/>
      <c r="B12" s="17">
        <v>44778</v>
      </c>
      <c r="C12" s="15" t="s">
        <v>31</v>
      </c>
      <c r="D12" s="15" t="str">
        <f>+VLOOKUP($C12,Ban_hang!$D$3:$D$40,1,0)</f>
        <v>00029468</v>
      </c>
      <c r="E12" s="15" t="s">
        <v>40</v>
      </c>
      <c r="F12" s="15" t="s">
        <v>88</v>
      </c>
      <c r="G12" s="14">
        <v>796336</v>
      </c>
      <c r="H12" s="12" t="s">
        <v>182</v>
      </c>
      <c r="I12" s="14">
        <v>63707</v>
      </c>
      <c r="J12" s="15" t="s">
        <v>1</v>
      </c>
      <c r="K12" s="15" t="s">
        <v>183</v>
      </c>
    </row>
    <row r="13" spans="1:11" x14ac:dyDescent="0.25">
      <c r="A13" s="11"/>
      <c r="B13" s="17">
        <v>44778</v>
      </c>
      <c r="C13" s="15" t="s">
        <v>66</v>
      </c>
      <c r="D13" s="15" t="str">
        <f>+VLOOKUP($C13,Ban_hang!$D$3:$D$40,1,0)</f>
        <v>00029473</v>
      </c>
      <c r="E13" s="15" t="s">
        <v>40</v>
      </c>
      <c r="F13" s="15" t="s">
        <v>63</v>
      </c>
      <c r="G13" s="14">
        <v>1741256</v>
      </c>
      <c r="H13" s="12" t="s">
        <v>182</v>
      </c>
      <c r="I13" s="14">
        <v>139300</v>
      </c>
      <c r="J13" s="15" t="s">
        <v>1</v>
      </c>
      <c r="K13" s="15" t="s">
        <v>183</v>
      </c>
    </row>
    <row r="14" spans="1:11" x14ac:dyDescent="0.25">
      <c r="A14" s="11"/>
      <c r="B14" s="17">
        <v>44779</v>
      </c>
      <c r="C14" s="15" t="s">
        <v>86</v>
      </c>
      <c r="D14" s="15" t="str">
        <f>+VLOOKUP($C14,Ban_hang!$D$3:$D$40,1,0)</f>
        <v>00029494</v>
      </c>
      <c r="E14" s="15" t="s">
        <v>40</v>
      </c>
      <c r="F14" s="15" t="s">
        <v>47</v>
      </c>
      <c r="G14" s="14">
        <v>1588235</v>
      </c>
      <c r="H14" s="12" t="s">
        <v>182</v>
      </c>
      <c r="I14" s="14">
        <v>127059</v>
      </c>
      <c r="J14" s="15" t="s">
        <v>1</v>
      </c>
      <c r="K14" s="15" t="s">
        <v>183</v>
      </c>
    </row>
    <row r="15" spans="1:11" x14ac:dyDescent="0.25">
      <c r="A15" s="11"/>
      <c r="B15" s="17">
        <v>44779</v>
      </c>
      <c r="C15" s="15" t="s">
        <v>145</v>
      </c>
      <c r="D15" s="15" t="str">
        <f>+VLOOKUP($C15,Ban_hang!$D$3:$D$40,1,0)</f>
        <v>00029512</v>
      </c>
      <c r="E15" s="15" t="s">
        <v>40</v>
      </c>
      <c r="F15" s="15" t="s">
        <v>136</v>
      </c>
      <c r="G15" s="14">
        <v>820082</v>
      </c>
      <c r="H15" s="12" t="s">
        <v>182</v>
      </c>
      <c r="I15" s="14">
        <v>65607</v>
      </c>
      <c r="J15" s="15" t="s">
        <v>1</v>
      </c>
      <c r="K15" s="15" t="s">
        <v>183</v>
      </c>
    </row>
    <row r="16" spans="1:11" x14ac:dyDescent="0.25">
      <c r="B16" s="17">
        <v>44783</v>
      </c>
      <c r="C16" s="15" t="s">
        <v>56</v>
      </c>
      <c r="D16" s="15" t="str">
        <f>+VLOOKUP($C16,Ban_hang!$D$3:$D$40,1,0)</f>
        <v>00029628</v>
      </c>
      <c r="E16" s="15" t="s">
        <v>40</v>
      </c>
      <c r="F16" s="15" t="s">
        <v>45</v>
      </c>
      <c r="G16" s="14">
        <v>769104</v>
      </c>
      <c r="H16" s="12" t="s">
        <v>182</v>
      </c>
      <c r="I16" s="14">
        <v>61528</v>
      </c>
      <c r="J16" s="15" t="s">
        <v>1</v>
      </c>
      <c r="K16" s="15" t="s">
        <v>183</v>
      </c>
    </row>
    <row r="17" spans="2:11" x14ac:dyDescent="0.25">
      <c r="B17" s="17">
        <v>44783</v>
      </c>
      <c r="C17" s="15" t="s">
        <v>143</v>
      </c>
      <c r="D17" s="15" t="str">
        <f>+VLOOKUP($C17,Ban_hang!$D$3:$D$40,1,0)</f>
        <v>00029651</v>
      </c>
      <c r="E17" s="15" t="s">
        <v>40</v>
      </c>
      <c r="F17" s="15" t="s">
        <v>35</v>
      </c>
      <c r="G17" s="14">
        <v>1164278</v>
      </c>
      <c r="H17" s="12" t="s">
        <v>182</v>
      </c>
      <c r="I17" s="14">
        <v>93142</v>
      </c>
      <c r="J17" s="15" t="s">
        <v>1</v>
      </c>
      <c r="K17" s="15" t="s">
        <v>183</v>
      </c>
    </row>
    <row r="18" spans="2:11" x14ac:dyDescent="0.25">
      <c r="B18" s="17">
        <v>44783</v>
      </c>
      <c r="C18" s="15" t="s">
        <v>93</v>
      </c>
      <c r="D18" s="15" t="str">
        <f>+VLOOKUP($C18,Ban_hang!$D$3:$D$40,1,0)</f>
        <v>00029696</v>
      </c>
      <c r="E18" s="15" t="s">
        <v>40</v>
      </c>
      <c r="F18" s="15" t="s">
        <v>54</v>
      </c>
      <c r="G18" s="14">
        <v>1249699</v>
      </c>
      <c r="H18" s="12" t="s">
        <v>182</v>
      </c>
      <c r="I18" s="14">
        <v>99976</v>
      </c>
      <c r="J18" s="15" t="s">
        <v>1</v>
      </c>
      <c r="K18" s="15" t="s">
        <v>183</v>
      </c>
    </row>
    <row r="19" spans="2:11" x14ac:dyDescent="0.25">
      <c r="B19" s="17">
        <v>44784</v>
      </c>
      <c r="C19" s="15" t="s">
        <v>149</v>
      </c>
      <c r="D19" s="15" t="str">
        <f>+VLOOKUP($C19,Ban_hang!$D$3:$D$40,1,0)</f>
        <v>00029710</v>
      </c>
      <c r="E19" s="15" t="s">
        <v>40</v>
      </c>
      <c r="F19" s="15" t="s">
        <v>162</v>
      </c>
      <c r="G19" s="14">
        <v>1329961</v>
      </c>
      <c r="H19" s="12" t="s">
        <v>182</v>
      </c>
      <c r="I19" s="14">
        <v>106397</v>
      </c>
      <c r="J19" s="15" t="s">
        <v>1</v>
      </c>
      <c r="K19" s="15" t="s">
        <v>183</v>
      </c>
    </row>
    <row r="20" spans="2:11" x14ac:dyDescent="0.25">
      <c r="B20" s="17">
        <v>44784</v>
      </c>
      <c r="C20" s="15" t="s">
        <v>161</v>
      </c>
      <c r="D20" s="15" t="str">
        <f>+VLOOKUP($C20,Ban_hang!$D$3:$D$40,1,0)</f>
        <v>00029724</v>
      </c>
      <c r="E20" s="15" t="s">
        <v>40</v>
      </c>
      <c r="F20" s="15" t="s">
        <v>5</v>
      </c>
      <c r="G20" s="14">
        <v>1160640</v>
      </c>
      <c r="H20" s="12" t="s">
        <v>182</v>
      </c>
      <c r="I20" s="14">
        <v>92851</v>
      </c>
      <c r="J20" s="15" t="s">
        <v>1</v>
      </c>
      <c r="K20" s="15" t="s">
        <v>183</v>
      </c>
    </row>
    <row r="21" spans="2:11" x14ac:dyDescent="0.25">
      <c r="B21" s="17">
        <v>44785</v>
      </c>
      <c r="C21" s="15" t="s">
        <v>17</v>
      </c>
      <c r="D21" s="15" t="str">
        <f>+VLOOKUP($C21,Ban_hang!$D$3:$D$40,1,0)</f>
        <v>00029769</v>
      </c>
      <c r="E21" s="15" t="s">
        <v>40</v>
      </c>
      <c r="F21" s="15" t="s">
        <v>62</v>
      </c>
      <c r="G21" s="14">
        <v>1284333</v>
      </c>
      <c r="H21" s="12" t="s">
        <v>182</v>
      </c>
      <c r="I21" s="14">
        <v>102747</v>
      </c>
      <c r="J21" s="15" t="s">
        <v>1</v>
      </c>
      <c r="K21" s="15" t="s">
        <v>183</v>
      </c>
    </row>
    <row r="22" spans="2:11" x14ac:dyDescent="0.25">
      <c r="B22" s="17">
        <v>44788</v>
      </c>
      <c r="C22" s="15" t="s">
        <v>64</v>
      </c>
      <c r="D22" s="15" t="str">
        <f>+VLOOKUP($C22,Ban_hang!$D$3:$D$40,1,0)</f>
        <v>00031518</v>
      </c>
      <c r="E22" s="15" t="s">
        <v>40</v>
      </c>
      <c r="F22" s="15" t="s">
        <v>53</v>
      </c>
      <c r="G22" s="14">
        <v>698025</v>
      </c>
      <c r="H22" s="12" t="s">
        <v>182</v>
      </c>
      <c r="I22" s="14">
        <v>55842</v>
      </c>
      <c r="J22" s="15" t="s">
        <v>1</v>
      </c>
      <c r="K22" s="15" t="s">
        <v>183</v>
      </c>
    </row>
    <row r="23" spans="2:11" x14ac:dyDescent="0.25">
      <c r="B23" s="17">
        <v>44788</v>
      </c>
      <c r="C23" s="15" t="s">
        <v>65</v>
      </c>
      <c r="D23" s="15" t="str">
        <f>+VLOOKUP($C23,Ban_hang!$D$3:$D$40,1,0)</f>
        <v>00031521</v>
      </c>
      <c r="E23" s="15" t="s">
        <v>40</v>
      </c>
      <c r="F23" s="15" t="s">
        <v>28</v>
      </c>
      <c r="G23" s="14">
        <v>2160756</v>
      </c>
      <c r="H23" s="12" t="s">
        <v>182</v>
      </c>
      <c r="I23" s="14">
        <v>172860</v>
      </c>
      <c r="J23" s="15" t="s">
        <v>1</v>
      </c>
      <c r="K23" s="15" t="s">
        <v>183</v>
      </c>
    </row>
    <row r="24" spans="2:11" x14ac:dyDescent="0.25">
      <c r="B24" s="17">
        <v>44788</v>
      </c>
      <c r="C24" s="15" t="s">
        <v>15</v>
      </c>
      <c r="D24" s="15" t="str">
        <f>+VLOOKUP($C24,Ban_hang!$D$3:$D$40,1,0)</f>
        <v>00031621</v>
      </c>
      <c r="E24" s="15" t="s">
        <v>40</v>
      </c>
      <c r="F24" s="15" t="s">
        <v>83</v>
      </c>
      <c r="G24" s="14">
        <v>2249284</v>
      </c>
      <c r="H24" s="12" t="s">
        <v>182</v>
      </c>
      <c r="I24" s="14">
        <v>179943</v>
      </c>
      <c r="J24" s="15" t="s">
        <v>184</v>
      </c>
      <c r="K24" s="15" t="s">
        <v>185</v>
      </c>
    </row>
    <row r="25" spans="2:11" x14ac:dyDescent="0.25">
      <c r="B25" s="17">
        <v>44789</v>
      </c>
      <c r="C25" s="15" t="s">
        <v>158</v>
      </c>
      <c r="D25" s="15" t="str">
        <f>+VLOOKUP($C25,Ban_hang!$D$3:$D$40,1,0)</f>
        <v>00031652</v>
      </c>
      <c r="E25" s="15" t="s">
        <v>40</v>
      </c>
      <c r="F25" s="15" t="s">
        <v>80</v>
      </c>
      <c r="G25" s="14">
        <v>1935829</v>
      </c>
      <c r="H25" s="12" t="s">
        <v>182</v>
      </c>
      <c r="I25" s="14">
        <v>154866</v>
      </c>
      <c r="J25" s="15" t="s">
        <v>1</v>
      </c>
      <c r="K25" s="15" t="s">
        <v>183</v>
      </c>
    </row>
    <row r="26" spans="2:11" x14ac:dyDescent="0.25">
      <c r="B26" s="17">
        <v>44789</v>
      </c>
      <c r="C26" s="15" t="s">
        <v>116</v>
      </c>
      <c r="D26" s="15" t="str">
        <f>+VLOOKUP($C26,Ban_hang!$D$3:$D$40,1,0)</f>
        <v>00031691</v>
      </c>
      <c r="E26" s="15" t="s">
        <v>40</v>
      </c>
      <c r="F26" s="15" t="s">
        <v>146</v>
      </c>
      <c r="G26" s="14">
        <v>2232873</v>
      </c>
      <c r="H26" s="12" t="s">
        <v>182</v>
      </c>
      <c r="I26" s="14">
        <v>178630</v>
      </c>
      <c r="J26" s="15" t="s">
        <v>1</v>
      </c>
      <c r="K26" s="15" t="s">
        <v>183</v>
      </c>
    </row>
    <row r="27" spans="2:11" x14ac:dyDescent="0.25">
      <c r="B27" s="17">
        <v>44795</v>
      </c>
      <c r="C27" s="15" t="s">
        <v>95</v>
      </c>
      <c r="D27" s="15" t="str">
        <f>+VLOOKUP($C27,Ban_hang!$D$3:$D$40,1,0)</f>
        <v>00034208</v>
      </c>
      <c r="E27" s="15" t="s">
        <v>40</v>
      </c>
      <c r="F27" s="15" t="s">
        <v>160</v>
      </c>
      <c r="G27" s="14">
        <v>1795671</v>
      </c>
      <c r="H27" s="12" t="s">
        <v>182</v>
      </c>
      <c r="I27" s="14">
        <v>143654</v>
      </c>
      <c r="J27" s="15" t="s">
        <v>1</v>
      </c>
      <c r="K27" s="15" t="s">
        <v>183</v>
      </c>
    </row>
    <row r="28" spans="2:11" x14ac:dyDescent="0.25">
      <c r="B28" s="17">
        <v>44795</v>
      </c>
      <c r="C28" s="15" t="s">
        <v>91</v>
      </c>
      <c r="D28" s="15" t="str">
        <f>+VLOOKUP($C28,Ban_hang!$D$3:$D$40,1,0)</f>
        <v>00034209</v>
      </c>
      <c r="E28" s="15" t="s">
        <v>40</v>
      </c>
      <c r="F28" s="15" t="s">
        <v>112</v>
      </c>
      <c r="G28" s="14">
        <v>2072649</v>
      </c>
      <c r="H28" s="12" t="s">
        <v>182</v>
      </c>
      <c r="I28" s="14">
        <v>165812</v>
      </c>
      <c r="J28" s="15" t="s">
        <v>1</v>
      </c>
      <c r="K28" s="15" t="s">
        <v>183</v>
      </c>
    </row>
    <row r="29" spans="2:11" x14ac:dyDescent="0.25">
      <c r="B29" s="17">
        <v>44795</v>
      </c>
      <c r="C29" s="15" t="s">
        <v>115</v>
      </c>
      <c r="D29" s="15" t="str">
        <f>+VLOOKUP($C29,Ban_hang!$D$3:$D$40,1,0)</f>
        <v>00034211</v>
      </c>
      <c r="E29" s="15" t="s">
        <v>40</v>
      </c>
      <c r="F29" s="15" t="s">
        <v>172</v>
      </c>
      <c r="G29" s="14">
        <v>1685481</v>
      </c>
      <c r="H29" s="12" t="s">
        <v>182</v>
      </c>
      <c r="I29" s="14">
        <v>134838</v>
      </c>
      <c r="J29" s="15" t="s">
        <v>1</v>
      </c>
      <c r="K29" s="15" t="s">
        <v>183</v>
      </c>
    </row>
    <row r="30" spans="2:11" x14ac:dyDescent="0.25">
      <c r="B30" s="17">
        <v>44795</v>
      </c>
      <c r="C30" s="15" t="s">
        <v>133</v>
      </c>
      <c r="D30" s="15" t="str">
        <f>+VLOOKUP($C30,Ban_hang!$D$3:$D$40,1,0)</f>
        <v>00034212</v>
      </c>
      <c r="E30" s="15" t="s">
        <v>40</v>
      </c>
      <c r="F30" s="15" t="s">
        <v>25</v>
      </c>
      <c r="G30" s="14">
        <v>1660401</v>
      </c>
      <c r="H30" s="12" t="s">
        <v>182</v>
      </c>
      <c r="I30" s="14">
        <v>132832</v>
      </c>
      <c r="J30" s="15" t="s">
        <v>1</v>
      </c>
      <c r="K30" s="15" t="s">
        <v>183</v>
      </c>
    </row>
    <row r="31" spans="2:11" x14ac:dyDescent="0.25">
      <c r="B31" s="17">
        <v>44796</v>
      </c>
      <c r="C31" s="15" t="s">
        <v>81</v>
      </c>
      <c r="D31" s="15" t="str">
        <f>+VLOOKUP($C31,Ban_hang!$D$3:$D$40,1,0)</f>
        <v>00034258</v>
      </c>
      <c r="E31" s="15" t="s">
        <v>40</v>
      </c>
      <c r="F31" s="15" t="s">
        <v>77</v>
      </c>
      <c r="G31" s="14">
        <v>1067319</v>
      </c>
      <c r="H31" s="12" t="s">
        <v>182</v>
      </c>
      <c r="I31" s="14">
        <v>85386</v>
      </c>
      <c r="J31" s="15" t="s">
        <v>1</v>
      </c>
      <c r="K31" s="15" t="s">
        <v>183</v>
      </c>
    </row>
    <row r="32" spans="2:11" x14ac:dyDescent="0.25">
      <c r="B32" s="17">
        <v>44796</v>
      </c>
      <c r="C32" s="15" t="s">
        <v>142</v>
      </c>
      <c r="D32" s="15" t="str">
        <f>+VLOOKUP($C32,Ban_hang!$D$3:$D$40,1,0)</f>
        <v>00034279</v>
      </c>
      <c r="E32" s="15" t="s">
        <v>40</v>
      </c>
      <c r="F32" s="15" t="s">
        <v>84</v>
      </c>
      <c r="G32" s="14">
        <v>975765</v>
      </c>
      <c r="H32" s="12" t="s">
        <v>182</v>
      </c>
      <c r="I32" s="14">
        <v>78061</v>
      </c>
      <c r="J32" s="15" t="s">
        <v>1</v>
      </c>
      <c r="K32" s="15" t="s">
        <v>183</v>
      </c>
    </row>
    <row r="33" spans="2:11" x14ac:dyDescent="0.25">
      <c r="B33" s="17">
        <v>44796</v>
      </c>
      <c r="C33" s="15" t="s">
        <v>120</v>
      </c>
      <c r="D33" s="15" t="str">
        <f>+VLOOKUP($C33,Ban_hang!$D$3:$D$40,1,0)</f>
        <v>00034310</v>
      </c>
      <c r="E33" s="15" t="s">
        <v>40</v>
      </c>
      <c r="F33" s="15" t="s">
        <v>32</v>
      </c>
      <c r="G33" s="14">
        <v>649867</v>
      </c>
      <c r="H33" s="12" t="s">
        <v>182</v>
      </c>
      <c r="I33" s="14">
        <v>51989</v>
      </c>
      <c r="J33" s="15" t="s">
        <v>1</v>
      </c>
      <c r="K33" s="15" t="s">
        <v>183</v>
      </c>
    </row>
    <row r="34" spans="2:11" x14ac:dyDescent="0.25">
      <c r="B34" s="17">
        <v>44798</v>
      </c>
      <c r="C34" s="15" t="s">
        <v>109</v>
      </c>
      <c r="D34" s="15" t="str">
        <f>+VLOOKUP($C34,Ban_hang!$D$3:$D$40,1,0)</f>
        <v>00034869</v>
      </c>
      <c r="E34" s="15" t="s">
        <v>40</v>
      </c>
      <c r="F34" s="15" t="s">
        <v>18</v>
      </c>
      <c r="G34" s="14">
        <v>1217137</v>
      </c>
      <c r="H34" s="12" t="s">
        <v>182</v>
      </c>
      <c r="I34" s="14">
        <v>97371</v>
      </c>
      <c r="J34" s="15" t="s">
        <v>1</v>
      </c>
      <c r="K34" s="15" t="s">
        <v>183</v>
      </c>
    </row>
    <row r="35" spans="2:11" x14ac:dyDescent="0.25">
      <c r="B35" s="17">
        <v>44798</v>
      </c>
      <c r="C35" s="15" t="s">
        <v>19</v>
      </c>
      <c r="D35" s="15" t="str">
        <f>+VLOOKUP($C35,Ban_hang!$D$3:$D$40,1,0)</f>
        <v>00034983</v>
      </c>
      <c r="E35" s="15" t="s">
        <v>40</v>
      </c>
      <c r="F35" s="15" t="s">
        <v>72</v>
      </c>
      <c r="G35" s="14">
        <v>1165931</v>
      </c>
      <c r="H35" s="12" t="s">
        <v>182</v>
      </c>
      <c r="I35" s="14">
        <v>93274</v>
      </c>
      <c r="J35" s="15" t="s">
        <v>1</v>
      </c>
      <c r="K35" s="15" t="s">
        <v>183</v>
      </c>
    </row>
    <row r="36" spans="2:11" x14ac:dyDescent="0.25">
      <c r="B36" s="17">
        <v>44798</v>
      </c>
      <c r="C36" s="15" t="s">
        <v>36</v>
      </c>
      <c r="D36" s="15" t="str">
        <f>+VLOOKUP($C36,Ban_hang!$D$3:$D$40,1,0)</f>
        <v>00035339</v>
      </c>
      <c r="E36" s="15" t="s">
        <v>40</v>
      </c>
      <c r="F36" s="15" t="s">
        <v>111</v>
      </c>
      <c r="G36" s="14">
        <v>1412374</v>
      </c>
      <c r="H36" s="12" t="s">
        <v>182</v>
      </c>
      <c r="I36" s="14">
        <v>112990</v>
      </c>
      <c r="J36" s="15" t="s">
        <v>1</v>
      </c>
      <c r="K36" s="15" t="s">
        <v>183</v>
      </c>
    </row>
    <row r="37" spans="2:11" x14ac:dyDescent="0.25">
      <c r="B37" s="17">
        <v>44798</v>
      </c>
      <c r="C37" s="15" t="s">
        <v>147</v>
      </c>
      <c r="D37" s="15" t="str">
        <f>+VLOOKUP($C37,Ban_hang!$D$3:$D$40,1,0)</f>
        <v>00035399</v>
      </c>
      <c r="E37" s="15" t="s">
        <v>40</v>
      </c>
      <c r="F37" s="15" t="s">
        <v>42</v>
      </c>
      <c r="G37" s="14">
        <v>1928329</v>
      </c>
      <c r="H37" s="12" t="s">
        <v>182</v>
      </c>
      <c r="I37" s="14">
        <v>154266</v>
      </c>
      <c r="J37" s="15" t="s">
        <v>184</v>
      </c>
      <c r="K37" s="15" t="s">
        <v>185</v>
      </c>
    </row>
    <row r="38" spans="2:11" x14ac:dyDescent="0.25">
      <c r="B38" s="17">
        <v>44802</v>
      </c>
      <c r="C38" s="15" t="s">
        <v>92</v>
      </c>
      <c r="D38" s="15" t="str">
        <f>+VLOOKUP($C38,Ban_hang!$D$3:$D$40,1,0)</f>
        <v>00036331</v>
      </c>
      <c r="E38" s="15" t="s">
        <v>40</v>
      </c>
      <c r="F38" s="15" t="s">
        <v>130</v>
      </c>
      <c r="G38" s="14">
        <v>1080377</v>
      </c>
      <c r="H38" s="12" t="s">
        <v>182</v>
      </c>
      <c r="I38" s="14">
        <v>86430</v>
      </c>
      <c r="J38" s="15" t="s">
        <v>1</v>
      </c>
      <c r="K38" s="15" t="s">
        <v>183</v>
      </c>
    </row>
    <row r="39" spans="2:11" x14ac:dyDescent="0.25">
      <c r="B39" s="17">
        <v>44802</v>
      </c>
      <c r="C39" s="15" t="s">
        <v>38</v>
      </c>
      <c r="D39" s="15" t="str">
        <f>+VLOOKUP($C39,Ban_hang!$D$3:$D$40,1,0)</f>
        <v>00036347</v>
      </c>
      <c r="E39" s="15" t="s">
        <v>40</v>
      </c>
      <c r="F39" s="15" t="s">
        <v>125</v>
      </c>
      <c r="G39" s="14">
        <v>2007026</v>
      </c>
      <c r="H39" s="12" t="s">
        <v>182</v>
      </c>
      <c r="I39" s="14">
        <v>160562</v>
      </c>
      <c r="J39" s="15" t="s">
        <v>1</v>
      </c>
      <c r="K39" s="15" t="s">
        <v>183</v>
      </c>
    </row>
    <row r="40" spans="2:11" x14ac:dyDescent="0.25">
      <c r="B40" s="17">
        <v>44803</v>
      </c>
      <c r="C40" s="15" t="s">
        <v>6</v>
      </c>
      <c r="D40" s="15" t="str">
        <f>+VLOOKUP($C40,Ban_hang!$D$3:$D$40,1,0)</f>
        <v>00036418</v>
      </c>
      <c r="E40" s="15" t="s">
        <v>40</v>
      </c>
      <c r="F40" s="15" t="s">
        <v>69</v>
      </c>
      <c r="G40" s="14">
        <v>1330555</v>
      </c>
      <c r="H40" s="12" t="s">
        <v>182</v>
      </c>
      <c r="I40" s="14">
        <v>106444</v>
      </c>
      <c r="J40" s="15" t="s">
        <v>1</v>
      </c>
      <c r="K40" s="15" t="s">
        <v>183</v>
      </c>
    </row>
    <row r="41" spans="2:11" x14ac:dyDescent="0.25">
      <c r="B41" s="17">
        <v>44803</v>
      </c>
      <c r="C41" s="15" t="s">
        <v>50</v>
      </c>
      <c r="D41" s="15" t="str">
        <f>+VLOOKUP($C41,Ban_hang!$D$3:$D$40,1,0)</f>
        <v>00036426</v>
      </c>
      <c r="E41" s="15" t="s">
        <v>40</v>
      </c>
      <c r="F41" s="15" t="s">
        <v>157</v>
      </c>
      <c r="G41" s="14">
        <v>1291788</v>
      </c>
      <c r="H41" s="12" t="s">
        <v>182</v>
      </c>
      <c r="I41" s="14">
        <v>103343</v>
      </c>
      <c r="J41" s="15" t="s">
        <v>1</v>
      </c>
      <c r="K41" s="15" t="s">
        <v>183</v>
      </c>
    </row>
    <row r="42" spans="2:11" x14ac:dyDescent="0.25">
      <c r="B42" s="17">
        <v>44803</v>
      </c>
      <c r="C42" s="15" t="s">
        <v>131</v>
      </c>
      <c r="D42" s="15" t="str">
        <f>+VLOOKUP($C42,Ban_hang!$D$3:$D$40,1,0)</f>
        <v>00036429</v>
      </c>
      <c r="E42" s="15" t="s">
        <v>40</v>
      </c>
      <c r="F42" s="15" t="s">
        <v>151</v>
      </c>
      <c r="G42" s="14">
        <v>2365410</v>
      </c>
      <c r="H42" s="12" t="s">
        <v>182</v>
      </c>
      <c r="I42" s="14">
        <v>189233</v>
      </c>
      <c r="J42" s="15" t="s">
        <v>1</v>
      </c>
      <c r="K42" s="15" t="s">
        <v>183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Ban_hang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2023-02-23T06:52:23Z</dcterms:created>
  <dcterms:modified xsi:type="dcterms:W3CDTF">2023-02-23T06:59:14Z</dcterms:modified>
</cp:coreProperties>
</file>