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13.HUONG DOAN\"/>
    </mc:Choice>
  </mc:AlternateContent>
  <bookViews>
    <workbookView xWindow="480" yWindow="75" windowWidth="14355" windowHeight="7995"/>
  </bookViews>
  <sheets>
    <sheet name="Sheet1" sheetId="1" r:id="rId1"/>
    <sheet name="Sheet2" sheetId="2" state="hidden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O47" i="1" l="1"/>
  <c r="O48" i="1"/>
  <c r="B47" i="1"/>
  <c r="B48" i="1"/>
  <c r="O31" i="1"/>
  <c r="B31" i="1"/>
  <c r="O46" i="1" l="1"/>
  <c r="O19" i="1"/>
  <c r="O21" i="1"/>
  <c r="O22" i="1"/>
  <c r="O23" i="1"/>
  <c r="O24" i="1"/>
  <c r="O25" i="1"/>
  <c r="O26" i="1"/>
  <c r="O28" i="1"/>
  <c r="O32" i="1"/>
  <c r="O34" i="1"/>
  <c r="O37" i="1"/>
  <c r="O38" i="1"/>
  <c r="O39" i="1"/>
  <c r="O40" i="1"/>
  <c r="O41" i="1"/>
  <c r="O42" i="1"/>
  <c r="O43" i="1"/>
  <c r="O44" i="1"/>
  <c r="O45" i="1"/>
  <c r="O17" i="1"/>
  <c r="J36" i="1"/>
  <c r="O36" i="1" s="1"/>
  <c r="L35" i="1"/>
  <c r="O35" i="1" s="1"/>
  <c r="L33" i="1"/>
  <c r="O33" i="1" s="1"/>
  <c r="O30" i="1"/>
  <c r="M29" i="1"/>
  <c r="O29" i="1" s="1"/>
  <c r="L27" i="1"/>
  <c r="O27" i="1" s="1"/>
  <c r="O20" i="1"/>
  <c r="M18" i="1"/>
  <c r="O18" i="1" s="1"/>
  <c r="O49" i="1" l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17" i="1"/>
  <c r="H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</calcChain>
</file>

<file path=xl/sharedStrings.xml><?xml version="1.0" encoding="utf-8"?>
<sst xmlns="http://schemas.openxmlformats.org/spreadsheetml/2006/main" count="272" uniqueCount="133">
  <si>
    <t>BIÊN BẢN KIỂM KÊ VẬT TƯ, CÔNG CỤ, SẢN PHẨM, HÀNG HOÁ</t>
  </si>
  <si>
    <t xml:space="preserve">     -  Ban kiểm kê gồm : </t>
  </si>
  <si>
    <t xml:space="preserve">    - Đã kiểm kê kho có những mặt hàng dưới đây: </t>
  </si>
  <si>
    <t xml:space="preserve">kiểm kê </t>
  </si>
  <si>
    <t xml:space="preserve">Thừa </t>
  </si>
  <si>
    <t xml:space="preserve">Thiếu </t>
  </si>
  <si>
    <t>B</t>
  </si>
  <si>
    <t>C</t>
  </si>
  <si>
    <t>D</t>
  </si>
  <si>
    <t>Ngày ... tháng ... năm ...</t>
  </si>
  <si>
    <t>Giám đốc</t>
  </si>
  <si>
    <t>Kế toán trưởng</t>
  </si>
  <si>
    <t>Thủ kho</t>
  </si>
  <si>
    <t>Trưởng ban kiểm kê</t>
  </si>
  <si>
    <t>(Ý kiến giải quyết số chênh lệch)</t>
  </si>
  <si>
    <t>(Ký, họ tên)</t>
  </si>
  <si>
    <t>STT</t>
  </si>
  <si>
    <t>Tên nhãn hiệu, quy cách vật tư, dụng cụ</t>
  </si>
  <si>
    <t>Mã số</t>
  </si>
  <si>
    <t>ĐVT</t>
  </si>
  <si>
    <t>Đơn giá</t>
  </si>
  <si>
    <t>Theo sổ kế toán</t>
  </si>
  <si>
    <t>Số lượng</t>
  </si>
  <si>
    <t>Thành tiền</t>
  </si>
  <si>
    <t>Còn tốt 100 %</t>
  </si>
  <si>
    <t>Kém phẩm chất</t>
  </si>
  <si>
    <t>Mất phẩm chất</t>
  </si>
  <si>
    <r>
      <t xml:space="preserve">    </t>
    </r>
    <r>
      <rPr>
        <i/>
        <sz val="12"/>
        <color theme="1"/>
        <rFont val="Times New Roman"/>
        <family val="1"/>
      </rPr>
      <t>(Ký, họ tên)</t>
    </r>
  </si>
  <si>
    <t>Mẫu số 05 - VT</t>
  </si>
  <si>
    <t xml:space="preserve">(Ban hành theo Thông tư số 200/2014/TT-BTC </t>
  </si>
  <si>
    <t xml:space="preserve">              Ngày 22/12/2014 của Bộ Tài chính)</t>
  </si>
  <si>
    <t>Đơn vị: CÔNG TY TNHH MỘT THÀNH VIÊN THƯƠNG MẠI VÀ DỊCH VỤ NGỌC THƠM</t>
  </si>
  <si>
    <t>Bộ phận: KHO</t>
  </si>
  <si>
    <t xml:space="preserve">     - Thời điểm kiểm kê 16 giờ  ngày 29 tháng 08 năm 2025</t>
  </si>
  <si>
    <t xml:space="preserve">    Ông/ Bà: Đoàn Thị Thanh Hương       Chức vụ: Nhân viên                          Đại diện:</t>
  </si>
  <si>
    <t xml:space="preserve">    Ông/ Bà:...............................................Chức vụ.............................................Đại diện:</t>
  </si>
  <si>
    <t xml:space="preserve">    Ông/ Bà: ..............................................Chức vụ.............................................Đại diện:</t>
  </si>
  <si>
    <t>Bắp giò heo muối vị Tayaki Coop Select 450g</t>
  </si>
  <si>
    <t>Chả cốm 300g</t>
  </si>
  <si>
    <t>Chân giò heo muối 100g</t>
  </si>
  <si>
    <t>Chân giò heo muối 300g</t>
  </si>
  <si>
    <t>Chân giò heo muối 500g</t>
  </si>
  <si>
    <t>Chân gà sả tắc 150g</t>
  </si>
  <si>
    <t>Chân gà sả tắc 250g</t>
  </si>
  <si>
    <t>Chân gà thả thính 150g</t>
  </si>
  <si>
    <t>Chân gà thả thính 250g</t>
  </si>
  <si>
    <t>Chân gà thả thính 500g</t>
  </si>
  <si>
    <t>Chả nướng 300g</t>
  </si>
  <si>
    <t>Giò lụa cây 150g</t>
  </si>
  <si>
    <t>Giò lụa cây 250g</t>
  </si>
  <si>
    <t>Gà muối 500g</t>
  </si>
  <si>
    <t>Giò sụn gà 150g</t>
  </si>
  <si>
    <t>Giò Tai Lưỡi Xào 250g</t>
  </si>
  <si>
    <t>Lạp xưởng tươi 500g</t>
  </si>
  <si>
    <t>Mọc nấm hương 200g</t>
  </si>
  <si>
    <t>Tai heo muối 200g</t>
  </si>
  <si>
    <t>Tai heo muối 400g</t>
  </si>
  <si>
    <t>Tai heo sốt thái 150g</t>
  </si>
  <si>
    <t>Tai heo sốt thái 250g</t>
  </si>
  <si>
    <t>Chân gà sốt thái 150g</t>
  </si>
  <si>
    <t>Chân gà sốt thái 500g</t>
  </si>
  <si>
    <t>Ức gà chiên giòn</t>
  </si>
  <si>
    <t>Chân gà sốt thái 250g</t>
  </si>
  <si>
    <t>Gà hun cỏ xạ hương 500g</t>
  </si>
  <si>
    <t>Lạp xưởng Tây Bắc</t>
  </si>
  <si>
    <t>Đùi gà chiên</t>
  </si>
  <si>
    <t>BGHM450</t>
  </si>
  <si>
    <t>CC300</t>
  </si>
  <si>
    <t>CGM100</t>
  </si>
  <si>
    <t>CGM300</t>
  </si>
  <si>
    <t>CGM500</t>
  </si>
  <si>
    <t>CGST150</t>
  </si>
  <si>
    <t>CGST250</t>
  </si>
  <si>
    <t>CGTT150</t>
  </si>
  <si>
    <t>CGTT250</t>
  </si>
  <si>
    <t>CGTT500</t>
  </si>
  <si>
    <t>CN300</t>
  </si>
  <si>
    <t>GL150</t>
  </si>
  <si>
    <t>GL250</t>
  </si>
  <si>
    <t>GM500</t>
  </si>
  <si>
    <t>GSG150</t>
  </si>
  <si>
    <t>GTLX250G</t>
  </si>
  <si>
    <t>LX500</t>
  </si>
  <si>
    <t>MNH200</t>
  </si>
  <si>
    <t>TH200</t>
  </si>
  <si>
    <t>TH400</t>
  </si>
  <si>
    <t>THST150</t>
  </si>
  <si>
    <t>THST250</t>
  </si>
  <si>
    <t>CGST150G</t>
  </si>
  <si>
    <t>CGST500G</t>
  </si>
  <si>
    <t>UGCG</t>
  </si>
  <si>
    <t>CGST250G</t>
  </si>
  <si>
    <t>GHCXH500G</t>
  </si>
  <si>
    <t>Túi</t>
  </si>
  <si>
    <t>Gói</t>
  </si>
  <si>
    <t>Hộp</t>
  </si>
  <si>
    <t xml:space="preserve">Đơn vị: CÔNG TY TNHH MỘT THÀNH VIÊN </t>
  </si>
  <si>
    <t xml:space="preserve">      THƯƠNG MẠI VÀ DỊCH VỤ NGỌC THƠM</t>
  </si>
  <si>
    <t>A</t>
  </si>
  <si>
    <t>Mã hàng</t>
  </si>
  <si>
    <t>E</t>
  </si>
  <si>
    <t>F</t>
  </si>
  <si>
    <t>G</t>
  </si>
  <si>
    <t>H</t>
  </si>
  <si>
    <t>K</t>
  </si>
  <si>
    <t>L</t>
  </si>
  <si>
    <t>TỔNG</t>
  </si>
  <si>
    <t>Date Ngày 27/08</t>
  </si>
  <si>
    <t>Date Ngày 28/08</t>
  </si>
  <si>
    <t>Date Ngày 29/08</t>
  </si>
  <si>
    <t>Date Ngày 30/08</t>
  </si>
  <si>
    <t xml:space="preserve">     - Thời điểm kiểm kê 16 giờ  ngày 30 tháng 08 năm 2025</t>
  </si>
  <si>
    <t>Sampling</t>
  </si>
  <si>
    <t>CGTM150</t>
  </si>
  <si>
    <t>……., Ngày ….. tháng ….. năm .....</t>
  </si>
  <si>
    <t>Mọc nấm hương 250g</t>
  </si>
  <si>
    <t>Giò sụn gà 250g</t>
  </si>
  <si>
    <t>GSG250</t>
  </si>
  <si>
    <t>Tai heo sốt thái 500g</t>
  </si>
  <si>
    <t>Chân gà xả tắc 500g</t>
  </si>
  <si>
    <t>MNH250</t>
  </si>
  <si>
    <t>Ông/ Bà: HUỲNH VĂN HÙNG</t>
  </si>
  <si>
    <t xml:space="preserve"> Chức vụ: Kế toán trưởng</t>
  </si>
  <si>
    <t>Ông/ Bà: NGUYỄN BẢO THẠCH</t>
  </si>
  <si>
    <t xml:space="preserve"> Chức vụ: Thủ kho</t>
  </si>
  <si>
    <t xml:space="preserve">                                  </t>
  </si>
  <si>
    <t>Ông/ Bà: HUỲNH THANH PHONG</t>
  </si>
  <si>
    <t xml:space="preserve"> Chức vụ: Nhân viên Kế toán                        </t>
  </si>
  <si>
    <t>Ông/ Bà: ĐOÀN THỊ THANH HƯƠNG</t>
  </si>
  <si>
    <t xml:space="preserve"> Chức vụ: Nhân viên Kho                          </t>
  </si>
  <si>
    <t>Đại diện kiểm kho</t>
  </si>
  <si>
    <t>Đại diện Kế toán</t>
  </si>
  <si>
    <t>Đại diện Kho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</si>
</sst>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Calibri"/>
      <family val="2"/>
      <charset val="163"/>
      <scheme val="minor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sz val="8"/>
      <color theme="1"/>
      <name val="Microsoft Sans Serif"/>
      <family val="2"/>
    </font>
    <font>
      <sz val="11"/>
      <color theme="1"/>
      <name val="Calibri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i/>
      <sz val="16"/>
      <color theme="1"/>
      <name val="Times New Roman"/>
      <family val="1"/>
    </font>
    <font>
      <sz val="16"/>
      <color theme="1"/>
      <name val="Calibri"/>
      <family val="2"/>
      <charset val="163"/>
      <scheme val="minor"/>
    </font>
    <font>
      <b/>
      <i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/>
    <xf numFmtId="0" fontId="0" fillId="0" borderId="1" xfId="0" applyNumberFormat="1" applyFont="1" applyBorder="1" applyAlignment="1">
      <alignment horizontal="left" wrapText="1"/>
    </xf>
    <xf numFmtId="0" fontId="13" fillId="0" borderId="1" xfId="0" applyNumberFormat="1" applyFont="1" applyBorder="1" applyAlignment="1">
      <alignment horizontal="left" wrapText="1"/>
    </xf>
    <xf numFmtId="0" fontId="0" fillId="0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/>
    <xf numFmtId="0" fontId="0" fillId="0" borderId="1" xfId="0" applyFont="1" applyFill="1" applyBorder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5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5" fillId="0" borderId="0" xfId="0" quotePrefix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/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top"/>
    </xf>
    <xf numFmtId="0" fontId="17" fillId="0" borderId="8" xfId="0" applyFont="1" applyFill="1" applyBorder="1" applyAlignment="1">
      <alignment horizontal="left" vertical="top"/>
    </xf>
    <xf numFmtId="0" fontId="17" fillId="0" borderId="3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5"/>
  <sheetViews>
    <sheetView showGridLines="0" tabSelected="1" zoomScaleNormal="100" workbookViewId="0">
      <selection activeCell="B1" sqref="A1:O54"/>
    </sheetView>
  </sheetViews>
  <sheetFormatPr defaultRowHeight="15.75" x14ac:dyDescent="0.25"/>
  <cols>
    <col min="1" max="1" width="5" style="26" customWidth="1"/>
    <col min="2" max="2" width="14.85546875" style="26" customWidth="1"/>
    <col min="3" max="3" width="10.5703125" style="26" customWidth="1"/>
    <col min="4" max="4" width="8" style="26" customWidth="1"/>
    <col min="5" max="5" width="13.28515625" style="26" customWidth="1"/>
    <col min="6" max="6" width="14.42578125" style="26" customWidth="1"/>
    <col min="7" max="7" width="12.28515625" style="26" customWidth="1"/>
    <col min="8" max="8" width="18.85546875" style="26" bestFit="1" customWidth="1"/>
    <col min="9" max="15" width="13.7109375" style="26" customWidth="1"/>
    <col min="16" max="16384" width="9.140625" style="26"/>
  </cols>
  <sheetData>
    <row r="1" spans="1:16" s="31" customFormat="1" ht="20.25" x14ac:dyDescent="0.3">
      <c r="B1" s="51" t="s">
        <v>96</v>
      </c>
      <c r="H1" s="51"/>
      <c r="I1" s="51"/>
      <c r="J1" s="51"/>
      <c r="K1" s="51"/>
      <c r="L1" s="34" t="s">
        <v>28</v>
      </c>
      <c r="M1" s="34"/>
      <c r="N1" s="34"/>
      <c r="O1" s="34"/>
      <c r="P1" s="51"/>
    </row>
    <row r="2" spans="1:16" s="31" customFormat="1" ht="20.25" x14ac:dyDescent="0.3">
      <c r="A2" s="51"/>
      <c r="B2" s="52" t="s">
        <v>97</v>
      </c>
      <c r="H2" s="53"/>
      <c r="I2" s="53"/>
      <c r="J2" s="53"/>
      <c r="K2" s="53"/>
      <c r="L2" s="54" t="s">
        <v>29</v>
      </c>
      <c r="M2" s="54"/>
      <c r="N2" s="54"/>
      <c r="O2" s="54"/>
      <c r="P2" s="53"/>
    </row>
    <row r="3" spans="1:16" s="31" customFormat="1" ht="20.25" x14ac:dyDescent="0.3">
      <c r="B3" s="51" t="s">
        <v>32</v>
      </c>
      <c r="I3" s="53"/>
      <c r="J3" s="53"/>
      <c r="K3" s="53"/>
      <c r="L3" s="54" t="s">
        <v>30</v>
      </c>
      <c r="M3" s="54"/>
      <c r="N3" s="54"/>
      <c r="O3" s="54"/>
      <c r="P3" s="53"/>
    </row>
    <row r="4" spans="1:16" s="31" customFormat="1" ht="20.25" x14ac:dyDescent="0.3">
      <c r="A4" s="51"/>
    </row>
    <row r="5" spans="1:16" s="31" customFormat="1" ht="27" customHeight="1" x14ac:dyDescent="0.3">
      <c r="B5" s="34" t="s">
        <v>0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51"/>
    </row>
    <row r="6" spans="1:16" s="31" customFormat="1" ht="20.25" x14ac:dyDescent="0.3">
      <c r="C6" s="55" t="s">
        <v>111</v>
      </c>
    </row>
    <row r="7" spans="1:16" s="31" customFormat="1" ht="20.25" x14ac:dyDescent="0.3">
      <c r="C7" s="55" t="s">
        <v>1</v>
      </c>
    </row>
    <row r="8" spans="1:16" s="31" customFormat="1" ht="19.5" customHeight="1" x14ac:dyDescent="0.3">
      <c r="C8" s="49"/>
      <c r="D8" s="31" t="s">
        <v>121</v>
      </c>
      <c r="I8" s="31" t="s">
        <v>122</v>
      </c>
    </row>
    <row r="9" spans="1:16" s="31" customFormat="1" ht="19.5" customHeight="1" x14ac:dyDescent="0.3">
      <c r="C9" s="49"/>
      <c r="D9" s="31" t="s">
        <v>123</v>
      </c>
      <c r="I9" s="31" t="s">
        <v>124</v>
      </c>
    </row>
    <row r="10" spans="1:16" s="31" customFormat="1" ht="19.5" customHeight="1" x14ac:dyDescent="0.3">
      <c r="C10" s="50" t="s">
        <v>125</v>
      </c>
      <c r="D10" s="31" t="s">
        <v>126</v>
      </c>
      <c r="I10" s="31" t="s">
        <v>127</v>
      </c>
    </row>
    <row r="11" spans="1:16" s="31" customFormat="1" ht="19.5" customHeight="1" x14ac:dyDescent="0.3">
      <c r="C11" s="50"/>
      <c r="D11" s="31" t="s">
        <v>128</v>
      </c>
      <c r="I11" s="31" t="s">
        <v>129</v>
      </c>
    </row>
    <row r="12" spans="1:16" s="31" customFormat="1" ht="19.5" customHeight="1" x14ac:dyDescent="0.3">
      <c r="C12" s="55" t="s">
        <v>2</v>
      </c>
    </row>
    <row r="13" spans="1:16" s="31" customFormat="1" ht="20.25" x14ac:dyDescent="0.3"/>
    <row r="14" spans="1:16" ht="28.5" customHeight="1" x14ac:dyDescent="0.25">
      <c r="B14" s="33" t="s">
        <v>16</v>
      </c>
      <c r="C14" s="33" t="s">
        <v>17</v>
      </c>
      <c r="D14" s="33"/>
      <c r="E14" s="33"/>
      <c r="F14" s="33"/>
      <c r="G14" s="33"/>
      <c r="H14" s="33" t="s">
        <v>99</v>
      </c>
      <c r="I14" s="33" t="s">
        <v>19</v>
      </c>
      <c r="J14" s="33" t="s">
        <v>107</v>
      </c>
      <c r="K14" s="33" t="s">
        <v>108</v>
      </c>
      <c r="L14" s="33" t="s">
        <v>109</v>
      </c>
      <c r="M14" s="33" t="s">
        <v>110</v>
      </c>
      <c r="N14" s="33" t="s">
        <v>112</v>
      </c>
      <c r="O14" s="33" t="s">
        <v>106</v>
      </c>
    </row>
    <row r="15" spans="1:16" ht="30" customHeight="1" x14ac:dyDescent="0.25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spans="1:16" ht="15.75" customHeight="1" x14ac:dyDescent="0.25">
      <c r="B16" s="27" t="s">
        <v>98</v>
      </c>
      <c r="C16" s="39" t="s">
        <v>6</v>
      </c>
      <c r="D16" s="39"/>
      <c r="E16" s="39"/>
      <c r="F16" s="39"/>
      <c r="G16" s="39"/>
      <c r="H16" s="27" t="s">
        <v>7</v>
      </c>
      <c r="I16" s="27" t="s">
        <v>8</v>
      </c>
      <c r="J16" s="27" t="s">
        <v>100</v>
      </c>
      <c r="K16" s="27" t="s">
        <v>101</v>
      </c>
      <c r="L16" s="27" t="s">
        <v>102</v>
      </c>
      <c r="M16" s="27" t="s">
        <v>103</v>
      </c>
      <c r="N16" s="27" t="s">
        <v>104</v>
      </c>
      <c r="O16" s="27" t="s">
        <v>105</v>
      </c>
    </row>
    <row r="17" spans="2:15" s="31" customFormat="1" ht="22.5" customHeight="1" x14ac:dyDescent="0.3">
      <c r="B17" s="56">
        <f>ROW()-15</f>
        <v>2</v>
      </c>
      <c r="C17" s="75" t="s">
        <v>37</v>
      </c>
      <c r="D17" s="75"/>
      <c r="E17" s="75"/>
      <c r="F17" s="75"/>
      <c r="G17" s="75"/>
      <c r="H17" s="57" t="s">
        <v>66</v>
      </c>
      <c r="I17" s="56" t="s">
        <v>93</v>
      </c>
      <c r="J17" s="58"/>
      <c r="K17" s="58"/>
      <c r="L17" s="58">
        <v>31</v>
      </c>
      <c r="M17" s="58">
        <v>96</v>
      </c>
      <c r="N17" s="58"/>
      <c r="O17" s="59">
        <f>SUM(J17:N17)</f>
        <v>127</v>
      </c>
    </row>
    <row r="18" spans="2:15" s="31" customFormat="1" ht="22.5" customHeight="1" x14ac:dyDescent="0.3">
      <c r="B18" s="56">
        <f t="shared" ref="B18:B48" si="0">ROW()-15</f>
        <v>3</v>
      </c>
      <c r="C18" s="75" t="s">
        <v>38</v>
      </c>
      <c r="D18" s="75"/>
      <c r="E18" s="75"/>
      <c r="F18" s="75"/>
      <c r="G18" s="75"/>
      <c r="H18" s="57" t="s">
        <v>67</v>
      </c>
      <c r="I18" s="56" t="s">
        <v>93</v>
      </c>
      <c r="J18" s="58"/>
      <c r="K18" s="58"/>
      <c r="L18" s="58"/>
      <c r="M18" s="58">
        <f>200-10</f>
        <v>190</v>
      </c>
      <c r="N18" s="58"/>
      <c r="O18" s="59">
        <f t="shared" ref="O18:O27" si="1">SUM(J18:N18)</f>
        <v>190</v>
      </c>
    </row>
    <row r="19" spans="2:15" s="31" customFormat="1" ht="22.5" customHeight="1" x14ac:dyDescent="0.3">
      <c r="B19" s="56">
        <f t="shared" si="0"/>
        <v>4</v>
      </c>
      <c r="C19" s="75" t="s">
        <v>39</v>
      </c>
      <c r="D19" s="75"/>
      <c r="E19" s="75"/>
      <c r="F19" s="75"/>
      <c r="G19" s="75"/>
      <c r="H19" s="57" t="s">
        <v>68</v>
      </c>
      <c r="I19" s="56" t="s">
        <v>94</v>
      </c>
      <c r="J19" s="58"/>
      <c r="K19" s="58"/>
      <c r="L19" s="58">
        <v>43</v>
      </c>
      <c r="M19" s="58"/>
      <c r="N19" s="58"/>
      <c r="O19" s="59">
        <f t="shared" si="1"/>
        <v>43</v>
      </c>
    </row>
    <row r="20" spans="2:15" s="31" customFormat="1" ht="22.5" customHeight="1" x14ac:dyDescent="0.3">
      <c r="B20" s="56">
        <f t="shared" si="0"/>
        <v>5</v>
      </c>
      <c r="C20" s="75" t="s">
        <v>40</v>
      </c>
      <c r="D20" s="75"/>
      <c r="E20" s="75"/>
      <c r="F20" s="75"/>
      <c r="G20" s="75"/>
      <c r="H20" s="57" t="s">
        <v>69</v>
      </c>
      <c r="I20" s="56" t="s">
        <v>93</v>
      </c>
      <c r="J20" s="58"/>
      <c r="K20" s="58"/>
      <c r="L20" s="58"/>
      <c r="M20" s="58">
        <v>296</v>
      </c>
      <c r="N20" s="58"/>
      <c r="O20" s="59">
        <f t="shared" si="1"/>
        <v>296</v>
      </c>
    </row>
    <row r="21" spans="2:15" s="31" customFormat="1" ht="22.5" customHeight="1" x14ac:dyDescent="0.3">
      <c r="B21" s="56">
        <f t="shared" si="0"/>
        <v>6</v>
      </c>
      <c r="C21" s="75" t="s">
        <v>41</v>
      </c>
      <c r="D21" s="75"/>
      <c r="E21" s="75"/>
      <c r="F21" s="75"/>
      <c r="G21" s="75"/>
      <c r="H21" s="57" t="s">
        <v>70</v>
      </c>
      <c r="I21" s="56" t="s">
        <v>93</v>
      </c>
      <c r="J21" s="58"/>
      <c r="K21" s="58"/>
      <c r="L21" s="58"/>
      <c r="M21" s="58">
        <v>279</v>
      </c>
      <c r="N21" s="58"/>
      <c r="O21" s="59">
        <f t="shared" si="1"/>
        <v>279</v>
      </c>
    </row>
    <row r="22" spans="2:15" s="31" customFormat="1" ht="22.5" customHeight="1" x14ac:dyDescent="0.3">
      <c r="B22" s="56">
        <f t="shared" si="0"/>
        <v>7</v>
      </c>
      <c r="C22" s="75" t="s">
        <v>42</v>
      </c>
      <c r="D22" s="75"/>
      <c r="E22" s="75"/>
      <c r="F22" s="75"/>
      <c r="G22" s="75"/>
      <c r="H22" s="57" t="s">
        <v>71</v>
      </c>
      <c r="I22" s="56" t="s">
        <v>93</v>
      </c>
      <c r="J22" s="58"/>
      <c r="K22" s="58"/>
      <c r="L22" s="58"/>
      <c r="M22" s="58"/>
      <c r="N22" s="58">
        <v>18</v>
      </c>
      <c r="O22" s="59">
        <f t="shared" si="1"/>
        <v>18</v>
      </c>
    </row>
    <row r="23" spans="2:15" s="31" customFormat="1" ht="22.5" customHeight="1" x14ac:dyDescent="0.3">
      <c r="B23" s="56">
        <f t="shared" si="0"/>
        <v>8</v>
      </c>
      <c r="C23" s="75" t="s">
        <v>43</v>
      </c>
      <c r="D23" s="75"/>
      <c r="E23" s="75"/>
      <c r="F23" s="75"/>
      <c r="G23" s="75"/>
      <c r="H23" s="57" t="s">
        <v>72</v>
      </c>
      <c r="I23" s="56" t="s">
        <v>95</v>
      </c>
      <c r="J23" s="58"/>
      <c r="K23" s="58"/>
      <c r="L23" s="58"/>
      <c r="M23" s="58"/>
      <c r="N23" s="58">
        <v>18</v>
      </c>
      <c r="O23" s="59">
        <f t="shared" si="1"/>
        <v>18</v>
      </c>
    </row>
    <row r="24" spans="2:15" s="31" customFormat="1" ht="22.5" customHeight="1" x14ac:dyDescent="0.3">
      <c r="B24" s="56">
        <f t="shared" si="0"/>
        <v>9</v>
      </c>
      <c r="C24" s="75" t="s">
        <v>44</v>
      </c>
      <c r="D24" s="75"/>
      <c r="E24" s="75"/>
      <c r="F24" s="75"/>
      <c r="G24" s="75"/>
      <c r="H24" s="57" t="s">
        <v>113</v>
      </c>
      <c r="I24" s="56" t="s">
        <v>94</v>
      </c>
      <c r="J24" s="58"/>
      <c r="K24" s="58"/>
      <c r="L24" s="58"/>
      <c r="M24" s="58"/>
      <c r="N24" s="58">
        <v>18</v>
      </c>
      <c r="O24" s="59">
        <f t="shared" si="1"/>
        <v>18</v>
      </c>
    </row>
    <row r="25" spans="2:15" s="31" customFormat="1" ht="22.5" customHeight="1" x14ac:dyDescent="0.3">
      <c r="B25" s="56">
        <f t="shared" si="0"/>
        <v>10</v>
      </c>
      <c r="C25" s="75" t="s">
        <v>45</v>
      </c>
      <c r="D25" s="75"/>
      <c r="E25" s="75"/>
      <c r="F25" s="75"/>
      <c r="G25" s="75"/>
      <c r="H25" s="57" t="s">
        <v>74</v>
      </c>
      <c r="I25" s="56" t="s">
        <v>95</v>
      </c>
      <c r="J25" s="58"/>
      <c r="K25" s="58"/>
      <c r="L25" s="58"/>
      <c r="M25" s="58"/>
      <c r="N25" s="58">
        <v>19</v>
      </c>
      <c r="O25" s="59">
        <f t="shared" si="1"/>
        <v>19</v>
      </c>
    </row>
    <row r="26" spans="2:15" s="31" customFormat="1" ht="22.5" customHeight="1" x14ac:dyDescent="0.3">
      <c r="B26" s="56">
        <f t="shared" si="0"/>
        <v>11</v>
      </c>
      <c r="C26" s="75" t="s">
        <v>46</v>
      </c>
      <c r="D26" s="75"/>
      <c r="E26" s="75"/>
      <c r="F26" s="75"/>
      <c r="G26" s="75"/>
      <c r="H26" s="57" t="s">
        <v>75</v>
      </c>
      <c r="I26" s="56" t="s">
        <v>95</v>
      </c>
      <c r="J26" s="58"/>
      <c r="K26" s="58"/>
      <c r="L26" s="58"/>
      <c r="M26" s="58"/>
      <c r="N26" s="58">
        <v>2</v>
      </c>
      <c r="O26" s="59">
        <f t="shared" si="1"/>
        <v>2</v>
      </c>
    </row>
    <row r="27" spans="2:15" s="31" customFormat="1" ht="22.5" customHeight="1" x14ac:dyDescent="0.3">
      <c r="B27" s="56">
        <f t="shared" si="0"/>
        <v>12</v>
      </c>
      <c r="C27" s="75" t="s">
        <v>47</v>
      </c>
      <c r="D27" s="75"/>
      <c r="E27" s="75"/>
      <c r="F27" s="75"/>
      <c r="G27" s="75"/>
      <c r="H27" s="57" t="s">
        <v>76</v>
      </c>
      <c r="I27" s="56" t="s">
        <v>93</v>
      </c>
      <c r="J27" s="58"/>
      <c r="K27" s="58"/>
      <c r="L27" s="58">
        <f>33-12</f>
        <v>21</v>
      </c>
      <c r="M27" s="58"/>
      <c r="N27" s="58"/>
      <c r="O27" s="59">
        <f t="shared" si="1"/>
        <v>21</v>
      </c>
    </row>
    <row r="28" spans="2:15" s="31" customFormat="1" ht="22.5" customHeight="1" x14ac:dyDescent="0.3">
      <c r="B28" s="56">
        <f t="shared" si="0"/>
        <v>13</v>
      </c>
      <c r="C28" s="75" t="s">
        <v>48</v>
      </c>
      <c r="D28" s="75"/>
      <c r="E28" s="75"/>
      <c r="F28" s="75"/>
      <c r="G28" s="75"/>
      <c r="H28" s="57" t="s">
        <v>77</v>
      </c>
      <c r="I28" s="56" t="s">
        <v>94</v>
      </c>
      <c r="J28" s="58"/>
      <c r="K28" s="58"/>
      <c r="L28" s="58"/>
      <c r="M28" s="58">
        <v>16</v>
      </c>
      <c r="N28" s="58"/>
      <c r="O28" s="59">
        <f t="shared" ref="O28:O48" si="2">SUM(J28:N28)</f>
        <v>16</v>
      </c>
    </row>
    <row r="29" spans="2:15" s="31" customFormat="1" ht="22.5" customHeight="1" x14ac:dyDescent="0.3">
      <c r="B29" s="56">
        <f t="shared" si="0"/>
        <v>14</v>
      </c>
      <c r="C29" s="75" t="s">
        <v>49</v>
      </c>
      <c r="D29" s="75"/>
      <c r="E29" s="75"/>
      <c r="F29" s="75"/>
      <c r="G29" s="75"/>
      <c r="H29" s="57" t="s">
        <v>78</v>
      </c>
      <c r="I29" s="56" t="s">
        <v>93</v>
      </c>
      <c r="J29" s="58"/>
      <c r="K29" s="58"/>
      <c r="L29" s="58"/>
      <c r="M29" s="58">
        <f>86-12</f>
        <v>74</v>
      </c>
      <c r="N29" s="58"/>
      <c r="O29" s="59">
        <f t="shared" si="2"/>
        <v>74</v>
      </c>
    </row>
    <row r="30" spans="2:15" s="31" customFormat="1" ht="22.5" customHeight="1" x14ac:dyDescent="0.3">
      <c r="B30" s="56">
        <f t="shared" si="0"/>
        <v>15</v>
      </c>
      <c r="C30" s="75" t="s">
        <v>50</v>
      </c>
      <c r="D30" s="75"/>
      <c r="E30" s="75"/>
      <c r="F30" s="75"/>
      <c r="G30" s="75"/>
      <c r="H30" s="57" t="s">
        <v>79</v>
      </c>
      <c r="I30" s="56" t="s">
        <v>93</v>
      </c>
      <c r="J30" s="58"/>
      <c r="K30" s="58"/>
      <c r="L30" s="58">
        <v>140</v>
      </c>
      <c r="M30" s="58">
        <v>156</v>
      </c>
      <c r="N30" s="58"/>
      <c r="O30" s="59">
        <f t="shared" si="2"/>
        <v>296</v>
      </c>
    </row>
    <row r="31" spans="2:15" s="31" customFormat="1" ht="22.5" customHeight="1" x14ac:dyDescent="0.3">
      <c r="B31" s="56">
        <f t="shared" si="0"/>
        <v>16</v>
      </c>
      <c r="C31" s="75" t="s">
        <v>116</v>
      </c>
      <c r="D31" s="75"/>
      <c r="E31" s="75"/>
      <c r="F31" s="75"/>
      <c r="G31" s="75"/>
      <c r="H31" s="57" t="s">
        <v>117</v>
      </c>
      <c r="I31" s="56" t="s">
        <v>93</v>
      </c>
      <c r="J31" s="58"/>
      <c r="K31" s="58"/>
      <c r="L31" s="58"/>
      <c r="M31" s="58">
        <v>74</v>
      </c>
      <c r="N31" s="58"/>
      <c r="O31" s="59">
        <f t="shared" si="2"/>
        <v>74</v>
      </c>
    </row>
    <row r="32" spans="2:15" s="31" customFormat="1" ht="22.5" customHeight="1" x14ac:dyDescent="0.3">
      <c r="B32" s="56">
        <f t="shared" si="0"/>
        <v>17</v>
      </c>
      <c r="C32" s="75" t="s">
        <v>51</v>
      </c>
      <c r="D32" s="75"/>
      <c r="E32" s="75"/>
      <c r="F32" s="75"/>
      <c r="G32" s="75"/>
      <c r="H32" s="57" t="s">
        <v>80</v>
      </c>
      <c r="I32" s="56" t="s">
        <v>93</v>
      </c>
      <c r="J32" s="58"/>
      <c r="K32" s="58"/>
      <c r="L32" s="58"/>
      <c r="M32" s="58">
        <v>16</v>
      </c>
      <c r="N32" s="58"/>
      <c r="O32" s="59">
        <f t="shared" si="2"/>
        <v>16</v>
      </c>
    </row>
    <row r="33" spans="2:15" s="31" customFormat="1" ht="22.5" customHeight="1" x14ac:dyDescent="0.3">
      <c r="B33" s="56">
        <f t="shared" si="0"/>
        <v>18</v>
      </c>
      <c r="C33" s="75" t="s">
        <v>52</v>
      </c>
      <c r="D33" s="75"/>
      <c r="E33" s="75"/>
      <c r="F33" s="75"/>
      <c r="G33" s="75"/>
      <c r="H33" s="57" t="s">
        <v>81</v>
      </c>
      <c r="I33" s="56" t="s">
        <v>93</v>
      </c>
      <c r="J33" s="58"/>
      <c r="K33" s="58"/>
      <c r="L33" s="58">
        <f>108-17</f>
        <v>91</v>
      </c>
      <c r="M33" s="58">
        <v>202</v>
      </c>
      <c r="N33" s="58"/>
      <c r="O33" s="59">
        <f t="shared" si="2"/>
        <v>293</v>
      </c>
    </row>
    <row r="34" spans="2:15" s="31" customFormat="1" ht="22.5" customHeight="1" x14ac:dyDescent="0.3">
      <c r="B34" s="56">
        <f t="shared" si="0"/>
        <v>19</v>
      </c>
      <c r="C34" s="75" t="s">
        <v>53</v>
      </c>
      <c r="D34" s="75"/>
      <c r="E34" s="75"/>
      <c r="F34" s="75"/>
      <c r="G34" s="75"/>
      <c r="H34" s="57" t="s">
        <v>82</v>
      </c>
      <c r="I34" s="56" t="s">
        <v>93</v>
      </c>
      <c r="J34" s="58"/>
      <c r="K34" s="58"/>
      <c r="L34" s="58"/>
      <c r="M34" s="58"/>
      <c r="N34" s="58">
        <v>5</v>
      </c>
      <c r="O34" s="59">
        <f t="shared" si="2"/>
        <v>5</v>
      </c>
    </row>
    <row r="35" spans="2:15" s="31" customFormat="1" ht="22.5" customHeight="1" x14ac:dyDescent="0.3">
      <c r="B35" s="56">
        <f t="shared" si="0"/>
        <v>20</v>
      </c>
      <c r="C35" s="75" t="s">
        <v>115</v>
      </c>
      <c r="D35" s="75"/>
      <c r="E35" s="75"/>
      <c r="F35" s="75"/>
      <c r="G35" s="75"/>
      <c r="H35" s="57" t="s">
        <v>120</v>
      </c>
      <c r="I35" s="56" t="s">
        <v>94</v>
      </c>
      <c r="J35" s="58"/>
      <c r="K35" s="58"/>
      <c r="L35" s="58">
        <f>50-8</f>
        <v>42</v>
      </c>
      <c r="M35" s="58">
        <v>189</v>
      </c>
      <c r="N35" s="58"/>
      <c r="O35" s="59">
        <f t="shared" si="2"/>
        <v>231</v>
      </c>
    </row>
    <row r="36" spans="2:15" s="31" customFormat="1" ht="22.5" customHeight="1" x14ac:dyDescent="0.3">
      <c r="B36" s="56">
        <f t="shared" si="0"/>
        <v>21</v>
      </c>
      <c r="C36" s="75" t="s">
        <v>55</v>
      </c>
      <c r="D36" s="75"/>
      <c r="E36" s="75"/>
      <c r="F36" s="75"/>
      <c r="G36" s="75"/>
      <c r="H36" s="57" t="s">
        <v>84</v>
      </c>
      <c r="I36" s="56" t="s">
        <v>93</v>
      </c>
      <c r="J36" s="58">
        <f>19-17</f>
        <v>2</v>
      </c>
      <c r="K36" s="58"/>
      <c r="L36" s="58">
        <v>302</v>
      </c>
      <c r="M36" s="58"/>
      <c r="N36" s="58"/>
      <c r="O36" s="59">
        <f t="shared" si="2"/>
        <v>304</v>
      </c>
    </row>
    <row r="37" spans="2:15" s="31" customFormat="1" ht="22.5" customHeight="1" x14ac:dyDescent="0.3">
      <c r="B37" s="56">
        <f t="shared" si="0"/>
        <v>22</v>
      </c>
      <c r="C37" s="75" t="s">
        <v>56</v>
      </c>
      <c r="D37" s="75"/>
      <c r="E37" s="75"/>
      <c r="F37" s="75"/>
      <c r="G37" s="75"/>
      <c r="H37" s="57" t="s">
        <v>85</v>
      </c>
      <c r="I37" s="56" t="s">
        <v>93</v>
      </c>
      <c r="J37" s="58"/>
      <c r="K37" s="58"/>
      <c r="L37" s="58">
        <v>12</v>
      </c>
      <c r="M37" s="58"/>
      <c r="N37" s="58"/>
      <c r="O37" s="59">
        <f t="shared" si="2"/>
        <v>12</v>
      </c>
    </row>
    <row r="38" spans="2:15" s="31" customFormat="1" ht="22.5" customHeight="1" x14ac:dyDescent="0.3">
      <c r="B38" s="56">
        <f t="shared" si="0"/>
        <v>23</v>
      </c>
      <c r="C38" s="75" t="s">
        <v>57</v>
      </c>
      <c r="D38" s="75"/>
      <c r="E38" s="75"/>
      <c r="F38" s="75"/>
      <c r="G38" s="75"/>
      <c r="H38" s="60" t="s">
        <v>86</v>
      </c>
      <c r="I38" s="56" t="s">
        <v>93</v>
      </c>
      <c r="J38" s="58"/>
      <c r="K38" s="58"/>
      <c r="L38" s="58"/>
      <c r="M38" s="58"/>
      <c r="N38" s="58">
        <v>32</v>
      </c>
      <c r="O38" s="59">
        <f t="shared" si="2"/>
        <v>32</v>
      </c>
    </row>
    <row r="39" spans="2:15" s="31" customFormat="1" ht="22.5" customHeight="1" x14ac:dyDescent="0.3">
      <c r="B39" s="56">
        <f t="shared" si="0"/>
        <v>24</v>
      </c>
      <c r="C39" s="75" t="s">
        <v>58</v>
      </c>
      <c r="D39" s="75"/>
      <c r="E39" s="75"/>
      <c r="F39" s="75"/>
      <c r="G39" s="75"/>
      <c r="H39" s="60" t="s">
        <v>87</v>
      </c>
      <c r="I39" s="56" t="s">
        <v>95</v>
      </c>
      <c r="J39" s="58"/>
      <c r="K39" s="58"/>
      <c r="L39" s="58"/>
      <c r="M39" s="58"/>
      <c r="N39" s="58">
        <v>34</v>
      </c>
      <c r="O39" s="59">
        <f t="shared" si="2"/>
        <v>34</v>
      </c>
    </row>
    <row r="40" spans="2:15" s="31" customFormat="1" ht="22.5" customHeight="1" x14ac:dyDescent="0.3">
      <c r="B40" s="56">
        <f t="shared" si="0"/>
        <v>25</v>
      </c>
      <c r="C40" s="75" t="s">
        <v>59</v>
      </c>
      <c r="D40" s="75"/>
      <c r="E40" s="75"/>
      <c r="F40" s="75"/>
      <c r="G40" s="75"/>
      <c r="H40" s="60" t="s">
        <v>88</v>
      </c>
      <c r="I40" s="56" t="s">
        <v>93</v>
      </c>
      <c r="J40" s="58"/>
      <c r="K40" s="58"/>
      <c r="L40" s="58"/>
      <c r="M40" s="58"/>
      <c r="N40" s="58">
        <v>22</v>
      </c>
      <c r="O40" s="59">
        <f t="shared" si="2"/>
        <v>22</v>
      </c>
    </row>
    <row r="41" spans="2:15" s="31" customFormat="1" ht="22.5" customHeight="1" x14ac:dyDescent="0.3">
      <c r="B41" s="56">
        <f t="shared" si="0"/>
        <v>26</v>
      </c>
      <c r="C41" s="75" t="s">
        <v>60</v>
      </c>
      <c r="D41" s="75"/>
      <c r="E41" s="75"/>
      <c r="F41" s="75"/>
      <c r="G41" s="75"/>
      <c r="H41" s="61" t="s">
        <v>89</v>
      </c>
      <c r="I41" s="56" t="s">
        <v>95</v>
      </c>
      <c r="J41" s="58"/>
      <c r="K41" s="58"/>
      <c r="L41" s="58"/>
      <c r="M41" s="58"/>
      <c r="N41" s="58">
        <v>2</v>
      </c>
      <c r="O41" s="59">
        <f t="shared" si="2"/>
        <v>2</v>
      </c>
    </row>
    <row r="42" spans="2:15" s="31" customFormat="1" ht="22.5" customHeight="1" x14ac:dyDescent="0.3">
      <c r="B42" s="56">
        <f t="shared" si="0"/>
        <v>27</v>
      </c>
      <c r="C42" s="75" t="s">
        <v>61</v>
      </c>
      <c r="D42" s="75"/>
      <c r="E42" s="75"/>
      <c r="F42" s="75"/>
      <c r="G42" s="75"/>
      <c r="H42" s="61" t="s">
        <v>90</v>
      </c>
      <c r="I42" s="56" t="s">
        <v>93</v>
      </c>
      <c r="J42" s="58"/>
      <c r="K42" s="58"/>
      <c r="L42" s="58"/>
      <c r="M42" s="58"/>
      <c r="N42" s="58">
        <v>2</v>
      </c>
      <c r="O42" s="62">
        <f t="shared" si="2"/>
        <v>2</v>
      </c>
    </row>
    <row r="43" spans="2:15" s="31" customFormat="1" ht="22.5" customHeight="1" x14ac:dyDescent="0.3">
      <c r="B43" s="56">
        <f t="shared" si="0"/>
        <v>28</v>
      </c>
      <c r="C43" s="75" t="s">
        <v>62</v>
      </c>
      <c r="D43" s="75"/>
      <c r="E43" s="75"/>
      <c r="F43" s="75"/>
      <c r="G43" s="75"/>
      <c r="H43" s="61" t="s">
        <v>91</v>
      </c>
      <c r="I43" s="56" t="s">
        <v>95</v>
      </c>
      <c r="J43" s="58"/>
      <c r="K43" s="58"/>
      <c r="L43" s="58"/>
      <c r="M43" s="58"/>
      <c r="N43" s="58">
        <v>17</v>
      </c>
      <c r="O43" s="59">
        <f t="shared" si="2"/>
        <v>17</v>
      </c>
    </row>
    <row r="44" spans="2:15" s="31" customFormat="1" ht="22.5" customHeight="1" x14ac:dyDescent="0.3">
      <c r="B44" s="56">
        <f t="shared" si="0"/>
        <v>29</v>
      </c>
      <c r="C44" s="75" t="s">
        <v>63</v>
      </c>
      <c r="D44" s="75"/>
      <c r="E44" s="75"/>
      <c r="F44" s="75"/>
      <c r="G44" s="75"/>
      <c r="H44" s="61" t="s">
        <v>92</v>
      </c>
      <c r="I44" s="56" t="s">
        <v>95</v>
      </c>
      <c r="J44" s="58">
        <v>5</v>
      </c>
      <c r="K44" s="58"/>
      <c r="L44" s="58"/>
      <c r="M44" s="58">
        <v>52</v>
      </c>
      <c r="N44" s="58"/>
      <c r="O44" s="59">
        <f t="shared" si="2"/>
        <v>57</v>
      </c>
    </row>
    <row r="45" spans="2:15" s="31" customFormat="1" ht="22.5" customHeight="1" x14ac:dyDescent="0.3">
      <c r="B45" s="56">
        <f t="shared" si="0"/>
        <v>30</v>
      </c>
      <c r="C45" s="75" t="s">
        <v>64</v>
      </c>
      <c r="D45" s="75"/>
      <c r="E45" s="75"/>
      <c r="F45" s="75"/>
      <c r="G45" s="75"/>
      <c r="H45" s="61"/>
      <c r="I45" s="56" t="s">
        <v>93</v>
      </c>
      <c r="J45" s="58"/>
      <c r="K45" s="58"/>
      <c r="L45" s="58"/>
      <c r="M45" s="58"/>
      <c r="N45" s="58">
        <v>5</v>
      </c>
      <c r="O45" s="62">
        <f t="shared" si="2"/>
        <v>5</v>
      </c>
    </row>
    <row r="46" spans="2:15" s="31" customFormat="1" ht="22.5" customHeight="1" x14ac:dyDescent="0.3">
      <c r="B46" s="56">
        <f t="shared" si="0"/>
        <v>31</v>
      </c>
      <c r="C46" s="75" t="s">
        <v>65</v>
      </c>
      <c r="D46" s="75"/>
      <c r="E46" s="75"/>
      <c r="F46" s="75"/>
      <c r="G46" s="75"/>
      <c r="H46" s="61"/>
      <c r="I46" s="56" t="s">
        <v>93</v>
      </c>
      <c r="J46" s="62"/>
      <c r="K46" s="62"/>
      <c r="L46" s="62"/>
      <c r="M46" s="62"/>
      <c r="N46" s="58">
        <v>1</v>
      </c>
      <c r="O46" s="62">
        <f t="shared" si="2"/>
        <v>1</v>
      </c>
    </row>
    <row r="47" spans="2:15" s="31" customFormat="1" ht="22.5" customHeight="1" x14ac:dyDescent="0.3">
      <c r="B47" s="56">
        <f t="shared" si="0"/>
        <v>32</v>
      </c>
      <c r="C47" s="76" t="s">
        <v>118</v>
      </c>
      <c r="D47" s="77"/>
      <c r="E47" s="77"/>
      <c r="F47" s="77"/>
      <c r="G47" s="78"/>
      <c r="H47" s="61"/>
      <c r="I47" s="56" t="s">
        <v>93</v>
      </c>
      <c r="J47" s="62"/>
      <c r="K47" s="62"/>
      <c r="L47" s="62">
        <v>40</v>
      </c>
      <c r="M47" s="62">
        <v>25</v>
      </c>
      <c r="N47" s="58"/>
      <c r="O47" s="59">
        <f t="shared" si="2"/>
        <v>65</v>
      </c>
    </row>
    <row r="48" spans="2:15" s="31" customFormat="1" ht="22.5" customHeight="1" x14ac:dyDescent="0.3">
      <c r="B48" s="56">
        <f t="shared" si="0"/>
        <v>33</v>
      </c>
      <c r="C48" s="76" t="s">
        <v>119</v>
      </c>
      <c r="D48" s="77"/>
      <c r="E48" s="77"/>
      <c r="F48" s="77"/>
      <c r="G48" s="78"/>
      <c r="H48" s="61"/>
      <c r="I48" s="56" t="s">
        <v>93</v>
      </c>
      <c r="J48" s="62"/>
      <c r="K48" s="62"/>
      <c r="L48" s="62">
        <v>41</v>
      </c>
      <c r="M48" s="62">
        <v>20</v>
      </c>
      <c r="N48" s="58"/>
      <c r="O48" s="59">
        <f t="shared" si="2"/>
        <v>61</v>
      </c>
    </row>
    <row r="49" spans="1:24" s="31" customFormat="1" ht="22.5" customHeight="1" x14ac:dyDescent="0.3">
      <c r="B49" s="56"/>
      <c r="C49" s="75"/>
      <c r="D49" s="75"/>
      <c r="E49" s="75"/>
      <c r="F49" s="75"/>
      <c r="G49" s="75"/>
      <c r="H49" s="56"/>
      <c r="I49" s="56"/>
      <c r="J49" s="58"/>
      <c r="K49" s="58"/>
      <c r="L49" s="58"/>
      <c r="M49" s="58"/>
      <c r="N49" s="62"/>
      <c r="O49" s="63">
        <f>SUM(O17:O48)</f>
        <v>2650</v>
      </c>
    </row>
    <row r="50" spans="1:24" x14ac:dyDescent="0.25">
      <c r="A50" s="28"/>
      <c r="B50" s="29"/>
      <c r="C50" s="28"/>
      <c r="D50" s="28"/>
      <c r="E50" s="28"/>
      <c r="F50" s="2"/>
    </row>
    <row r="51" spans="1:24" ht="16.5" customHeight="1" x14ac:dyDescent="0.3">
      <c r="A51" s="38"/>
      <c r="B51" s="38"/>
      <c r="C51" s="38"/>
      <c r="D51" s="38"/>
      <c r="E51" s="30"/>
      <c r="F51" s="2"/>
      <c r="H51" s="74" t="s">
        <v>114</v>
      </c>
      <c r="I51" s="74"/>
      <c r="J51" s="74"/>
      <c r="K51" s="74"/>
      <c r="L51" s="74"/>
      <c r="M51" s="74"/>
      <c r="N51" s="74"/>
      <c r="O51" s="74"/>
    </row>
    <row r="52" spans="1:24" s="31" customFormat="1" ht="21" customHeight="1" x14ac:dyDescent="0.3">
      <c r="A52" s="64"/>
      <c r="B52" s="65" t="s">
        <v>130</v>
      </c>
      <c r="C52" s="65"/>
      <c r="D52" s="65"/>
      <c r="E52" s="65"/>
      <c r="F52" s="65"/>
      <c r="G52" s="65"/>
      <c r="H52" s="66" t="s">
        <v>13</v>
      </c>
      <c r="I52" s="66"/>
      <c r="J52" s="66"/>
      <c r="K52" s="66"/>
      <c r="L52" s="66"/>
      <c r="M52" s="66"/>
      <c r="N52" s="66"/>
      <c r="O52" s="66"/>
      <c r="P52" s="71"/>
      <c r="Q52" s="71"/>
      <c r="R52" s="71"/>
      <c r="S52" s="71"/>
      <c r="T52" s="71"/>
      <c r="U52" s="71"/>
      <c r="V52" s="71"/>
      <c r="W52" s="71"/>
      <c r="X52" s="71"/>
    </row>
    <row r="53" spans="1:24" s="31" customFormat="1" ht="21" customHeight="1" x14ac:dyDescent="0.3">
      <c r="B53" s="66" t="s">
        <v>131</v>
      </c>
      <c r="C53" s="66"/>
      <c r="D53" s="71"/>
      <c r="E53" s="67" t="s">
        <v>132</v>
      </c>
      <c r="F53" s="67"/>
      <c r="H53" s="66" t="s">
        <v>11</v>
      </c>
      <c r="I53" s="66"/>
      <c r="J53" s="66"/>
      <c r="K53" s="66"/>
      <c r="L53" s="66" t="s">
        <v>12</v>
      </c>
      <c r="M53" s="66"/>
      <c r="N53" s="66"/>
      <c r="O53" s="66"/>
      <c r="P53" s="71"/>
      <c r="Q53" s="71"/>
      <c r="R53" s="71"/>
    </row>
    <row r="54" spans="1:24" s="31" customFormat="1" ht="21" customHeight="1" x14ac:dyDescent="0.3">
      <c r="A54" s="68"/>
      <c r="B54" s="69" t="s">
        <v>15</v>
      </c>
      <c r="C54" s="69"/>
      <c r="D54" s="72"/>
      <c r="E54" s="69" t="s">
        <v>15</v>
      </c>
      <c r="F54" s="69"/>
      <c r="H54" s="70" t="s">
        <v>15</v>
      </c>
      <c r="I54" s="70"/>
      <c r="J54" s="70"/>
      <c r="K54" s="70"/>
      <c r="L54" s="70" t="s">
        <v>15</v>
      </c>
      <c r="M54" s="70"/>
      <c r="N54" s="70"/>
      <c r="O54" s="70"/>
      <c r="P54" s="73"/>
      <c r="Q54" s="73"/>
      <c r="R54" s="73"/>
    </row>
    <row r="55" spans="1:24" ht="15" customHeight="1" x14ac:dyDescent="0.25">
      <c r="A55" s="35"/>
      <c r="B55" s="35"/>
      <c r="C55" s="35"/>
    </row>
  </sheetData>
  <mergeCells count="61">
    <mergeCell ref="H51:O51"/>
    <mergeCell ref="B5:O5"/>
    <mergeCell ref="B52:G52"/>
    <mergeCell ref="B53:C53"/>
    <mergeCell ref="B54:C54"/>
    <mergeCell ref="E53:F53"/>
    <mergeCell ref="E54:F54"/>
    <mergeCell ref="H52:O52"/>
    <mergeCell ref="H53:K53"/>
    <mergeCell ref="H54:K54"/>
    <mergeCell ref="C45:G45"/>
    <mergeCell ref="C46:G46"/>
    <mergeCell ref="C49:G49"/>
    <mergeCell ref="L53:O53"/>
    <mergeCell ref="L54:O54"/>
    <mergeCell ref="C47:G47"/>
    <mergeCell ref="C48:G48"/>
    <mergeCell ref="C29:G29"/>
    <mergeCell ref="C30:G30"/>
    <mergeCell ref="C32:G32"/>
    <mergeCell ref="C33:G33"/>
    <mergeCell ref="C35:G35"/>
    <mergeCell ref="C36:G36"/>
    <mergeCell ref="C37:G37"/>
    <mergeCell ref="C38:G38"/>
    <mergeCell ref="C39:G39"/>
    <mergeCell ref="C40:G40"/>
    <mergeCell ref="C41:G41"/>
    <mergeCell ref="C42:G42"/>
    <mergeCell ref="C43:G43"/>
    <mergeCell ref="C44:G44"/>
    <mergeCell ref="C31:G31"/>
    <mergeCell ref="A55:C55"/>
    <mergeCell ref="B14:B15"/>
    <mergeCell ref="A51:D51"/>
    <mergeCell ref="C34:G34"/>
    <mergeCell ref="C14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L1:O1"/>
    <mergeCell ref="L2:O2"/>
    <mergeCell ref="L3:O3"/>
    <mergeCell ref="C27:G27"/>
    <mergeCell ref="C28:G28"/>
    <mergeCell ref="J14:J15"/>
    <mergeCell ref="K14:K15"/>
    <mergeCell ref="L14:L15"/>
    <mergeCell ref="M14:M15"/>
    <mergeCell ref="N14:N15"/>
    <mergeCell ref="I14:I15"/>
    <mergeCell ref="H14:H15"/>
    <mergeCell ref="C25:G25"/>
    <mergeCell ref="C26:G26"/>
    <mergeCell ref="O14:O15"/>
  </mergeCells>
  <pageMargins left="0.25" right="0.25" top="0.51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opLeftCell="A40" workbookViewId="0">
      <selection activeCell="I49" sqref="I49:J49"/>
    </sheetView>
  </sheetViews>
  <sheetFormatPr defaultRowHeight="15" x14ac:dyDescent="0.25"/>
  <cols>
    <col min="1" max="1" width="5" customWidth="1"/>
    <col min="2" max="2" width="36" bestFit="1" customWidth="1"/>
    <col min="3" max="3" width="10.5703125" customWidth="1"/>
    <col min="4" max="4" width="8" customWidth="1"/>
    <col min="5" max="5" width="7.7109375" bestFit="1" customWidth="1"/>
    <col min="8" max="8" width="10.42578125" customWidth="1"/>
  </cols>
  <sheetData>
    <row r="1" spans="1:17" ht="15.75" x14ac:dyDescent="0.25">
      <c r="A1" s="16" t="s">
        <v>31</v>
      </c>
      <c r="L1" s="32" t="s">
        <v>28</v>
      </c>
      <c r="M1" s="32"/>
      <c r="N1" s="32"/>
      <c r="O1" s="32"/>
      <c r="P1" s="32"/>
    </row>
    <row r="2" spans="1:17" ht="15.75" x14ac:dyDescent="0.25">
      <c r="A2" s="16" t="s">
        <v>32</v>
      </c>
      <c r="L2" s="43" t="s">
        <v>29</v>
      </c>
      <c r="M2" s="43"/>
      <c r="N2" s="43"/>
      <c r="O2" s="43"/>
      <c r="P2" s="43"/>
    </row>
    <row r="3" spans="1:17" ht="15.75" x14ac:dyDescent="0.25">
      <c r="A3" s="16"/>
      <c r="L3" s="43" t="s">
        <v>30</v>
      </c>
      <c r="M3" s="43"/>
      <c r="N3" s="43"/>
      <c r="O3" s="43"/>
      <c r="P3" s="43"/>
    </row>
    <row r="4" spans="1:17" ht="27" customHeight="1" x14ac:dyDescent="0.25">
      <c r="A4" s="44" t="s">
        <v>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7" ht="16.5" x14ac:dyDescent="0.25">
      <c r="A5" s="1" t="s">
        <v>33</v>
      </c>
    </row>
    <row r="6" spans="1:17" ht="16.5" x14ac:dyDescent="0.25">
      <c r="A6" s="1" t="s">
        <v>1</v>
      </c>
    </row>
    <row r="7" spans="1:17" ht="16.5" x14ac:dyDescent="0.25">
      <c r="A7" s="1" t="s">
        <v>34</v>
      </c>
    </row>
    <row r="8" spans="1:17" ht="16.5" x14ac:dyDescent="0.25">
      <c r="A8" s="1" t="s">
        <v>35</v>
      </c>
    </row>
    <row r="9" spans="1:17" ht="16.5" x14ac:dyDescent="0.25">
      <c r="A9" s="1" t="s">
        <v>36</v>
      </c>
    </row>
    <row r="10" spans="1:17" ht="16.5" x14ac:dyDescent="0.25">
      <c r="A10" s="1" t="s">
        <v>2</v>
      </c>
    </row>
    <row r="12" spans="1:17" ht="28.5" customHeight="1" x14ac:dyDescent="0.25">
      <c r="A12" s="45" t="s">
        <v>16</v>
      </c>
      <c r="B12" s="41" t="s">
        <v>17</v>
      </c>
      <c r="C12" s="41" t="s">
        <v>18</v>
      </c>
      <c r="D12" s="41" t="s">
        <v>19</v>
      </c>
      <c r="E12" s="41" t="s">
        <v>20</v>
      </c>
      <c r="F12" s="47" t="s">
        <v>21</v>
      </c>
      <c r="G12" s="47"/>
      <c r="H12" s="47" t="s">
        <v>3</v>
      </c>
      <c r="I12" s="47"/>
      <c r="J12" s="47" t="s">
        <v>4</v>
      </c>
      <c r="K12" s="47"/>
      <c r="L12" s="47" t="s">
        <v>5</v>
      </c>
      <c r="M12" s="47"/>
      <c r="N12" s="41" t="s">
        <v>24</v>
      </c>
      <c r="O12" s="41" t="s">
        <v>25</v>
      </c>
      <c r="P12" s="41" t="s">
        <v>26</v>
      </c>
      <c r="Q12" s="2"/>
    </row>
    <row r="13" spans="1:17" ht="30" customHeight="1" x14ac:dyDescent="0.25">
      <c r="A13" s="46"/>
      <c r="B13" s="42"/>
      <c r="C13" s="42"/>
      <c r="D13" s="42"/>
      <c r="E13" s="42"/>
      <c r="F13" s="10" t="s">
        <v>22</v>
      </c>
      <c r="G13" s="11" t="s">
        <v>23</v>
      </c>
      <c r="H13" s="10" t="s">
        <v>22</v>
      </c>
      <c r="I13" s="11" t="s">
        <v>23</v>
      </c>
      <c r="J13" s="10" t="s">
        <v>22</v>
      </c>
      <c r="K13" s="11" t="s">
        <v>23</v>
      </c>
      <c r="L13" s="10" t="s">
        <v>22</v>
      </c>
      <c r="M13" s="11" t="s">
        <v>23</v>
      </c>
      <c r="N13" s="42"/>
      <c r="O13" s="42"/>
      <c r="P13" s="42"/>
      <c r="Q13" s="2"/>
    </row>
    <row r="14" spans="1:17" ht="15.75" x14ac:dyDescent="0.25">
      <c r="A14" s="8"/>
      <c r="B14" s="5" t="s">
        <v>6</v>
      </c>
      <c r="C14" s="5" t="s">
        <v>7</v>
      </c>
      <c r="D14" s="5" t="s">
        <v>8</v>
      </c>
      <c r="E14" s="5">
        <v>1</v>
      </c>
      <c r="F14" s="5">
        <v>2</v>
      </c>
      <c r="G14" s="5">
        <v>3</v>
      </c>
      <c r="H14" s="5">
        <v>4</v>
      </c>
      <c r="I14" s="5">
        <v>5</v>
      </c>
      <c r="J14" s="5">
        <v>6</v>
      </c>
      <c r="K14" s="5">
        <v>7</v>
      </c>
      <c r="L14" s="5">
        <v>8</v>
      </c>
      <c r="M14" s="5">
        <v>9</v>
      </c>
      <c r="N14" s="5">
        <v>10</v>
      </c>
      <c r="O14" s="5">
        <v>11</v>
      </c>
      <c r="P14" s="5">
        <v>12</v>
      </c>
      <c r="Q14" s="2"/>
    </row>
    <row r="15" spans="1:17" ht="15.75" x14ac:dyDescent="0.25">
      <c r="A15" s="9">
        <f>ROW()-14</f>
        <v>1</v>
      </c>
      <c r="B15" s="17" t="s">
        <v>37</v>
      </c>
      <c r="C15" s="17" t="s">
        <v>66</v>
      </c>
      <c r="D15" s="6" t="s">
        <v>93</v>
      </c>
      <c r="E15" s="6"/>
      <c r="F15" s="6"/>
      <c r="G15" s="6"/>
      <c r="H15" s="22">
        <v>127</v>
      </c>
      <c r="I15" s="6"/>
      <c r="J15" s="6"/>
      <c r="K15" s="6"/>
      <c r="L15" s="6"/>
      <c r="M15" s="6"/>
      <c r="N15" s="6"/>
      <c r="O15" s="6"/>
      <c r="P15" s="6"/>
      <c r="Q15" s="2"/>
    </row>
    <row r="16" spans="1:17" ht="15.75" x14ac:dyDescent="0.25">
      <c r="A16" s="9">
        <f t="shared" ref="A16:A43" si="0">ROW()-14</f>
        <v>2</v>
      </c>
      <c r="B16" s="17" t="s">
        <v>38</v>
      </c>
      <c r="C16" s="17" t="s">
        <v>67</v>
      </c>
      <c r="D16" s="6" t="s">
        <v>93</v>
      </c>
      <c r="E16" s="6"/>
      <c r="F16" s="6"/>
      <c r="G16" s="6"/>
      <c r="H16" s="22">
        <v>190</v>
      </c>
      <c r="I16" s="6"/>
      <c r="J16" s="6"/>
      <c r="K16" s="6"/>
      <c r="L16" s="6"/>
      <c r="M16" s="6"/>
      <c r="N16" s="6"/>
      <c r="O16" s="6"/>
      <c r="P16" s="6"/>
      <c r="Q16" s="2"/>
    </row>
    <row r="17" spans="1:17" ht="15.75" x14ac:dyDescent="0.25">
      <c r="A17" s="9">
        <f t="shared" si="0"/>
        <v>3</v>
      </c>
      <c r="B17" s="17" t="s">
        <v>39</v>
      </c>
      <c r="C17" s="17" t="s">
        <v>68</v>
      </c>
      <c r="D17" s="6" t="s">
        <v>94</v>
      </c>
      <c r="E17" s="6"/>
      <c r="F17" s="6"/>
      <c r="G17" s="6"/>
      <c r="H17" s="22">
        <v>43</v>
      </c>
      <c r="I17" s="6"/>
      <c r="J17" s="6"/>
      <c r="K17" s="6"/>
      <c r="L17" s="6"/>
      <c r="M17" s="6"/>
      <c r="N17" s="6"/>
      <c r="O17" s="6"/>
      <c r="P17" s="6"/>
      <c r="Q17" s="2"/>
    </row>
    <row r="18" spans="1:17" ht="15.75" x14ac:dyDescent="0.25">
      <c r="A18" s="9">
        <f t="shared" si="0"/>
        <v>4</v>
      </c>
      <c r="B18" s="17" t="s">
        <v>40</v>
      </c>
      <c r="C18" s="17" t="s">
        <v>69</v>
      </c>
      <c r="D18" s="6" t="s">
        <v>93</v>
      </c>
      <c r="E18" s="6"/>
      <c r="F18" s="6"/>
      <c r="G18" s="6"/>
      <c r="H18" s="22">
        <v>293</v>
      </c>
      <c r="I18" s="6"/>
      <c r="J18" s="6"/>
      <c r="K18" s="6"/>
      <c r="L18" s="6"/>
      <c r="M18" s="6"/>
      <c r="N18" s="6"/>
      <c r="O18" s="6"/>
      <c r="P18" s="6"/>
      <c r="Q18" s="2"/>
    </row>
    <row r="19" spans="1:17" ht="15.75" x14ac:dyDescent="0.25">
      <c r="A19" s="9">
        <f t="shared" si="0"/>
        <v>5</v>
      </c>
      <c r="B19" s="17" t="s">
        <v>41</v>
      </c>
      <c r="C19" s="17" t="s">
        <v>70</v>
      </c>
      <c r="D19" s="6" t="s">
        <v>93</v>
      </c>
      <c r="E19" s="6"/>
      <c r="F19" s="6"/>
      <c r="G19" s="6"/>
      <c r="H19" s="22">
        <v>279</v>
      </c>
      <c r="I19" s="6"/>
      <c r="J19" s="6"/>
      <c r="K19" s="6"/>
      <c r="L19" s="6"/>
      <c r="M19" s="6"/>
      <c r="N19" s="6"/>
      <c r="O19" s="6"/>
      <c r="P19" s="6"/>
      <c r="Q19" s="2"/>
    </row>
    <row r="20" spans="1:17" ht="15.75" x14ac:dyDescent="0.25">
      <c r="A20" s="9">
        <f t="shared" si="0"/>
        <v>6</v>
      </c>
      <c r="B20" s="17" t="s">
        <v>42</v>
      </c>
      <c r="C20" s="17" t="s">
        <v>71</v>
      </c>
      <c r="D20" s="6" t="s">
        <v>93</v>
      </c>
      <c r="E20" s="6"/>
      <c r="F20" s="6"/>
      <c r="G20" s="6"/>
      <c r="H20" s="22">
        <v>18</v>
      </c>
      <c r="I20" s="6"/>
      <c r="J20" s="6"/>
      <c r="K20" s="6"/>
      <c r="L20" s="6"/>
      <c r="M20" s="6"/>
      <c r="N20" s="6"/>
      <c r="O20" s="6"/>
      <c r="P20" s="6"/>
      <c r="Q20" s="2"/>
    </row>
    <row r="21" spans="1:17" ht="15.75" x14ac:dyDescent="0.25">
      <c r="A21" s="9">
        <f t="shared" si="0"/>
        <v>7</v>
      </c>
      <c r="B21" s="17" t="s">
        <v>43</v>
      </c>
      <c r="C21" s="17" t="s">
        <v>72</v>
      </c>
      <c r="D21" s="6" t="s">
        <v>95</v>
      </c>
      <c r="E21" s="6"/>
      <c r="F21" s="6"/>
      <c r="G21" s="6"/>
      <c r="H21" s="22">
        <v>18</v>
      </c>
      <c r="I21" s="6"/>
      <c r="J21" s="6"/>
      <c r="K21" s="6"/>
      <c r="L21" s="6"/>
      <c r="M21" s="6"/>
      <c r="N21" s="6"/>
      <c r="O21" s="6"/>
      <c r="P21" s="6"/>
      <c r="Q21" s="2"/>
    </row>
    <row r="22" spans="1:17" ht="15.75" x14ac:dyDescent="0.25">
      <c r="A22" s="9">
        <f t="shared" si="0"/>
        <v>8</v>
      </c>
      <c r="B22" s="17" t="s">
        <v>44</v>
      </c>
      <c r="C22" s="17" t="s">
        <v>73</v>
      </c>
      <c r="D22" s="6" t="s">
        <v>94</v>
      </c>
      <c r="E22" s="6"/>
      <c r="F22" s="6"/>
      <c r="G22" s="6"/>
      <c r="H22" s="22">
        <v>18</v>
      </c>
      <c r="I22" s="6"/>
      <c r="J22" s="6"/>
      <c r="K22" s="6"/>
      <c r="L22" s="6"/>
      <c r="M22" s="6"/>
      <c r="N22" s="6"/>
      <c r="O22" s="6"/>
      <c r="P22" s="6"/>
      <c r="Q22" s="2"/>
    </row>
    <row r="23" spans="1:17" ht="15.75" x14ac:dyDescent="0.25">
      <c r="A23" s="9">
        <f t="shared" si="0"/>
        <v>9</v>
      </c>
      <c r="B23" s="17" t="s">
        <v>45</v>
      </c>
      <c r="C23" s="17" t="s">
        <v>74</v>
      </c>
      <c r="D23" s="6" t="s">
        <v>95</v>
      </c>
      <c r="E23" s="6"/>
      <c r="F23" s="6"/>
      <c r="G23" s="6"/>
      <c r="H23" s="22">
        <v>19</v>
      </c>
      <c r="I23" s="6"/>
      <c r="J23" s="6"/>
      <c r="K23" s="6"/>
      <c r="L23" s="6"/>
      <c r="M23" s="6"/>
      <c r="N23" s="6"/>
      <c r="O23" s="6"/>
      <c r="P23" s="6"/>
      <c r="Q23" s="2"/>
    </row>
    <row r="24" spans="1:17" ht="15.75" x14ac:dyDescent="0.25">
      <c r="A24" s="9">
        <f t="shared" si="0"/>
        <v>10</v>
      </c>
      <c r="B24" s="17" t="s">
        <v>46</v>
      </c>
      <c r="C24" s="17" t="s">
        <v>75</v>
      </c>
      <c r="D24" s="6" t="s">
        <v>95</v>
      </c>
      <c r="E24" s="6"/>
      <c r="F24" s="6"/>
      <c r="G24" s="6"/>
      <c r="H24" s="22">
        <v>2</v>
      </c>
      <c r="I24" s="6"/>
      <c r="J24" s="6"/>
      <c r="K24" s="6"/>
      <c r="L24" s="6"/>
      <c r="M24" s="6"/>
      <c r="N24" s="6"/>
      <c r="O24" s="6"/>
      <c r="P24" s="6"/>
      <c r="Q24" s="2"/>
    </row>
    <row r="25" spans="1:17" ht="15.75" x14ac:dyDescent="0.25">
      <c r="A25" s="9">
        <f t="shared" si="0"/>
        <v>11</v>
      </c>
      <c r="B25" s="17" t="s">
        <v>47</v>
      </c>
      <c r="C25" s="17" t="s">
        <v>76</v>
      </c>
      <c r="D25" s="6" t="s">
        <v>93</v>
      </c>
      <c r="E25" s="6"/>
      <c r="F25" s="6"/>
      <c r="G25" s="6"/>
      <c r="H25" s="22">
        <v>21</v>
      </c>
      <c r="I25" s="6"/>
      <c r="J25" s="6"/>
      <c r="K25" s="6"/>
      <c r="L25" s="6"/>
      <c r="M25" s="6"/>
      <c r="N25" s="6"/>
      <c r="O25" s="6"/>
      <c r="P25" s="6"/>
      <c r="Q25" s="2"/>
    </row>
    <row r="26" spans="1:17" ht="15.75" x14ac:dyDescent="0.25">
      <c r="A26" s="9">
        <f t="shared" si="0"/>
        <v>12</v>
      </c>
      <c r="B26" s="17" t="s">
        <v>48</v>
      </c>
      <c r="C26" s="17" t="s">
        <v>77</v>
      </c>
      <c r="D26" s="6" t="s">
        <v>94</v>
      </c>
      <c r="E26" s="6"/>
      <c r="F26" s="6"/>
      <c r="G26" s="6"/>
      <c r="H26" s="22">
        <v>16</v>
      </c>
      <c r="I26" s="6"/>
      <c r="J26" s="6"/>
      <c r="K26" s="6"/>
      <c r="L26" s="6"/>
      <c r="M26" s="6"/>
      <c r="N26" s="6"/>
      <c r="O26" s="6"/>
      <c r="P26" s="6"/>
      <c r="Q26" s="2"/>
    </row>
    <row r="27" spans="1:17" ht="15.75" x14ac:dyDescent="0.25">
      <c r="A27" s="9">
        <f t="shared" si="0"/>
        <v>13</v>
      </c>
      <c r="B27" s="17" t="s">
        <v>49</v>
      </c>
      <c r="C27" s="17" t="s">
        <v>78</v>
      </c>
      <c r="D27" s="6" t="s">
        <v>93</v>
      </c>
      <c r="E27" s="6"/>
      <c r="F27" s="6"/>
      <c r="G27" s="6"/>
      <c r="H27" s="22">
        <v>74</v>
      </c>
      <c r="I27" s="6"/>
      <c r="J27" s="6"/>
      <c r="K27" s="6"/>
      <c r="L27" s="6"/>
      <c r="M27" s="6"/>
      <c r="N27" s="6"/>
      <c r="O27" s="6"/>
      <c r="P27" s="6"/>
      <c r="Q27" s="2"/>
    </row>
    <row r="28" spans="1:17" ht="15.75" x14ac:dyDescent="0.25">
      <c r="A28" s="9">
        <f t="shared" si="0"/>
        <v>14</v>
      </c>
      <c r="B28" s="17" t="s">
        <v>50</v>
      </c>
      <c r="C28" s="17" t="s">
        <v>79</v>
      </c>
      <c r="D28" s="6" t="s">
        <v>93</v>
      </c>
      <c r="E28" s="6"/>
      <c r="F28" s="6"/>
      <c r="G28" s="6"/>
      <c r="H28" s="22">
        <v>139</v>
      </c>
      <c r="I28" s="6"/>
      <c r="J28" s="6"/>
      <c r="K28" s="6"/>
      <c r="L28" s="6"/>
      <c r="M28" s="6"/>
      <c r="N28" s="6"/>
      <c r="O28" s="6"/>
      <c r="P28" s="6"/>
      <c r="Q28" s="2"/>
    </row>
    <row r="29" spans="1:17" ht="15.75" x14ac:dyDescent="0.25">
      <c r="A29" s="9">
        <f t="shared" si="0"/>
        <v>15</v>
      </c>
      <c r="B29" s="17" t="s">
        <v>51</v>
      </c>
      <c r="C29" s="17" t="s">
        <v>80</v>
      </c>
      <c r="D29" s="6" t="s">
        <v>93</v>
      </c>
      <c r="E29" s="6"/>
      <c r="F29" s="6"/>
      <c r="G29" s="6"/>
      <c r="H29" s="22">
        <v>16</v>
      </c>
      <c r="I29" s="6"/>
      <c r="J29" s="6"/>
      <c r="K29" s="6"/>
      <c r="L29" s="6"/>
      <c r="M29" s="6"/>
      <c r="N29" s="6"/>
      <c r="O29" s="6"/>
      <c r="P29" s="6"/>
      <c r="Q29" s="2"/>
    </row>
    <row r="30" spans="1:17" ht="15.75" x14ac:dyDescent="0.25">
      <c r="A30" s="9">
        <f t="shared" si="0"/>
        <v>16</v>
      </c>
      <c r="B30" s="17" t="s">
        <v>52</v>
      </c>
      <c r="C30" s="17" t="s">
        <v>81</v>
      </c>
      <c r="D30" s="6" t="s">
        <v>93</v>
      </c>
      <c r="E30" s="6"/>
      <c r="F30" s="6"/>
      <c r="G30" s="6"/>
      <c r="H30" s="22">
        <v>293</v>
      </c>
      <c r="I30" s="6"/>
      <c r="J30" s="6"/>
      <c r="K30" s="6"/>
      <c r="L30" s="6"/>
      <c r="M30" s="6"/>
      <c r="N30" s="6"/>
      <c r="O30" s="6"/>
      <c r="P30" s="6"/>
      <c r="Q30" s="2"/>
    </row>
    <row r="31" spans="1:17" ht="15.75" x14ac:dyDescent="0.25">
      <c r="A31" s="9">
        <f t="shared" si="0"/>
        <v>17</v>
      </c>
      <c r="B31" s="17" t="s">
        <v>53</v>
      </c>
      <c r="C31" s="17" t="s">
        <v>82</v>
      </c>
      <c r="D31" s="6" t="s">
        <v>93</v>
      </c>
      <c r="E31" s="6"/>
      <c r="F31" s="6"/>
      <c r="G31" s="6"/>
      <c r="H31" s="22">
        <v>5</v>
      </c>
      <c r="I31" s="6"/>
      <c r="J31" s="6"/>
      <c r="K31" s="6"/>
      <c r="L31" s="6"/>
      <c r="M31" s="6"/>
      <c r="N31" s="6"/>
      <c r="O31" s="6"/>
      <c r="P31" s="6"/>
      <c r="Q31" s="2"/>
    </row>
    <row r="32" spans="1:17" ht="15.75" x14ac:dyDescent="0.25">
      <c r="A32" s="9">
        <f t="shared" si="0"/>
        <v>18</v>
      </c>
      <c r="B32" s="17" t="s">
        <v>54</v>
      </c>
      <c r="C32" s="17" t="s">
        <v>83</v>
      </c>
      <c r="D32" s="6" t="s">
        <v>94</v>
      </c>
      <c r="E32" s="6"/>
      <c r="F32" s="6"/>
      <c r="G32" s="6"/>
      <c r="H32" s="22">
        <v>231</v>
      </c>
      <c r="I32" s="6"/>
      <c r="J32" s="6"/>
      <c r="K32" s="6"/>
      <c r="L32" s="6"/>
      <c r="M32" s="6"/>
      <c r="N32" s="6"/>
      <c r="O32" s="6"/>
      <c r="P32" s="6"/>
      <c r="Q32" s="2"/>
    </row>
    <row r="33" spans="1:17" ht="15.75" x14ac:dyDescent="0.25">
      <c r="A33" s="9">
        <f t="shared" si="0"/>
        <v>19</v>
      </c>
      <c r="B33" s="17" t="s">
        <v>55</v>
      </c>
      <c r="C33" s="17" t="s">
        <v>84</v>
      </c>
      <c r="D33" s="6" t="s">
        <v>93</v>
      </c>
      <c r="E33" s="6"/>
      <c r="F33" s="6"/>
      <c r="G33" s="6"/>
      <c r="H33" s="22">
        <v>304</v>
      </c>
      <c r="I33" s="6"/>
      <c r="J33" s="6"/>
      <c r="K33" s="6"/>
      <c r="L33" s="6"/>
      <c r="M33" s="6"/>
      <c r="N33" s="6"/>
      <c r="O33" s="6"/>
      <c r="P33" s="6"/>
      <c r="Q33" s="2"/>
    </row>
    <row r="34" spans="1:17" ht="15.75" x14ac:dyDescent="0.25">
      <c r="A34" s="9">
        <f t="shared" si="0"/>
        <v>20</v>
      </c>
      <c r="B34" s="17" t="s">
        <v>56</v>
      </c>
      <c r="C34" s="17" t="s">
        <v>85</v>
      </c>
      <c r="D34" s="6" t="s">
        <v>93</v>
      </c>
      <c r="E34" s="6"/>
      <c r="F34" s="6"/>
      <c r="G34" s="6"/>
      <c r="H34" s="22">
        <v>12</v>
      </c>
      <c r="I34" s="6"/>
      <c r="J34" s="6"/>
      <c r="K34" s="6"/>
      <c r="L34" s="6"/>
      <c r="M34" s="6"/>
      <c r="N34" s="6"/>
      <c r="O34" s="6"/>
      <c r="P34" s="6"/>
      <c r="Q34" s="2"/>
    </row>
    <row r="35" spans="1:17" ht="15.75" x14ac:dyDescent="0.25">
      <c r="A35" s="9">
        <f t="shared" si="0"/>
        <v>21</v>
      </c>
      <c r="B35" s="17" t="s">
        <v>57</v>
      </c>
      <c r="C35" s="23" t="s">
        <v>86</v>
      </c>
      <c r="D35" s="6" t="s">
        <v>93</v>
      </c>
      <c r="E35" s="6"/>
      <c r="F35" s="6"/>
      <c r="G35" s="6"/>
      <c r="H35" s="22">
        <v>32</v>
      </c>
      <c r="I35" s="6"/>
      <c r="J35" s="6"/>
      <c r="K35" s="6"/>
      <c r="L35" s="6"/>
      <c r="M35" s="6"/>
      <c r="N35" s="6"/>
      <c r="O35" s="6"/>
      <c r="P35" s="6"/>
      <c r="Q35" s="2"/>
    </row>
    <row r="36" spans="1:17" ht="15.75" x14ac:dyDescent="0.25">
      <c r="A36" s="9">
        <f t="shared" si="0"/>
        <v>22</v>
      </c>
      <c r="B36" s="17" t="s">
        <v>58</v>
      </c>
      <c r="C36" s="23" t="s">
        <v>87</v>
      </c>
      <c r="D36" s="6" t="s">
        <v>95</v>
      </c>
      <c r="E36" s="6"/>
      <c r="F36" s="6"/>
      <c r="G36" s="6"/>
      <c r="H36" s="22">
        <v>34</v>
      </c>
      <c r="I36" s="6"/>
      <c r="J36" s="6"/>
      <c r="K36" s="6"/>
      <c r="L36" s="6"/>
      <c r="M36" s="6"/>
      <c r="N36" s="6"/>
      <c r="O36" s="6"/>
      <c r="P36" s="6"/>
      <c r="Q36" s="2"/>
    </row>
    <row r="37" spans="1:17" ht="15.75" x14ac:dyDescent="0.25">
      <c r="A37" s="9">
        <f t="shared" si="0"/>
        <v>23</v>
      </c>
      <c r="B37" s="18" t="s">
        <v>59</v>
      </c>
      <c r="C37" s="23" t="s">
        <v>88</v>
      </c>
      <c r="D37" s="6" t="s">
        <v>93</v>
      </c>
      <c r="E37" s="6"/>
      <c r="F37" s="6"/>
      <c r="G37" s="6"/>
      <c r="H37" s="22">
        <v>22</v>
      </c>
      <c r="I37" s="6"/>
      <c r="J37" s="6"/>
      <c r="K37" s="6"/>
      <c r="L37" s="6"/>
      <c r="M37" s="6"/>
      <c r="N37" s="6"/>
      <c r="O37" s="6"/>
      <c r="P37" s="6"/>
      <c r="Q37" s="2"/>
    </row>
    <row r="38" spans="1:17" ht="15.75" x14ac:dyDescent="0.25">
      <c r="A38" s="9">
        <f t="shared" si="0"/>
        <v>24</v>
      </c>
      <c r="B38" s="19" t="s">
        <v>60</v>
      </c>
      <c r="C38" s="24" t="s">
        <v>89</v>
      </c>
      <c r="D38" s="6" t="s">
        <v>95</v>
      </c>
      <c r="E38" s="6"/>
      <c r="F38" s="6"/>
      <c r="G38" s="6"/>
      <c r="H38" s="22">
        <v>2</v>
      </c>
      <c r="I38" s="6"/>
      <c r="J38" s="6"/>
      <c r="K38" s="6"/>
      <c r="L38" s="6"/>
      <c r="M38" s="6"/>
      <c r="N38" s="6"/>
      <c r="O38" s="6"/>
      <c r="P38" s="6"/>
      <c r="Q38" s="2"/>
    </row>
    <row r="39" spans="1:17" ht="15.75" x14ac:dyDescent="0.25">
      <c r="A39" s="9">
        <f t="shared" si="0"/>
        <v>25</v>
      </c>
      <c r="B39" s="20" t="s">
        <v>61</v>
      </c>
      <c r="C39" s="24" t="s">
        <v>90</v>
      </c>
      <c r="D39" s="6" t="s">
        <v>93</v>
      </c>
      <c r="E39" s="6"/>
      <c r="F39" s="6"/>
      <c r="G39" s="6"/>
      <c r="H39" s="22">
        <v>2</v>
      </c>
      <c r="I39" s="6"/>
      <c r="J39" s="6"/>
      <c r="K39" s="6"/>
      <c r="L39" s="6"/>
      <c r="M39" s="6"/>
      <c r="N39" s="6"/>
      <c r="O39" s="6"/>
      <c r="P39" s="6"/>
      <c r="Q39" s="2"/>
    </row>
    <row r="40" spans="1:17" ht="15.75" x14ac:dyDescent="0.25">
      <c r="A40" s="9">
        <f t="shared" si="0"/>
        <v>26</v>
      </c>
      <c r="B40" s="19" t="s">
        <v>62</v>
      </c>
      <c r="C40" s="25" t="s">
        <v>91</v>
      </c>
      <c r="D40" s="6" t="s">
        <v>95</v>
      </c>
      <c r="E40" s="6"/>
      <c r="F40" s="6"/>
      <c r="G40" s="6"/>
      <c r="H40" s="22">
        <v>17</v>
      </c>
      <c r="I40" s="6"/>
      <c r="J40" s="6"/>
      <c r="K40" s="6"/>
      <c r="L40" s="6"/>
      <c r="M40" s="6"/>
      <c r="N40" s="6"/>
      <c r="O40" s="6"/>
      <c r="P40" s="6"/>
      <c r="Q40" s="2"/>
    </row>
    <row r="41" spans="1:17" ht="15.75" x14ac:dyDescent="0.25">
      <c r="A41" s="9">
        <f t="shared" si="0"/>
        <v>27</v>
      </c>
      <c r="B41" s="19" t="s">
        <v>63</v>
      </c>
      <c r="C41" s="25" t="s">
        <v>92</v>
      </c>
      <c r="D41" s="6" t="s">
        <v>95</v>
      </c>
      <c r="E41" s="6"/>
      <c r="F41" s="6"/>
      <c r="G41" s="6"/>
      <c r="H41" s="22">
        <v>57</v>
      </c>
      <c r="I41" s="6"/>
      <c r="J41" s="6"/>
      <c r="K41" s="6"/>
      <c r="L41" s="6"/>
      <c r="M41" s="6"/>
      <c r="N41" s="6"/>
      <c r="O41" s="6"/>
      <c r="P41" s="6"/>
      <c r="Q41" s="2"/>
    </row>
    <row r="42" spans="1:17" ht="15.75" x14ac:dyDescent="0.25">
      <c r="A42" s="9">
        <f t="shared" si="0"/>
        <v>28</v>
      </c>
      <c r="B42" s="21" t="s">
        <v>64</v>
      </c>
      <c r="C42" s="25"/>
      <c r="D42" s="6" t="s">
        <v>93</v>
      </c>
      <c r="E42" s="6"/>
      <c r="F42" s="6"/>
      <c r="G42" s="6"/>
      <c r="H42" s="22">
        <v>5</v>
      </c>
      <c r="I42" s="6"/>
      <c r="J42" s="6"/>
      <c r="K42" s="6"/>
      <c r="L42" s="6"/>
      <c r="M42" s="6"/>
      <c r="N42" s="6"/>
      <c r="O42" s="6"/>
      <c r="P42" s="6"/>
      <c r="Q42" s="2"/>
    </row>
    <row r="43" spans="1:17" ht="15.75" x14ac:dyDescent="0.25">
      <c r="A43" s="9">
        <f t="shared" si="0"/>
        <v>29</v>
      </c>
      <c r="B43" s="21" t="s">
        <v>65</v>
      </c>
      <c r="C43" s="25"/>
      <c r="D43" s="6" t="s">
        <v>93</v>
      </c>
      <c r="E43" s="6"/>
      <c r="F43" s="6"/>
      <c r="G43" s="6"/>
      <c r="H43" s="22">
        <v>1</v>
      </c>
      <c r="I43" s="6"/>
      <c r="J43" s="6"/>
      <c r="K43" s="6"/>
      <c r="L43" s="6"/>
      <c r="M43" s="6"/>
      <c r="N43" s="6"/>
      <c r="O43" s="6"/>
      <c r="P43" s="6"/>
      <c r="Q43" s="2"/>
    </row>
    <row r="44" spans="1:17" ht="15.75" x14ac:dyDescent="0.25">
      <c r="A44" s="9"/>
      <c r="B44" s="21"/>
      <c r="C44" s="6"/>
      <c r="D44" s="6"/>
      <c r="E44" s="6"/>
      <c r="F44" s="6"/>
      <c r="G44" s="6"/>
      <c r="H44" s="7">
        <f>SUM(H15:H43)</f>
        <v>2290</v>
      </c>
      <c r="I44" s="6"/>
      <c r="J44" s="6"/>
      <c r="K44" s="6"/>
      <c r="L44" s="6"/>
      <c r="M44" s="6"/>
      <c r="N44" s="6"/>
      <c r="O44" s="6"/>
      <c r="P44" s="6"/>
      <c r="Q44" s="2"/>
    </row>
    <row r="45" spans="1:17" ht="15.75" x14ac:dyDescent="0.25">
      <c r="A45" s="12"/>
      <c r="B45" s="13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2"/>
    </row>
    <row r="46" spans="1:17" ht="16.5" customHeight="1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0" t="s">
        <v>9</v>
      </c>
      <c r="N46" s="40"/>
      <c r="O46" s="40"/>
      <c r="P46" s="40"/>
      <c r="Q46" s="3"/>
    </row>
    <row r="47" spans="1:17" ht="16.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4"/>
      <c r="N47" s="3"/>
      <c r="O47" s="3"/>
      <c r="P47" s="3"/>
      <c r="Q47" s="3"/>
    </row>
    <row r="48" spans="1:17" ht="21.75" customHeight="1" x14ac:dyDescent="0.25">
      <c r="A48" s="36" t="s">
        <v>10</v>
      </c>
      <c r="B48" s="36"/>
      <c r="C48" s="36"/>
      <c r="D48" s="15"/>
      <c r="E48" s="36" t="s">
        <v>11</v>
      </c>
      <c r="F48" s="36"/>
      <c r="G48" s="36"/>
      <c r="H48" s="15"/>
      <c r="I48" s="36" t="s">
        <v>12</v>
      </c>
      <c r="J48" s="36"/>
      <c r="K48" s="15"/>
      <c r="L48" s="15"/>
      <c r="M48" s="36" t="s">
        <v>13</v>
      </c>
      <c r="N48" s="36"/>
      <c r="O48" s="36"/>
    </row>
    <row r="49" spans="1:15" ht="15" customHeight="1" x14ac:dyDescent="0.25">
      <c r="A49" s="37" t="s">
        <v>14</v>
      </c>
      <c r="B49" s="37"/>
      <c r="C49" s="37"/>
      <c r="D49" s="15"/>
      <c r="E49" s="37" t="s">
        <v>27</v>
      </c>
      <c r="F49" s="37"/>
      <c r="G49" s="37"/>
      <c r="H49" s="15"/>
      <c r="I49" s="35" t="s">
        <v>15</v>
      </c>
      <c r="J49" s="35"/>
      <c r="K49" s="15"/>
      <c r="L49" s="15"/>
      <c r="M49" s="35" t="s">
        <v>15</v>
      </c>
      <c r="N49" s="35"/>
      <c r="O49" s="35"/>
    </row>
    <row r="50" spans="1:15" ht="15" customHeight="1" x14ac:dyDescent="0.25">
      <c r="A50" s="35" t="s">
        <v>15</v>
      </c>
      <c r="B50" s="35"/>
      <c r="C50" s="3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ht="15.75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</sheetData>
  <mergeCells count="29">
    <mergeCell ref="A49:C49"/>
    <mergeCell ref="E49:G49"/>
    <mergeCell ref="I49:J49"/>
    <mergeCell ref="M49:O49"/>
    <mergeCell ref="A50:C50"/>
    <mergeCell ref="A46:F46"/>
    <mergeCell ref="G46:I46"/>
    <mergeCell ref="J46:L46"/>
    <mergeCell ref="M46:P46"/>
    <mergeCell ref="A48:C48"/>
    <mergeCell ref="E48:G48"/>
    <mergeCell ref="I48:J48"/>
    <mergeCell ref="M48:O48"/>
    <mergeCell ref="P12:P13"/>
    <mergeCell ref="L1:P1"/>
    <mergeCell ref="L2:P2"/>
    <mergeCell ref="L3:P3"/>
    <mergeCell ref="A4:P4"/>
    <mergeCell ref="A12:A13"/>
    <mergeCell ref="B12:B13"/>
    <mergeCell ref="C12:C13"/>
    <mergeCell ref="D12:D13"/>
    <mergeCell ref="E12:E13"/>
    <mergeCell ref="F12:G12"/>
    <mergeCell ref="H12:I12"/>
    <mergeCell ref="J12:K12"/>
    <mergeCell ref="L12:M12"/>
    <mergeCell ref="N12:N13"/>
    <mergeCell ref="O12:O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Truong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Administrator</cp:lastModifiedBy>
  <cp:lastPrinted>2025-10-13T10:46:56Z</cp:lastPrinted>
  <dcterms:created xsi:type="dcterms:W3CDTF">2017-07-28T09:11:11Z</dcterms:created>
  <dcterms:modified xsi:type="dcterms:W3CDTF">2025-10-13T11:02:18Z</dcterms:modified>
</cp:coreProperties>
</file>