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ho\"/>
    </mc:Choice>
  </mc:AlternateContent>
  <bookViews>
    <workbookView xWindow="1005" yWindow="1005" windowWidth="15000" windowHeight="10005" activeTab="2"/>
  </bookViews>
  <sheets>
    <sheet name="Tháng 1" sheetId="1" r:id="rId1"/>
    <sheet name="Tháng 2" sheetId="2" r:id="rId2"/>
    <sheet name="Tháng 3" sheetId="3" r:id="rId3"/>
  </sheets>
  <calcPr calcId="162913"/>
</workbook>
</file>

<file path=xl/calcChain.xml><?xml version="1.0" encoding="utf-8"?>
<calcChain xmlns="http://schemas.openxmlformats.org/spreadsheetml/2006/main">
  <c r="M69" i="3" l="1"/>
  <c r="K69" i="3"/>
  <c r="F69" i="3"/>
  <c r="L69" i="3" s="1"/>
  <c r="E69" i="3"/>
  <c r="M68" i="3"/>
  <c r="F68" i="3"/>
  <c r="L68" i="3" s="1"/>
  <c r="E68" i="3"/>
  <c r="K68" i="3" s="1"/>
  <c r="M67" i="3"/>
  <c r="F67" i="3"/>
  <c r="L67" i="3" s="1"/>
  <c r="E67" i="3"/>
  <c r="K67" i="3" s="1"/>
  <c r="M66" i="3"/>
  <c r="L66" i="3"/>
  <c r="K66" i="3"/>
  <c r="F66" i="3"/>
  <c r="E66" i="3"/>
  <c r="M65" i="3"/>
  <c r="L65" i="3"/>
  <c r="F65" i="3"/>
  <c r="E65" i="3"/>
  <c r="K65" i="3" s="1"/>
  <c r="M64" i="3"/>
  <c r="L64" i="3"/>
  <c r="K64" i="3"/>
  <c r="F64" i="3"/>
  <c r="E64" i="3"/>
  <c r="M63" i="3"/>
  <c r="F63" i="3"/>
  <c r="L63" i="3" s="1"/>
  <c r="E63" i="3"/>
  <c r="K63" i="3" s="1"/>
  <c r="M62" i="3"/>
  <c r="F62" i="3"/>
  <c r="L62" i="3" s="1"/>
  <c r="E62" i="3"/>
  <c r="K62" i="3" s="1"/>
  <c r="M61" i="3"/>
  <c r="L61" i="3"/>
  <c r="F61" i="3"/>
  <c r="E61" i="3"/>
  <c r="K61" i="3" s="1"/>
  <c r="M60" i="3"/>
  <c r="L60" i="3"/>
  <c r="F60" i="3"/>
  <c r="E60" i="3"/>
  <c r="K60" i="3" s="1"/>
  <c r="M59" i="3"/>
  <c r="L59" i="3"/>
  <c r="K59" i="3"/>
  <c r="F59" i="3"/>
  <c r="E59" i="3"/>
  <c r="M58" i="3"/>
  <c r="K58" i="3"/>
  <c r="F58" i="3"/>
  <c r="L58" i="3" s="1"/>
  <c r="E58" i="3"/>
  <c r="M57" i="3"/>
  <c r="K57" i="3"/>
  <c r="F57" i="3"/>
  <c r="L57" i="3" s="1"/>
  <c r="E57" i="3"/>
  <c r="M56" i="3"/>
  <c r="F56" i="3"/>
  <c r="L56" i="3" s="1"/>
  <c r="E56" i="3"/>
  <c r="K56" i="3" s="1"/>
  <c r="M55" i="3"/>
  <c r="F55" i="3"/>
  <c r="L55" i="3" s="1"/>
  <c r="E55" i="3"/>
  <c r="K55" i="3" s="1"/>
  <c r="M54" i="3"/>
  <c r="L54" i="3"/>
  <c r="K54" i="3"/>
  <c r="F54" i="3"/>
  <c r="E54" i="3"/>
  <c r="M53" i="3"/>
  <c r="L53" i="3"/>
  <c r="K53" i="3"/>
  <c r="F53" i="3"/>
  <c r="E53" i="3"/>
  <c r="M52" i="3"/>
  <c r="L52" i="3"/>
  <c r="K52" i="3"/>
  <c r="F52" i="3"/>
  <c r="E52" i="3"/>
  <c r="M51" i="3"/>
  <c r="F51" i="3"/>
  <c r="L51" i="3" s="1"/>
  <c r="E51" i="3"/>
  <c r="K51" i="3" s="1"/>
  <c r="M50" i="3"/>
  <c r="F50" i="3"/>
  <c r="L50" i="3" s="1"/>
  <c r="E50" i="3"/>
  <c r="K50" i="3" s="1"/>
  <c r="M49" i="3"/>
  <c r="L49" i="3"/>
  <c r="F49" i="3"/>
  <c r="E49" i="3"/>
  <c r="K49" i="3" s="1"/>
  <c r="M48" i="3"/>
  <c r="L48" i="3"/>
  <c r="F48" i="3"/>
  <c r="E48" i="3"/>
  <c r="K48" i="3" s="1"/>
  <c r="M47" i="3"/>
  <c r="L47" i="3"/>
  <c r="K47" i="3"/>
  <c r="F47" i="3"/>
  <c r="E47" i="3"/>
  <c r="M46" i="3"/>
  <c r="K46" i="3"/>
  <c r="F46" i="3"/>
  <c r="L46" i="3" s="1"/>
  <c r="E46" i="3"/>
  <c r="M45" i="3"/>
  <c r="K45" i="3"/>
  <c r="F45" i="3"/>
  <c r="L45" i="3" s="1"/>
  <c r="E45" i="3"/>
  <c r="M44" i="3"/>
  <c r="F44" i="3"/>
  <c r="L44" i="3" s="1"/>
  <c r="E44" i="3"/>
  <c r="K44" i="3" s="1"/>
  <c r="M43" i="3"/>
  <c r="F43" i="3"/>
  <c r="L43" i="3" s="1"/>
  <c r="E43" i="3"/>
  <c r="E39" i="3" s="1"/>
  <c r="E70" i="3" s="1"/>
  <c r="M42" i="3"/>
  <c r="L42" i="3"/>
  <c r="K42" i="3"/>
  <c r="F42" i="3"/>
  <c r="E42" i="3"/>
  <c r="M41" i="3"/>
  <c r="L41" i="3"/>
  <c r="K41" i="3"/>
  <c r="F41" i="3"/>
  <c r="E41" i="3"/>
  <c r="M40" i="3"/>
  <c r="L40" i="3"/>
  <c r="L39" i="3" s="1"/>
  <c r="K40" i="3"/>
  <c r="F40" i="3"/>
  <c r="F39" i="3" s="1"/>
  <c r="E40" i="3"/>
  <c r="J39" i="3"/>
  <c r="I39" i="3"/>
  <c r="H39" i="3"/>
  <c r="G39" i="3"/>
  <c r="M38" i="3"/>
  <c r="L38" i="3"/>
  <c r="K38" i="3"/>
  <c r="M37" i="3"/>
  <c r="K37" i="3"/>
  <c r="L37" i="3"/>
  <c r="M36" i="3"/>
  <c r="K36" i="3"/>
  <c r="L36" i="3"/>
  <c r="M35" i="3"/>
  <c r="L35" i="3"/>
  <c r="K35" i="3"/>
  <c r="M34" i="3"/>
  <c r="L34" i="3"/>
  <c r="K34" i="3"/>
  <c r="M33" i="3"/>
  <c r="K33" i="3"/>
  <c r="L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K25" i="3"/>
  <c r="L25" i="3"/>
  <c r="M24" i="3"/>
  <c r="K24" i="3"/>
  <c r="L24" i="3"/>
  <c r="M23" i="3"/>
  <c r="L23" i="3"/>
  <c r="K23" i="3"/>
  <c r="M22" i="3"/>
  <c r="L22" i="3"/>
  <c r="K22" i="3"/>
  <c r="M21" i="3"/>
  <c r="K21" i="3"/>
  <c r="L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K13" i="3"/>
  <c r="L13" i="3"/>
  <c r="M12" i="3"/>
  <c r="K12" i="3"/>
  <c r="L12" i="3"/>
  <c r="M11" i="3"/>
  <c r="L11" i="3"/>
  <c r="K11" i="3"/>
  <c r="M10" i="3"/>
  <c r="F5" i="3"/>
  <c r="K10" i="3"/>
  <c r="M9" i="3"/>
  <c r="K9" i="3"/>
  <c r="L9" i="3"/>
  <c r="M8" i="3"/>
  <c r="L8" i="3"/>
  <c r="K8" i="3"/>
  <c r="M7" i="3"/>
  <c r="L7" i="3"/>
  <c r="K7" i="3"/>
  <c r="E5" i="3"/>
  <c r="M6" i="3"/>
  <c r="L6" i="3"/>
  <c r="K6" i="3"/>
  <c r="J5" i="3"/>
  <c r="I5" i="3"/>
  <c r="H5" i="3"/>
  <c r="G5" i="3"/>
  <c r="G70" i="3" s="1"/>
  <c r="F70" i="3" l="1"/>
  <c r="H70" i="3"/>
  <c r="I70" i="3"/>
  <c r="J70" i="3"/>
  <c r="K5" i="3"/>
  <c r="K43" i="3"/>
  <c r="K39" i="3" s="1"/>
  <c r="L10" i="3"/>
  <c r="L5" i="3" s="1"/>
  <c r="L70" i="3" s="1"/>
  <c r="K70" i="3" l="1"/>
  <c r="K19" i="2" l="1"/>
  <c r="L19" i="2"/>
  <c r="M19" i="2"/>
  <c r="K20" i="2"/>
  <c r="L20" i="2"/>
  <c r="M20" i="2"/>
  <c r="L21" i="2"/>
  <c r="M21" i="2"/>
  <c r="K22" i="2"/>
  <c r="L22" i="2"/>
  <c r="M22" i="2"/>
  <c r="L23" i="2"/>
  <c r="M23" i="2"/>
  <c r="L24" i="2"/>
  <c r="M24" i="2"/>
  <c r="L25" i="2"/>
  <c r="M25" i="2"/>
  <c r="L26" i="2"/>
  <c r="M26" i="2"/>
  <c r="K27" i="2"/>
  <c r="L27" i="2"/>
  <c r="M27" i="2"/>
  <c r="L28" i="2"/>
  <c r="M28" i="2"/>
  <c r="L29" i="2"/>
  <c r="M29" i="2"/>
  <c r="L30" i="2"/>
  <c r="M30" i="2"/>
  <c r="K31" i="2"/>
  <c r="L31" i="2"/>
  <c r="M31" i="2"/>
  <c r="L32" i="2"/>
  <c r="M32" i="2"/>
  <c r="K33" i="2"/>
  <c r="L33" i="2"/>
  <c r="M33" i="2"/>
  <c r="L34" i="2"/>
  <c r="M34" i="2"/>
  <c r="K35" i="2"/>
  <c r="L35" i="2"/>
  <c r="M35" i="2"/>
  <c r="L36" i="2"/>
  <c r="M36" i="2"/>
  <c r="L37" i="2"/>
  <c r="M37" i="2"/>
  <c r="K38" i="2"/>
  <c r="L38" i="2"/>
  <c r="M38" i="2"/>
  <c r="H39" i="2"/>
  <c r="I39" i="2"/>
  <c r="J39" i="2"/>
  <c r="K39" i="2"/>
  <c r="L39" i="2"/>
  <c r="E41" i="2" l="1"/>
  <c r="F41" i="2"/>
  <c r="E42" i="2"/>
  <c r="E39" i="2" s="1"/>
  <c r="F42" i="2"/>
  <c r="L42" i="2" s="1"/>
  <c r="E43" i="2"/>
  <c r="F43" i="2"/>
  <c r="L43" i="2" s="1"/>
  <c r="E44" i="2"/>
  <c r="K44" i="2" s="1"/>
  <c r="F44" i="2"/>
  <c r="E45" i="2"/>
  <c r="K45" i="2" s="1"/>
  <c r="F45" i="2"/>
  <c r="E46" i="2"/>
  <c r="F46" i="2"/>
  <c r="E47" i="2"/>
  <c r="F47" i="2"/>
  <c r="E48" i="2"/>
  <c r="F48" i="2"/>
  <c r="L48" i="2" s="1"/>
  <c r="E49" i="2"/>
  <c r="F49" i="2"/>
  <c r="E50" i="2"/>
  <c r="K50" i="2" s="1"/>
  <c r="F50" i="2"/>
  <c r="L50" i="2" s="1"/>
  <c r="E51" i="2"/>
  <c r="K51" i="2" s="1"/>
  <c r="F51" i="2"/>
  <c r="E52" i="2"/>
  <c r="F52" i="2"/>
  <c r="E53" i="2"/>
  <c r="F53" i="2"/>
  <c r="E54" i="2"/>
  <c r="F54" i="2"/>
  <c r="L54" i="2" s="1"/>
  <c r="E55" i="2"/>
  <c r="F55" i="2"/>
  <c r="E56" i="2"/>
  <c r="K56" i="2" s="1"/>
  <c r="F56" i="2"/>
  <c r="L56" i="2" s="1"/>
  <c r="E57" i="2"/>
  <c r="K57" i="2" s="1"/>
  <c r="F57" i="2"/>
  <c r="E58" i="2"/>
  <c r="F58" i="2"/>
  <c r="E59" i="2"/>
  <c r="F59" i="2"/>
  <c r="E60" i="2"/>
  <c r="F60" i="2"/>
  <c r="L60" i="2" s="1"/>
  <c r="E61" i="2"/>
  <c r="F61" i="2"/>
  <c r="L61" i="2" s="1"/>
  <c r="E62" i="2"/>
  <c r="K62" i="2" s="1"/>
  <c r="F62" i="2"/>
  <c r="E63" i="2"/>
  <c r="K63" i="2" s="1"/>
  <c r="F63" i="2"/>
  <c r="E64" i="2"/>
  <c r="F64" i="2"/>
  <c r="L64" i="2" s="1"/>
  <c r="E65" i="2"/>
  <c r="F65" i="2"/>
  <c r="E66" i="2"/>
  <c r="F66" i="2"/>
  <c r="L66" i="2" s="1"/>
  <c r="E67" i="2"/>
  <c r="F67" i="2"/>
  <c r="L67" i="2" s="1"/>
  <c r="E68" i="2"/>
  <c r="K68" i="2" s="1"/>
  <c r="F68" i="2"/>
  <c r="L68" i="2" s="1"/>
  <c r="E69" i="2"/>
  <c r="K69" i="2" s="1"/>
  <c r="F69" i="2"/>
  <c r="F40" i="2"/>
  <c r="E40" i="2"/>
  <c r="E7" i="2"/>
  <c r="F7" i="2"/>
  <c r="E8" i="2"/>
  <c r="F8" i="2"/>
  <c r="E9" i="2"/>
  <c r="K9" i="2" s="1"/>
  <c r="F9" i="2"/>
  <c r="E11" i="2"/>
  <c r="K11" i="2" s="1"/>
  <c r="F11" i="2"/>
  <c r="E12" i="2"/>
  <c r="K12" i="2" s="1"/>
  <c r="F12" i="2"/>
  <c r="L12" i="2" s="1"/>
  <c r="F13" i="2"/>
  <c r="E14" i="2"/>
  <c r="F14" i="2"/>
  <c r="F16" i="2"/>
  <c r="F17" i="2"/>
  <c r="F18" i="2"/>
  <c r="L18" i="2" s="1"/>
  <c r="E19" i="2"/>
  <c r="F19" i="2"/>
  <c r="E20" i="2"/>
  <c r="F20" i="2"/>
  <c r="F21" i="2"/>
  <c r="E22" i="2"/>
  <c r="F22" i="2"/>
  <c r="F23" i="2"/>
  <c r="F24" i="2"/>
  <c r="F25" i="2"/>
  <c r="F26" i="2"/>
  <c r="E27" i="2"/>
  <c r="F27" i="2"/>
  <c r="F28" i="2"/>
  <c r="F29" i="2"/>
  <c r="F30" i="2"/>
  <c r="E31" i="2"/>
  <c r="F31" i="2"/>
  <c r="F32" i="2"/>
  <c r="E33" i="2"/>
  <c r="F33" i="2"/>
  <c r="F34" i="2"/>
  <c r="E35" i="2"/>
  <c r="F35" i="2"/>
  <c r="F36" i="2"/>
  <c r="F37" i="2"/>
  <c r="E38" i="2"/>
  <c r="F38" i="2"/>
  <c r="K41" i="2"/>
  <c r="K42" i="2"/>
  <c r="K43" i="2"/>
  <c r="K46" i="2"/>
  <c r="K47" i="2"/>
  <c r="K48" i="2"/>
  <c r="K49" i="2"/>
  <c r="K52" i="2"/>
  <c r="K53" i="2"/>
  <c r="K54" i="2"/>
  <c r="K55" i="2"/>
  <c r="K58" i="2"/>
  <c r="K59" i="2"/>
  <c r="K60" i="2"/>
  <c r="K61" i="2"/>
  <c r="K64" i="2"/>
  <c r="K65" i="2"/>
  <c r="K66" i="2"/>
  <c r="K67" i="2"/>
  <c r="K40" i="2"/>
  <c r="K7" i="2"/>
  <c r="K8" i="2"/>
  <c r="K14" i="2"/>
  <c r="M45" i="2"/>
  <c r="M47" i="2"/>
  <c r="M58" i="2"/>
  <c r="M69" i="2"/>
  <c r="L69" i="2"/>
  <c r="M68" i="2"/>
  <c r="M67" i="2"/>
  <c r="M66" i="2"/>
  <c r="M65" i="2"/>
  <c r="L65" i="2"/>
  <c r="M64" i="2"/>
  <c r="M63" i="2"/>
  <c r="L63" i="2"/>
  <c r="M62" i="2"/>
  <c r="L62" i="2"/>
  <c r="M61" i="2"/>
  <c r="M60" i="2"/>
  <c r="M59" i="2"/>
  <c r="L59" i="2"/>
  <c r="M57" i="2"/>
  <c r="L57" i="2"/>
  <c r="M56" i="2"/>
  <c r="M55" i="2"/>
  <c r="L55" i="2"/>
  <c r="M54" i="2"/>
  <c r="M53" i="2"/>
  <c r="L53" i="2"/>
  <c r="M52" i="2"/>
  <c r="L52" i="2"/>
  <c r="M51" i="2"/>
  <c r="L51" i="2"/>
  <c r="M50" i="2"/>
  <c r="M49" i="2"/>
  <c r="L49" i="2"/>
  <c r="M48" i="2"/>
  <c r="M46" i="2"/>
  <c r="L46" i="2"/>
  <c r="M44" i="2"/>
  <c r="L44" i="2"/>
  <c r="M43" i="2"/>
  <c r="M42" i="2"/>
  <c r="M41" i="2"/>
  <c r="L41" i="2"/>
  <c r="M40" i="2"/>
  <c r="L40" i="2"/>
  <c r="G39" i="2"/>
  <c r="F39" i="2"/>
  <c r="M18" i="2"/>
  <c r="M17" i="2"/>
  <c r="L17" i="2"/>
  <c r="M16" i="2"/>
  <c r="L16" i="2"/>
  <c r="M15" i="2"/>
  <c r="M14" i="2"/>
  <c r="L14" i="2"/>
  <c r="M13" i="2"/>
  <c r="L13" i="2"/>
  <c r="M12" i="2"/>
  <c r="M11" i="2"/>
  <c r="L11" i="2"/>
  <c r="M10" i="2"/>
  <c r="M9" i="2"/>
  <c r="L9" i="2"/>
  <c r="M8" i="2"/>
  <c r="L8" i="2"/>
  <c r="M7" i="2"/>
  <c r="L7" i="2"/>
  <c r="M6" i="2"/>
  <c r="J5" i="2"/>
  <c r="I5" i="2"/>
  <c r="H5" i="2"/>
  <c r="G5" i="2"/>
  <c r="L47" i="2" l="1"/>
  <c r="G70" i="2"/>
  <c r="H70" i="2"/>
  <c r="I70" i="2"/>
  <c r="L45" i="2"/>
  <c r="J70" i="2"/>
  <c r="L58" i="2"/>
  <c r="I58" i="1" l="1"/>
  <c r="I45" i="1" l="1"/>
  <c r="I47" i="1" l="1"/>
  <c r="L41" i="1" l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40" i="1"/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40" i="1"/>
  <c r="J39" i="1" l="1"/>
  <c r="J7" i="1"/>
  <c r="K7" i="1"/>
  <c r="J8" i="1"/>
  <c r="K8" i="1"/>
  <c r="J9" i="1"/>
  <c r="K9" i="1"/>
  <c r="J10" i="1"/>
  <c r="E10" i="2" s="1"/>
  <c r="K10" i="1"/>
  <c r="F10" i="2" s="1"/>
  <c r="L10" i="2" s="1"/>
  <c r="J11" i="1"/>
  <c r="K11" i="1"/>
  <c r="J12" i="1"/>
  <c r="K12" i="1"/>
  <c r="J13" i="1"/>
  <c r="E13" i="2" s="1"/>
  <c r="K13" i="2" s="1"/>
  <c r="K13" i="1"/>
  <c r="J14" i="1"/>
  <c r="K14" i="1"/>
  <c r="J15" i="1"/>
  <c r="E15" i="2" s="1"/>
  <c r="K15" i="2" s="1"/>
  <c r="K15" i="1"/>
  <c r="F15" i="2" s="1"/>
  <c r="L15" i="2" s="1"/>
  <c r="J16" i="1"/>
  <c r="E16" i="2" s="1"/>
  <c r="K16" i="2" s="1"/>
  <c r="K16" i="1"/>
  <c r="J17" i="1"/>
  <c r="E17" i="2" s="1"/>
  <c r="K17" i="2" s="1"/>
  <c r="K17" i="1"/>
  <c r="J18" i="1"/>
  <c r="E18" i="2" s="1"/>
  <c r="K18" i="2" s="1"/>
  <c r="K18" i="1"/>
  <c r="J19" i="1"/>
  <c r="K19" i="1"/>
  <c r="J20" i="1"/>
  <c r="K20" i="1"/>
  <c r="J21" i="1"/>
  <c r="E21" i="2" s="1"/>
  <c r="K21" i="2" s="1"/>
  <c r="K21" i="1"/>
  <c r="J22" i="1"/>
  <c r="K22" i="1"/>
  <c r="J23" i="1"/>
  <c r="E23" i="2" s="1"/>
  <c r="K23" i="2" s="1"/>
  <c r="K23" i="1"/>
  <c r="J24" i="1"/>
  <c r="E24" i="2" s="1"/>
  <c r="K24" i="2" s="1"/>
  <c r="K24" i="1"/>
  <c r="J25" i="1"/>
  <c r="E25" i="2" s="1"/>
  <c r="K25" i="2" s="1"/>
  <c r="K25" i="1"/>
  <c r="J26" i="1"/>
  <c r="E26" i="2" s="1"/>
  <c r="K26" i="2" s="1"/>
  <c r="K26" i="1"/>
  <c r="J27" i="1"/>
  <c r="K27" i="1"/>
  <c r="J28" i="1"/>
  <c r="E28" i="2" s="1"/>
  <c r="K28" i="2" s="1"/>
  <c r="K28" i="1"/>
  <c r="J29" i="1"/>
  <c r="E29" i="2" s="1"/>
  <c r="K29" i="2" s="1"/>
  <c r="K29" i="1"/>
  <c r="J30" i="1"/>
  <c r="E30" i="2" s="1"/>
  <c r="K30" i="2" s="1"/>
  <c r="K30" i="1"/>
  <c r="J31" i="1"/>
  <c r="K31" i="1"/>
  <c r="J32" i="1"/>
  <c r="E32" i="2" s="1"/>
  <c r="K32" i="2" s="1"/>
  <c r="K32" i="1"/>
  <c r="J33" i="1"/>
  <c r="K33" i="1"/>
  <c r="J34" i="1"/>
  <c r="E34" i="2" s="1"/>
  <c r="K34" i="2" s="1"/>
  <c r="K34" i="1"/>
  <c r="J35" i="1"/>
  <c r="K35" i="1"/>
  <c r="J36" i="1"/>
  <c r="E36" i="2" s="1"/>
  <c r="K36" i="2" s="1"/>
  <c r="K36" i="1"/>
  <c r="J37" i="1"/>
  <c r="E37" i="2" s="1"/>
  <c r="K37" i="2" s="1"/>
  <c r="K37" i="1"/>
  <c r="J38" i="1"/>
  <c r="K38" i="1"/>
  <c r="K6" i="1"/>
  <c r="F6" i="2" s="1"/>
  <c r="J6" i="1"/>
  <c r="E6" i="2" s="1"/>
  <c r="K6" i="2" s="1"/>
  <c r="F5" i="2" l="1"/>
  <c r="F70" i="2" s="1"/>
  <c r="L6" i="2"/>
  <c r="L5" i="2" s="1"/>
  <c r="L70" i="2" s="1"/>
  <c r="K10" i="2"/>
  <c r="K5" i="2" s="1"/>
  <c r="K70" i="2" s="1"/>
  <c r="E5" i="2"/>
  <c r="E70" i="2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6" i="1"/>
  <c r="F39" i="1"/>
  <c r="G39" i="1"/>
  <c r="H39" i="1"/>
  <c r="I39" i="1"/>
  <c r="K39" i="1"/>
  <c r="E39" i="1"/>
  <c r="F5" i="1"/>
  <c r="G5" i="1"/>
  <c r="H5" i="1"/>
  <c r="I5" i="1"/>
  <c r="J5" i="1"/>
  <c r="K5" i="1"/>
  <c r="E5" i="1"/>
  <c r="E70" i="1" l="1"/>
  <c r="H70" i="1"/>
  <c r="G70" i="1"/>
  <c r="K70" i="1"/>
  <c r="J70" i="1"/>
  <c r="F70" i="1"/>
  <c r="I70" i="1"/>
</calcChain>
</file>

<file path=xl/sharedStrings.xml><?xml version="1.0" encoding="utf-8"?>
<sst xmlns="http://schemas.openxmlformats.org/spreadsheetml/2006/main" count="634" uniqueCount="94">
  <si>
    <t>BBM200</t>
  </si>
  <si>
    <t>Gói</t>
  </si>
  <si>
    <t>BGHM450</t>
  </si>
  <si>
    <t>MNH250</t>
  </si>
  <si>
    <t>Bắp bò muối 500g</t>
  </si>
  <si>
    <t>CGM300</t>
  </si>
  <si>
    <t>Mọc Nấm Hương 250g</t>
  </si>
  <si>
    <t>GL250</t>
  </si>
  <si>
    <t>Bắp bò muối 300g</t>
  </si>
  <si>
    <t>GL500KT</t>
  </si>
  <si>
    <t>Gà muối 500g - Hàng mẫu tặng</t>
  </si>
  <si>
    <t>CGM300KT</t>
  </si>
  <si>
    <t>Nhập kho</t>
  </si>
  <si>
    <t>GSG250</t>
  </si>
  <si>
    <t>Giò Tai Lưỡi Xào 250g</t>
  </si>
  <si>
    <t>Tai heo muối 400g</t>
  </si>
  <si>
    <t>Số lượng</t>
  </si>
  <si>
    <t>TH400</t>
  </si>
  <si>
    <t>CC300KT</t>
  </si>
  <si>
    <t>BBM300</t>
  </si>
  <si>
    <t>ĐVT</t>
  </si>
  <si>
    <t>Gà xì dầu 500g - Hàng mẫu tặng</t>
  </si>
  <si>
    <t>TH200</t>
  </si>
  <si>
    <t>CGM500KT</t>
  </si>
  <si>
    <t>CGM500</t>
  </si>
  <si>
    <t>GXD500</t>
  </si>
  <si>
    <t>Giò sụn gà 250g</t>
  </si>
  <si>
    <t>Đầu kỳ</t>
  </si>
  <si>
    <t>GTLX250G</t>
  </si>
  <si>
    <t>Số dòng = 72</t>
  </si>
  <si>
    <t>CGTM150</t>
  </si>
  <si>
    <t>GXD200KT</t>
  </si>
  <si>
    <t>Chân giò heo muối 300g - Hàng mẫu tặng</t>
  </si>
  <si>
    <t>CGXD150</t>
  </si>
  <si>
    <t>Chả cốm 300g - Hàng mẫu tặng</t>
  </si>
  <si>
    <t>TỔNG HỢP TỒN KHO</t>
  </si>
  <si>
    <t>GHK300</t>
  </si>
  <si>
    <t>CN300</t>
  </si>
  <si>
    <t>Gà muối hun khói 200g - Hàng mẫu tặng</t>
  </si>
  <si>
    <t>Chân giò heo muối 500g</t>
  </si>
  <si>
    <t>GHC1000</t>
  </si>
  <si>
    <t>GTNH500</t>
  </si>
  <si>
    <t>Chả nướng 300g</t>
  </si>
  <si>
    <t>Chân giò heo muối 300g</t>
  </si>
  <si>
    <t>Gà muối 500g</t>
  </si>
  <si>
    <t>Gà hấp xì dầu 200g - Hàng mẫu tặng</t>
  </si>
  <si>
    <t>Tai heo muối 200g - Hàng mẫu tặng</t>
  </si>
  <si>
    <t>Bắp bò muối 200g</t>
  </si>
  <si>
    <t>Chân gà thảo mộc 150g</t>
  </si>
  <si>
    <t>Chân giò heo muối 500g - Hàng mẫu tặng</t>
  </si>
  <si>
    <t>Tên kho : Kho Hàng C6 (33 )</t>
  </si>
  <si>
    <t>Tháng 01 năm 2024</t>
  </si>
  <si>
    <t>Giò lụa 500g</t>
  </si>
  <si>
    <t>Cuối kỳ</t>
  </si>
  <si>
    <t>Chân gà xì dầu 150g</t>
  </si>
  <si>
    <t>Bắp giò heo muối vị Tayaki Coop Select 450g</t>
  </si>
  <si>
    <t>Tai heo muối 200g</t>
  </si>
  <si>
    <t>Mã hàng</t>
  </si>
  <si>
    <t>Tên hàng</t>
  </si>
  <si>
    <t>Gà xì dầu 500g</t>
  </si>
  <si>
    <t>Gà hun cỏ xạ hương Coop Select 500g</t>
  </si>
  <si>
    <t>CGM200KT</t>
  </si>
  <si>
    <t>Mọc Nấm Hương 300g - Hàng mẫu tặng</t>
  </si>
  <si>
    <t>Túi</t>
  </si>
  <si>
    <t>Xuất kho</t>
  </si>
  <si>
    <t>Tên kho : Kho hàng HCM (39 )</t>
  </si>
  <si>
    <t>MNH300</t>
  </si>
  <si>
    <t>SHK200</t>
  </si>
  <si>
    <t>Chả cốm 300g</t>
  </si>
  <si>
    <t>GHK200</t>
  </si>
  <si>
    <t>CC300</t>
  </si>
  <si>
    <t>Gà muối hun khói 300g</t>
  </si>
  <si>
    <t>GHC500</t>
  </si>
  <si>
    <t>GM500</t>
  </si>
  <si>
    <t>TH200KT</t>
  </si>
  <si>
    <t>Giò tai nấm hương 500g</t>
  </si>
  <si>
    <t>CN300KT</t>
  </si>
  <si>
    <t>Giò lụa cây 250g</t>
  </si>
  <si>
    <t>Sườn hun khói 200g</t>
  </si>
  <si>
    <t>Gà hun cỏ xạ hương 1kg</t>
  </si>
  <si>
    <t>GM500KT</t>
  </si>
  <si>
    <t>Chả nướng 300g - Hàng mẫu tặng</t>
  </si>
  <si>
    <t>Chân giò heo muối 200g - Hàng mẫu tặng</t>
  </si>
  <si>
    <t>BBM500</t>
  </si>
  <si>
    <t>GXD500KT</t>
  </si>
  <si>
    <t>Kho Kế toán</t>
  </si>
  <si>
    <t>Chênh lệch</t>
  </si>
  <si>
    <t>Kho thực tế</t>
  </si>
  <si>
    <t>KH Meatdeli</t>
  </si>
  <si>
    <t>Xuất bán hội chợ</t>
  </si>
  <si>
    <t>chuyến ĐN xuất mã GL250??</t>
  </si>
  <si>
    <t>3 gói chuyến ĐN</t>
  </si>
  <si>
    <t>Tháng 02 năm 2024</t>
  </si>
  <si>
    <t>Đơn tay chưa nhập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</si>
</sst>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1" fillId="0" borderId="0" xfId="0" applyFont="1"/>
    <xf numFmtId="164" fontId="4" fillId="0" borderId="1" xfId="1" applyNumberFormat="1" applyFont="1" applyBorder="1"/>
    <xf numFmtId="0" fontId="1" fillId="0" borderId="1" xfId="0" applyFont="1" applyBorder="1"/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164" fontId="4" fillId="0" borderId="0" xfId="0" applyNumberFormat="1" applyFont="1"/>
    <xf numFmtId="164" fontId="6" fillId="4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0"/>
  <sheetViews>
    <sheetView zoomScaleNormal="100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H16" sqref="H16"/>
    </sheetView>
  </sheetViews>
  <sheetFormatPr defaultColWidth="9.140625" defaultRowHeight="15" outlineLevelRow="1" x14ac:dyDescent="0.25"/>
  <cols>
    <col min="1" max="1" width="1.42578125" style="2" customWidth="1"/>
    <col min="2" max="2" width="14.28515625" style="2" customWidth="1"/>
    <col min="3" max="3" width="40.7109375" style="2" customWidth="1"/>
    <col min="4" max="4" width="8" style="2" customWidth="1"/>
    <col min="5" max="11" width="15" style="1" customWidth="1"/>
    <col min="12" max="12" width="12.42578125" style="2" customWidth="1"/>
    <col min="13" max="13" width="13" style="2" customWidth="1"/>
    <col min="14" max="16384" width="9.140625" style="2"/>
  </cols>
  <sheetData>
    <row r="1" spans="1:13" ht="18.75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4"/>
    </row>
    <row r="2" spans="1:13" x14ac:dyDescent="0.2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4"/>
    </row>
    <row r="3" spans="1:13" s="3" customFormat="1" ht="16.5" customHeight="1" x14ac:dyDescent="0.2">
      <c r="A3" s="5"/>
      <c r="B3" s="22" t="s">
        <v>57</v>
      </c>
      <c r="C3" s="22" t="s">
        <v>58</v>
      </c>
      <c r="D3" s="22" t="s">
        <v>20</v>
      </c>
      <c r="E3" s="6" t="s">
        <v>27</v>
      </c>
      <c r="F3" s="23" t="s">
        <v>12</v>
      </c>
      <c r="G3" s="23"/>
      <c r="H3" s="23" t="s">
        <v>64</v>
      </c>
      <c r="I3" s="23"/>
      <c r="J3" s="23" t="s">
        <v>53</v>
      </c>
      <c r="K3" s="23"/>
    </row>
    <row r="4" spans="1:13" s="3" customFormat="1" ht="15" customHeight="1" x14ac:dyDescent="0.2">
      <c r="A4" s="5"/>
      <c r="B4" s="22"/>
      <c r="C4" s="22"/>
      <c r="D4" s="22"/>
      <c r="E4" s="6" t="s">
        <v>16</v>
      </c>
      <c r="F4" s="6" t="s">
        <v>85</v>
      </c>
      <c r="G4" s="6" t="s">
        <v>87</v>
      </c>
      <c r="H4" s="6" t="s">
        <v>85</v>
      </c>
      <c r="I4" s="7" t="s">
        <v>87</v>
      </c>
      <c r="J4" s="6" t="s">
        <v>85</v>
      </c>
      <c r="K4" s="7" t="s">
        <v>87</v>
      </c>
      <c r="L4" s="3" t="s">
        <v>86</v>
      </c>
    </row>
    <row r="5" spans="1:13" s="3" customFormat="1" ht="14.25" x14ac:dyDescent="0.2">
      <c r="A5" s="8" t="s">
        <v>50</v>
      </c>
      <c r="B5" s="5"/>
      <c r="C5" s="5"/>
      <c r="D5" s="5"/>
      <c r="E5" s="9">
        <f>SUM(E6:E38)</f>
        <v>4285</v>
      </c>
      <c r="F5" s="9">
        <f t="shared" ref="F5:K5" si="0">SUM(F6:F38)</f>
        <v>114381</v>
      </c>
      <c r="G5" s="9">
        <f t="shared" si="0"/>
        <v>114381</v>
      </c>
      <c r="H5" s="9">
        <f t="shared" si="0"/>
        <v>111162</v>
      </c>
      <c r="I5" s="9">
        <f t="shared" si="0"/>
        <v>112378</v>
      </c>
      <c r="J5" s="9">
        <f t="shared" si="0"/>
        <v>7504</v>
      </c>
      <c r="K5" s="9">
        <f t="shared" si="0"/>
        <v>6288</v>
      </c>
    </row>
    <row r="6" spans="1:13" outlineLevel="1" x14ac:dyDescent="0.25">
      <c r="A6" s="10"/>
      <c r="B6" s="11" t="s">
        <v>0</v>
      </c>
      <c r="C6" s="11" t="s">
        <v>47</v>
      </c>
      <c r="D6" s="11" t="s">
        <v>63</v>
      </c>
      <c r="E6" s="12">
        <v>31</v>
      </c>
      <c r="F6" s="14">
        <v>1025</v>
      </c>
      <c r="G6" s="14">
        <v>1025</v>
      </c>
      <c r="H6" s="19">
        <v>1028</v>
      </c>
      <c r="I6" s="19">
        <v>1040</v>
      </c>
      <c r="J6" s="12">
        <f>E6+F6-H6</f>
        <v>28</v>
      </c>
      <c r="K6" s="12">
        <f>E6+G6-I6</f>
        <v>16</v>
      </c>
      <c r="L6" s="13">
        <f>H6-I6</f>
        <v>-12</v>
      </c>
      <c r="M6" s="2" t="s">
        <v>93</v>
      </c>
    </row>
    <row r="7" spans="1:13" outlineLevel="1" x14ac:dyDescent="0.25">
      <c r="A7" s="10"/>
      <c r="B7" s="11" t="s">
        <v>19</v>
      </c>
      <c r="C7" s="11" t="s">
        <v>8</v>
      </c>
      <c r="D7" s="11" t="s">
        <v>63</v>
      </c>
      <c r="E7" s="12">
        <v>45</v>
      </c>
      <c r="F7" s="14">
        <v>413</v>
      </c>
      <c r="G7" s="14">
        <v>413</v>
      </c>
      <c r="H7" s="14">
        <v>457</v>
      </c>
      <c r="I7" s="14">
        <v>457</v>
      </c>
      <c r="J7" s="12">
        <f t="shared" ref="J7:J38" si="1">E7+F7-H7</f>
        <v>1</v>
      </c>
      <c r="K7" s="12">
        <f t="shared" ref="K7:K69" si="2">E7+G7-I7</f>
        <v>1</v>
      </c>
      <c r="L7" s="13">
        <f t="shared" ref="L7:L38" si="3">H7-I7</f>
        <v>0</v>
      </c>
    </row>
    <row r="8" spans="1:13" outlineLevel="1" x14ac:dyDescent="0.25">
      <c r="A8" s="10"/>
      <c r="B8" s="11" t="s">
        <v>83</v>
      </c>
      <c r="C8" s="11" t="s">
        <v>4</v>
      </c>
      <c r="D8" s="11" t="s">
        <v>63</v>
      </c>
      <c r="E8" s="12">
        <v>0</v>
      </c>
      <c r="F8" s="14">
        <v>55</v>
      </c>
      <c r="G8" s="14">
        <v>55</v>
      </c>
      <c r="H8" s="14">
        <v>55</v>
      </c>
      <c r="I8" s="14">
        <v>55</v>
      </c>
      <c r="J8" s="12">
        <f t="shared" si="1"/>
        <v>0</v>
      </c>
      <c r="K8" s="12">
        <f t="shared" si="2"/>
        <v>0</v>
      </c>
      <c r="L8" s="13">
        <f t="shared" si="3"/>
        <v>0</v>
      </c>
    </row>
    <row r="9" spans="1:13" outlineLevel="1" x14ac:dyDescent="0.25">
      <c r="A9" s="10"/>
      <c r="B9" s="11" t="s">
        <v>2</v>
      </c>
      <c r="C9" s="11" t="s">
        <v>55</v>
      </c>
      <c r="D9" s="11" t="s">
        <v>63</v>
      </c>
      <c r="E9" s="12">
        <v>0</v>
      </c>
      <c r="F9" s="14">
        <v>88</v>
      </c>
      <c r="G9" s="14">
        <v>88</v>
      </c>
      <c r="H9" s="14">
        <v>71</v>
      </c>
      <c r="I9" s="14">
        <v>71</v>
      </c>
      <c r="J9" s="12">
        <f t="shared" si="1"/>
        <v>17</v>
      </c>
      <c r="K9" s="12">
        <f t="shared" si="2"/>
        <v>17</v>
      </c>
      <c r="L9" s="13">
        <f t="shared" si="3"/>
        <v>0</v>
      </c>
    </row>
    <row r="10" spans="1:13" outlineLevel="1" x14ac:dyDescent="0.25">
      <c r="A10" s="10"/>
      <c r="B10" s="11" t="s">
        <v>70</v>
      </c>
      <c r="C10" s="11" t="s">
        <v>68</v>
      </c>
      <c r="D10" s="11" t="s">
        <v>63</v>
      </c>
      <c r="E10" s="12">
        <v>556</v>
      </c>
      <c r="F10" s="14">
        <v>5535</v>
      </c>
      <c r="G10" s="14">
        <v>5535</v>
      </c>
      <c r="H10" s="15">
        <v>5526</v>
      </c>
      <c r="I10" s="15">
        <v>5600</v>
      </c>
      <c r="J10" s="12">
        <f t="shared" si="1"/>
        <v>565</v>
      </c>
      <c r="K10" s="12">
        <f t="shared" si="2"/>
        <v>491</v>
      </c>
      <c r="L10" s="13">
        <f t="shared" si="3"/>
        <v>-74</v>
      </c>
    </row>
    <row r="11" spans="1:13" outlineLevel="1" x14ac:dyDescent="0.25">
      <c r="A11" s="10"/>
      <c r="B11" s="11" t="s">
        <v>18</v>
      </c>
      <c r="C11" s="11" t="s">
        <v>34</v>
      </c>
      <c r="D11" s="11" t="s">
        <v>1</v>
      </c>
      <c r="E11" s="12">
        <v>0</v>
      </c>
      <c r="F11" s="14">
        <v>536</v>
      </c>
      <c r="G11" s="14">
        <v>536</v>
      </c>
      <c r="H11" s="14">
        <v>149</v>
      </c>
      <c r="I11" s="14">
        <v>149</v>
      </c>
      <c r="J11" s="12">
        <f t="shared" si="1"/>
        <v>387</v>
      </c>
      <c r="K11" s="12">
        <f t="shared" si="2"/>
        <v>387</v>
      </c>
      <c r="L11" s="13">
        <f t="shared" si="3"/>
        <v>0</v>
      </c>
    </row>
    <row r="12" spans="1:13" outlineLevel="1" x14ac:dyDescent="0.25">
      <c r="A12" s="10"/>
      <c r="B12" s="11" t="s">
        <v>61</v>
      </c>
      <c r="C12" s="11" t="s">
        <v>82</v>
      </c>
      <c r="D12" s="11" t="s">
        <v>1</v>
      </c>
      <c r="E12" s="12">
        <v>0</v>
      </c>
      <c r="F12" s="14">
        <v>421</v>
      </c>
      <c r="G12" s="14">
        <v>421</v>
      </c>
      <c r="H12" s="14">
        <v>421</v>
      </c>
      <c r="I12" s="14">
        <v>421</v>
      </c>
      <c r="J12" s="12">
        <f t="shared" si="1"/>
        <v>0</v>
      </c>
      <c r="K12" s="12">
        <f t="shared" si="2"/>
        <v>0</v>
      </c>
      <c r="L12" s="13">
        <f t="shared" si="3"/>
        <v>0</v>
      </c>
    </row>
    <row r="13" spans="1:13" outlineLevel="1" x14ac:dyDescent="0.25">
      <c r="A13" s="10"/>
      <c r="B13" s="11" t="s">
        <v>5</v>
      </c>
      <c r="C13" s="11" t="s">
        <v>43</v>
      </c>
      <c r="D13" s="11" t="s">
        <v>63</v>
      </c>
      <c r="E13" s="12">
        <v>428</v>
      </c>
      <c r="F13" s="14">
        <v>30319</v>
      </c>
      <c r="G13" s="14">
        <v>30319</v>
      </c>
      <c r="H13" s="15">
        <v>29977</v>
      </c>
      <c r="I13" s="15">
        <v>30299</v>
      </c>
      <c r="J13" s="12">
        <f t="shared" si="1"/>
        <v>770</v>
      </c>
      <c r="K13" s="12">
        <f t="shared" si="2"/>
        <v>448</v>
      </c>
      <c r="L13" s="13">
        <f t="shared" si="3"/>
        <v>-322</v>
      </c>
    </row>
    <row r="14" spans="1:13" outlineLevel="1" x14ac:dyDescent="0.25">
      <c r="A14" s="10"/>
      <c r="B14" s="11" t="s">
        <v>11</v>
      </c>
      <c r="C14" s="11" t="s">
        <v>32</v>
      </c>
      <c r="D14" s="11" t="s">
        <v>1</v>
      </c>
      <c r="E14" s="12">
        <v>0</v>
      </c>
      <c r="F14" s="14">
        <v>1274</v>
      </c>
      <c r="G14" s="14">
        <v>1274</v>
      </c>
      <c r="H14" s="14">
        <v>993</v>
      </c>
      <c r="I14" s="14">
        <v>993</v>
      </c>
      <c r="J14" s="12">
        <f t="shared" si="1"/>
        <v>281</v>
      </c>
      <c r="K14" s="12">
        <f t="shared" si="2"/>
        <v>281</v>
      </c>
      <c r="L14" s="13">
        <f t="shared" si="3"/>
        <v>0</v>
      </c>
    </row>
    <row r="15" spans="1:13" outlineLevel="1" x14ac:dyDescent="0.25">
      <c r="A15" s="10"/>
      <c r="B15" s="11" t="s">
        <v>24</v>
      </c>
      <c r="C15" s="11" t="s">
        <v>39</v>
      </c>
      <c r="D15" s="11" t="s">
        <v>63</v>
      </c>
      <c r="E15" s="12">
        <v>126</v>
      </c>
      <c r="F15" s="14">
        <v>1553</v>
      </c>
      <c r="G15" s="14">
        <v>1553</v>
      </c>
      <c r="H15" s="14">
        <v>1500</v>
      </c>
      <c r="I15" s="14">
        <v>1500</v>
      </c>
      <c r="J15" s="12">
        <f t="shared" si="1"/>
        <v>179</v>
      </c>
      <c r="K15" s="12">
        <f t="shared" si="2"/>
        <v>179</v>
      </c>
      <c r="L15" s="13">
        <f t="shared" si="3"/>
        <v>0</v>
      </c>
    </row>
    <row r="16" spans="1:13" outlineLevel="1" x14ac:dyDescent="0.25">
      <c r="A16" s="10"/>
      <c r="B16" s="11" t="s">
        <v>30</v>
      </c>
      <c r="C16" s="11" t="s">
        <v>48</v>
      </c>
      <c r="D16" s="11" t="s">
        <v>63</v>
      </c>
      <c r="E16" s="12">
        <v>2</v>
      </c>
      <c r="F16" s="14">
        <v>2520</v>
      </c>
      <c r="G16" s="14">
        <v>2520</v>
      </c>
      <c r="H16" s="19">
        <v>2282</v>
      </c>
      <c r="I16" s="19">
        <v>2296</v>
      </c>
      <c r="J16" s="12">
        <f t="shared" si="1"/>
        <v>240</v>
      </c>
      <c r="K16" s="12">
        <f t="shared" si="2"/>
        <v>226</v>
      </c>
      <c r="L16" s="13">
        <f t="shared" si="3"/>
        <v>-14</v>
      </c>
    </row>
    <row r="17" spans="1:12" outlineLevel="1" x14ac:dyDescent="0.25">
      <c r="A17" s="10"/>
      <c r="B17" s="11" t="s">
        <v>33</v>
      </c>
      <c r="C17" s="11" t="s">
        <v>54</v>
      </c>
      <c r="D17" s="11" t="s">
        <v>63</v>
      </c>
      <c r="E17" s="12">
        <v>0</v>
      </c>
      <c r="F17" s="14">
        <v>808</v>
      </c>
      <c r="G17" s="14">
        <v>808</v>
      </c>
      <c r="H17" s="19">
        <v>688</v>
      </c>
      <c r="I17" s="19">
        <v>684</v>
      </c>
      <c r="J17" s="12">
        <f t="shared" si="1"/>
        <v>120</v>
      </c>
      <c r="K17" s="12">
        <f t="shared" si="2"/>
        <v>124</v>
      </c>
      <c r="L17" s="13">
        <f t="shared" si="3"/>
        <v>4</v>
      </c>
    </row>
    <row r="18" spans="1:12" outlineLevel="1" x14ac:dyDescent="0.25">
      <c r="A18" s="10"/>
      <c r="B18" s="11" t="s">
        <v>37</v>
      </c>
      <c r="C18" s="11" t="s">
        <v>42</v>
      </c>
      <c r="D18" s="11" t="s">
        <v>63</v>
      </c>
      <c r="E18" s="12">
        <v>494</v>
      </c>
      <c r="F18" s="14">
        <v>2149</v>
      </c>
      <c r="G18" s="14">
        <v>2149</v>
      </c>
      <c r="H18" s="19">
        <v>2414</v>
      </c>
      <c r="I18" s="19">
        <v>2417</v>
      </c>
      <c r="J18" s="12">
        <f t="shared" si="1"/>
        <v>229</v>
      </c>
      <c r="K18" s="12">
        <f t="shared" si="2"/>
        <v>226</v>
      </c>
      <c r="L18" s="13">
        <f t="shared" si="3"/>
        <v>-3</v>
      </c>
    </row>
    <row r="19" spans="1:12" outlineLevel="1" x14ac:dyDescent="0.25">
      <c r="A19" s="10"/>
      <c r="B19" s="11" t="s">
        <v>76</v>
      </c>
      <c r="C19" s="11" t="s">
        <v>81</v>
      </c>
      <c r="D19" s="11" t="s">
        <v>1</v>
      </c>
      <c r="E19" s="12">
        <v>0</v>
      </c>
      <c r="F19" s="14">
        <v>555</v>
      </c>
      <c r="G19" s="14">
        <v>555</v>
      </c>
      <c r="H19" s="14">
        <v>149</v>
      </c>
      <c r="I19" s="14">
        <v>149</v>
      </c>
      <c r="J19" s="12">
        <f t="shared" si="1"/>
        <v>406</v>
      </c>
      <c r="K19" s="12">
        <f t="shared" si="2"/>
        <v>406</v>
      </c>
      <c r="L19" s="13">
        <f t="shared" si="3"/>
        <v>0</v>
      </c>
    </row>
    <row r="20" spans="1:12" outlineLevel="1" x14ac:dyDescent="0.25">
      <c r="A20" s="10"/>
      <c r="B20" s="11" t="s">
        <v>40</v>
      </c>
      <c r="C20" s="11" t="s">
        <v>79</v>
      </c>
      <c r="D20" s="11" t="s">
        <v>63</v>
      </c>
      <c r="E20" s="12">
        <v>0</v>
      </c>
      <c r="F20" s="14">
        <v>107</v>
      </c>
      <c r="G20" s="14">
        <v>107</v>
      </c>
      <c r="H20" s="14">
        <v>107</v>
      </c>
      <c r="I20" s="14">
        <v>107</v>
      </c>
      <c r="J20" s="12">
        <f t="shared" si="1"/>
        <v>0</v>
      </c>
      <c r="K20" s="12">
        <f t="shared" si="2"/>
        <v>0</v>
      </c>
      <c r="L20" s="13">
        <f t="shared" si="3"/>
        <v>0</v>
      </c>
    </row>
    <row r="21" spans="1:12" outlineLevel="1" x14ac:dyDescent="0.25">
      <c r="A21" s="10"/>
      <c r="B21" s="11" t="s">
        <v>72</v>
      </c>
      <c r="C21" s="11" t="s">
        <v>60</v>
      </c>
      <c r="D21" s="11" t="s">
        <v>63</v>
      </c>
      <c r="E21" s="12">
        <v>0</v>
      </c>
      <c r="F21" s="14">
        <v>111</v>
      </c>
      <c r="G21" s="14">
        <v>111</v>
      </c>
      <c r="H21" s="19">
        <v>102</v>
      </c>
      <c r="I21" s="19">
        <v>101</v>
      </c>
      <c r="J21" s="12">
        <f t="shared" si="1"/>
        <v>9</v>
      </c>
      <c r="K21" s="12">
        <f t="shared" si="2"/>
        <v>10</v>
      </c>
      <c r="L21" s="13">
        <f t="shared" si="3"/>
        <v>1</v>
      </c>
    </row>
    <row r="22" spans="1:12" outlineLevel="1" x14ac:dyDescent="0.25">
      <c r="A22" s="10"/>
      <c r="B22" s="11" t="s">
        <v>69</v>
      </c>
      <c r="C22" s="11" t="s">
        <v>38</v>
      </c>
      <c r="D22" s="11" t="s">
        <v>1</v>
      </c>
      <c r="E22" s="12">
        <v>0</v>
      </c>
      <c r="F22" s="14">
        <v>430</v>
      </c>
      <c r="G22" s="14">
        <v>430</v>
      </c>
      <c r="H22" s="14">
        <v>430</v>
      </c>
      <c r="I22" s="14">
        <v>430</v>
      </c>
      <c r="J22" s="12">
        <f t="shared" si="1"/>
        <v>0</v>
      </c>
      <c r="K22" s="12">
        <f t="shared" si="2"/>
        <v>0</v>
      </c>
      <c r="L22" s="13">
        <f t="shared" si="3"/>
        <v>0</v>
      </c>
    </row>
    <row r="23" spans="1:12" outlineLevel="1" x14ac:dyDescent="0.25">
      <c r="A23" s="10"/>
      <c r="B23" s="11" t="s">
        <v>36</v>
      </c>
      <c r="C23" s="11" t="s">
        <v>71</v>
      </c>
      <c r="D23" s="11" t="s">
        <v>63</v>
      </c>
      <c r="E23" s="12">
        <v>0</v>
      </c>
      <c r="F23" s="14">
        <v>4769</v>
      </c>
      <c r="G23" s="14">
        <v>4769</v>
      </c>
      <c r="H23" s="19">
        <v>4266</v>
      </c>
      <c r="I23" s="19">
        <v>4314</v>
      </c>
      <c r="J23" s="12">
        <f t="shared" si="1"/>
        <v>503</v>
      </c>
      <c r="K23" s="12">
        <f t="shared" si="2"/>
        <v>455</v>
      </c>
      <c r="L23" s="13">
        <f t="shared" si="3"/>
        <v>-48</v>
      </c>
    </row>
    <row r="24" spans="1:12" outlineLevel="1" x14ac:dyDescent="0.25">
      <c r="A24" s="10"/>
      <c r="B24" s="11" t="s">
        <v>7</v>
      </c>
      <c r="C24" s="11" t="s">
        <v>77</v>
      </c>
      <c r="D24" s="11" t="s">
        <v>63</v>
      </c>
      <c r="E24" s="12">
        <v>20</v>
      </c>
      <c r="F24" s="14">
        <v>577</v>
      </c>
      <c r="G24" s="14">
        <v>577</v>
      </c>
      <c r="H24" s="19">
        <v>591</v>
      </c>
      <c r="I24" s="19">
        <v>596</v>
      </c>
      <c r="J24" s="12">
        <f t="shared" si="1"/>
        <v>6</v>
      </c>
      <c r="K24" s="12">
        <f t="shared" si="2"/>
        <v>1</v>
      </c>
      <c r="L24" s="13">
        <f t="shared" si="3"/>
        <v>-5</v>
      </c>
    </row>
    <row r="25" spans="1:12" outlineLevel="1" x14ac:dyDescent="0.25">
      <c r="A25" s="10"/>
      <c r="B25" s="11" t="s">
        <v>9</v>
      </c>
      <c r="C25" s="11" t="s">
        <v>52</v>
      </c>
      <c r="D25" s="11" t="s">
        <v>63</v>
      </c>
      <c r="E25" s="12">
        <v>14</v>
      </c>
      <c r="F25" s="14">
        <v>496</v>
      </c>
      <c r="G25" s="14">
        <v>496</v>
      </c>
      <c r="H25" s="19">
        <v>449</v>
      </c>
      <c r="I25" s="19">
        <v>451</v>
      </c>
      <c r="J25" s="12">
        <f t="shared" si="1"/>
        <v>61</v>
      </c>
      <c r="K25" s="12">
        <f t="shared" si="2"/>
        <v>59</v>
      </c>
      <c r="L25" s="13">
        <f t="shared" si="3"/>
        <v>-2</v>
      </c>
    </row>
    <row r="26" spans="1:12" outlineLevel="1" x14ac:dyDescent="0.25">
      <c r="A26" s="10"/>
      <c r="B26" s="11" t="s">
        <v>73</v>
      </c>
      <c r="C26" s="11" t="s">
        <v>44</v>
      </c>
      <c r="D26" s="11" t="s">
        <v>63</v>
      </c>
      <c r="E26" s="12">
        <v>922</v>
      </c>
      <c r="F26" s="14">
        <v>26739</v>
      </c>
      <c r="G26" s="14">
        <v>26739</v>
      </c>
      <c r="H26" s="19">
        <v>25840</v>
      </c>
      <c r="I26" s="19">
        <v>26179</v>
      </c>
      <c r="J26" s="12">
        <f t="shared" si="1"/>
        <v>1821</v>
      </c>
      <c r="K26" s="12">
        <f t="shared" si="2"/>
        <v>1482</v>
      </c>
      <c r="L26" s="13">
        <f t="shared" si="3"/>
        <v>-339</v>
      </c>
    </row>
    <row r="27" spans="1:12" outlineLevel="1" x14ac:dyDescent="0.25">
      <c r="A27" s="10"/>
      <c r="B27" s="11" t="s">
        <v>80</v>
      </c>
      <c r="C27" s="11" t="s">
        <v>10</v>
      </c>
      <c r="D27" s="11" t="s">
        <v>1</v>
      </c>
      <c r="E27" s="12">
        <v>0</v>
      </c>
      <c r="F27" s="14">
        <v>1284</v>
      </c>
      <c r="G27" s="14">
        <v>1284</v>
      </c>
      <c r="H27" s="14">
        <v>979</v>
      </c>
      <c r="I27" s="14">
        <v>979</v>
      </c>
      <c r="J27" s="12">
        <f t="shared" si="1"/>
        <v>305</v>
      </c>
      <c r="K27" s="12">
        <f t="shared" si="2"/>
        <v>305</v>
      </c>
      <c r="L27" s="13">
        <f t="shared" si="3"/>
        <v>0</v>
      </c>
    </row>
    <row r="28" spans="1:12" outlineLevel="1" x14ac:dyDescent="0.25">
      <c r="A28" s="10"/>
      <c r="B28" s="11" t="s">
        <v>13</v>
      </c>
      <c r="C28" s="11" t="s">
        <v>26</v>
      </c>
      <c r="D28" s="11" t="s">
        <v>63</v>
      </c>
      <c r="E28" s="12">
        <v>56</v>
      </c>
      <c r="F28" s="14">
        <v>483</v>
      </c>
      <c r="G28" s="14">
        <v>483</v>
      </c>
      <c r="H28" s="19">
        <v>467</v>
      </c>
      <c r="I28" s="19">
        <v>477</v>
      </c>
      <c r="J28" s="12">
        <f t="shared" si="1"/>
        <v>72</v>
      </c>
      <c r="K28" s="12">
        <f t="shared" si="2"/>
        <v>62</v>
      </c>
      <c r="L28" s="13">
        <f t="shared" si="3"/>
        <v>-10</v>
      </c>
    </row>
    <row r="29" spans="1:12" outlineLevel="1" x14ac:dyDescent="0.25">
      <c r="A29" s="10"/>
      <c r="B29" s="11" t="s">
        <v>28</v>
      </c>
      <c r="C29" s="11" t="s">
        <v>14</v>
      </c>
      <c r="D29" s="11" t="s">
        <v>63</v>
      </c>
      <c r="E29" s="12">
        <v>848</v>
      </c>
      <c r="F29" s="14">
        <v>13625</v>
      </c>
      <c r="G29" s="14">
        <v>13625</v>
      </c>
      <c r="H29" s="19">
        <v>14272</v>
      </c>
      <c r="I29" s="19">
        <v>14458</v>
      </c>
      <c r="J29" s="12">
        <f t="shared" si="1"/>
        <v>201</v>
      </c>
      <c r="K29" s="12">
        <f t="shared" si="2"/>
        <v>15</v>
      </c>
      <c r="L29" s="13">
        <f t="shared" si="3"/>
        <v>-186</v>
      </c>
    </row>
    <row r="30" spans="1:12" outlineLevel="1" x14ac:dyDescent="0.25">
      <c r="A30" s="10"/>
      <c r="B30" s="11" t="s">
        <v>41</v>
      </c>
      <c r="C30" s="11" t="s">
        <v>75</v>
      </c>
      <c r="D30" s="11" t="s">
        <v>63</v>
      </c>
      <c r="E30" s="12">
        <v>8</v>
      </c>
      <c r="F30" s="14">
        <v>799</v>
      </c>
      <c r="G30" s="14">
        <v>799</v>
      </c>
      <c r="H30" s="19">
        <v>627</v>
      </c>
      <c r="I30" s="19">
        <v>634</v>
      </c>
      <c r="J30" s="12">
        <f t="shared" si="1"/>
        <v>180</v>
      </c>
      <c r="K30" s="12">
        <f t="shared" si="2"/>
        <v>173</v>
      </c>
      <c r="L30" s="13">
        <f t="shared" si="3"/>
        <v>-7</v>
      </c>
    </row>
    <row r="31" spans="1:12" outlineLevel="1" x14ac:dyDescent="0.25">
      <c r="A31" s="10"/>
      <c r="B31" s="11" t="s">
        <v>31</v>
      </c>
      <c r="C31" s="11" t="s">
        <v>45</v>
      </c>
      <c r="D31" s="11" t="s">
        <v>1</v>
      </c>
      <c r="E31" s="12">
        <v>0</v>
      </c>
      <c r="F31" s="14">
        <v>424</v>
      </c>
      <c r="G31" s="14">
        <v>424</v>
      </c>
      <c r="H31" s="14">
        <v>424</v>
      </c>
      <c r="I31" s="14">
        <v>424</v>
      </c>
      <c r="J31" s="12">
        <f t="shared" si="1"/>
        <v>0</v>
      </c>
      <c r="K31" s="12">
        <f t="shared" si="2"/>
        <v>0</v>
      </c>
      <c r="L31" s="13">
        <f t="shared" si="3"/>
        <v>0</v>
      </c>
    </row>
    <row r="32" spans="1:12" outlineLevel="1" x14ac:dyDescent="0.25">
      <c r="A32" s="10"/>
      <c r="B32" s="11" t="s">
        <v>25</v>
      </c>
      <c r="C32" s="11" t="s">
        <v>59</v>
      </c>
      <c r="D32" s="11" t="s">
        <v>63</v>
      </c>
      <c r="E32" s="12">
        <v>6</v>
      </c>
      <c r="F32" s="14">
        <v>1513</v>
      </c>
      <c r="G32" s="14">
        <v>1513</v>
      </c>
      <c r="H32" s="19">
        <v>1104</v>
      </c>
      <c r="I32" s="19">
        <v>1123</v>
      </c>
      <c r="J32" s="12">
        <f t="shared" si="1"/>
        <v>415</v>
      </c>
      <c r="K32" s="12">
        <f t="shared" si="2"/>
        <v>396</v>
      </c>
      <c r="L32" s="13">
        <f t="shared" si="3"/>
        <v>-19</v>
      </c>
    </row>
    <row r="33" spans="1:13" outlineLevel="1" x14ac:dyDescent="0.25">
      <c r="A33" s="10"/>
      <c r="B33" s="11" t="s">
        <v>84</v>
      </c>
      <c r="C33" s="11" t="s">
        <v>21</v>
      </c>
      <c r="D33" s="11" t="s">
        <v>1</v>
      </c>
      <c r="E33" s="12">
        <v>0</v>
      </c>
      <c r="F33" s="14">
        <v>124</v>
      </c>
      <c r="G33" s="14">
        <v>124</v>
      </c>
      <c r="H33" s="14">
        <v>76</v>
      </c>
      <c r="I33" s="14">
        <v>76</v>
      </c>
      <c r="J33" s="12">
        <f t="shared" si="1"/>
        <v>48</v>
      </c>
      <c r="K33" s="12">
        <f t="shared" si="2"/>
        <v>48</v>
      </c>
      <c r="L33" s="13">
        <f t="shared" si="3"/>
        <v>0</v>
      </c>
    </row>
    <row r="34" spans="1:13" outlineLevel="1" x14ac:dyDescent="0.25">
      <c r="A34" s="10"/>
      <c r="B34" s="11" t="s">
        <v>3</v>
      </c>
      <c r="C34" s="11" t="s">
        <v>6</v>
      </c>
      <c r="D34" s="11" t="s">
        <v>63</v>
      </c>
      <c r="E34" s="12">
        <v>413</v>
      </c>
      <c r="F34" s="14">
        <v>13123</v>
      </c>
      <c r="G34" s="14">
        <v>13123</v>
      </c>
      <c r="H34" s="19">
        <v>13243</v>
      </c>
      <c r="I34" s="19">
        <v>13440</v>
      </c>
      <c r="J34" s="12">
        <f t="shared" si="1"/>
        <v>293</v>
      </c>
      <c r="K34" s="12">
        <f t="shared" si="2"/>
        <v>96</v>
      </c>
      <c r="L34" s="13">
        <f t="shared" si="3"/>
        <v>-197</v>
      </c>
    </row>
    <row r="35" spans="1:13" outlineLevel="1" x14ac:dyDescent="0.25">
      <c r="A35" s="10"/>
      <c r="B35" s="11" t="s">
        <v>66</v>
      </c>
      <c r="C35" s="11" t="s">
        <v>62</v>
      </c>
      <c r="D35" s="11" t="s">
        <v>1</v>
      </c>
      <c r="E35" s="12">
        <v>0</v>
      </c>
      <c r="F35" s="14">
        <v>37</v>
      </c>
      <c r="G35" s="14">
        <v>37</v>
      </c>
      <c r="H35" s="14">
        <v>37</v>
      </c>
      <c r="I35" s="14">
        <v>37</v>
      </c>
      <c r="J35" s="12">
        <f t="shared" si="1"/>
        <v>0</v>
      </c>
      <c r="K35" s="12">
        <f t="shared" si="2"/>
        <v>0</v>
      </c>
      <c r="L35" s="13">
        <f t="shared" si="3"/>
        <v>0</v>
      </c>
    </row>
    <row r="36" spans="1:13" outlineLevel="1" x14ac:dyDescent="0.25">
      <c r="A36" s="10"/>
      <c r="B36" s="11" t="s">
        <v>67</v>
      </c>
      <c r="C36" s="11" t="s">
        <v>78</v>
      </c>
      <c r="D36" s="11" t="s">
        <v>63</v>
      </c>
      <c r="E36" s="12">
        <v>96</v>
      </c>
      <c r="F36" s="14">
        <v>344</v>
      </c>
      <c r="G36" s="14">
        <v>344</v>
      </c>
      <c r="H36" s="19">
        <v>261</v>
      </c>
      <c r="I36" s="19">
        <v>252</v>
      </c>
      <c r="J36" s="12">
        <f t="shared" si="1"/>
        <v>179</v>
      </c>
      <c r="K36" s="12">
        <f t="shared" si="2"/>
        <v>188</v>
      </c>
      <c r="L36" s="13">
        <f t="shared" si="3"/>
        <v>9</v>
      </c>
    </row>
    <row r="37" spans="1:13" outlineLevel="1" x14ac:dyDescent="0.25">
      <c r="A37" s="10"/>
      <c r="B37" s="11" t="s">
        <v>22</v>
      </c>
      <c r="C37" s="11" t="s">
        <v>56</v>
      </c>
      <c r="D37" s="11" t="s">
        <v>63</v>
      </c>
      <c r="E37" s="12">
        <v>220</v>
      </c>
      <c r="F37" s="14">
        <v>1965</v>
      </c>
      <c r="G37" s="14">
        <v>1965</v>
      </c>
      <c r="H37" s="19">
        <v>1997</v>
      </c>
      <c r="I37" s="19">
        <v>1989</v>
      </c>
      <c r="J37" s="12">
        <f t="shared" si="1"/>
        <v>188</v>
      </c>
      <c r="K37" s="12">
        <f t="shared" si="2"/>
        <v>196</v>
      </c>
      <c r="L37" s="13">
        <f t="shared" si="3"/>
        <v>8</v>
      </c>
    </row>
    <row r="38" spans="1:13" outlineLevel="1" x14ac:dyDescent="0.25">
      <c r="A38" s="10"/>
      <c r="B38" s="11" t="s">
        <v>17</v>
      </c>
      <c r="C38" s="11" t="s">
        <v>15</v>
      </c>
      <c r="D38" s="11" t="s">
        <v>63</v>
      </c>
      <c r="E38" s="12">
        <v>0</v>
      </c>
      <c r="F38" s="14">
        <v>180</v>
      </c>
      <c r="G38" s="14">
        <v>180</v>
      </c>
      <c r="H38" s="14">
        <v>180</v>
      </c>
      <c r="I38" s="14">
        <v>180</v>
      </c>
      <c r="J38" s="12">
        <f t="shared" si="1"/>
        <v>0</v>
      </c>
      <c r="K38" s="12">
        <f t="shared" si="2"/>
        <v>0</v>
      </c>
      <c r="L38" s="13">
        <f t="shared" si="3"/>
        <v>0</v>
      </c>
    </row>
    <row r="39" spans="1:13" s="3" customFormat="1" ht="14.25" x14ac:dyDescent="0.2">
      <c r="A39" s="8" t="s">
        <v>65</v>
      </c>
      <c r="B39" s="5"/>
      <c r="C39" s="5"/>
      <c r="D39" s="5"/>
      <c r="E39" s="9">
        <f>SUM(E40:E69)</f>
        <v>6040</v>
      </c>
      <c r="F39" s="9">
        <f t="shared" ref="F39:K39" si="4">SUM(F40:F69)</f>
        <v>74598</v>
      </c>
      <c r="G39" s="9">
        <f t="shared" si="4"/>
        <v>74061</v>
      </c>
      <c r="H39" s="9">
        <f t="shared" si="4"/>
        <v>73326</v>
      </c>
      <c r="I39" s="9">
        <f t="shared" si="4"/>
        <v>73385</v>
      </c>
      <c r="J39" s="9">
        <f>SUM(J40:J69)</f>
        <v>7312</v>
      </c>
      <c r="K39" s="9">
        <f t="shared" si="4"/>
        <v>6716</v>
      </c>
    </row>
    <row r="40" spans="1:13" outlineLevel="1" x14ac:dyDescent="0.25">
      <c r="A40" s="10"/>
      <c r="B40" s="11" t="s">
        <v>19</v>
      </c>
      <c r="C40" s="11" t="s">
        <v>8</v>
      </c>
      <c r="D40" s="11" t="s">
        <v>63</v>
      </c>
      <c r="E40" s="12">
        <v>70</v>
      </c>
      <c r="F40" s="14">
        <v>506</v>
      </c>
      <c r="G40" s="14">
        <v>506</v>
      </c>
      <c r="H40" s="14">
        <v>531</v>
      </c>
      <c r="I40" s="14">
        <v>531</v>
      </c>
      <c r="J40" s="12">
        <f>E40+F40-H40</f>
        <v>45</v>
      </c>
      <c r="K40" s="12">
        <f t="shared" si="2"/>
        <v>45</v>
      </c>
      <c r="L40" s="13">
        <f>H40-I40</f>
        <v>0</v>
      </c>
    </row>
    <row r="41" spans="1:13" outlineLevel="1" x14ac:dyDescent="0.25">
      <c r="A41" s="10"/>
      <c r="B41" s="11" t="s">
        <v>83</v>
      </c>
      <c r="C41" s="11" t="s">
        <v>4</v>
      </c>
      <c r="D41" s="11" t="s">
        <v>63</v>
      </c>
      <c r="E41" s="12">
        <v>41</v>
      </c>
      <c r="F41" s="14">
        <v>210</v>
      </c>
      <c r="G41" s="14">
        <v>210</v>
      </c>
      <c r="H41" s="14">
        <v>214</v>
      </c>
      <c r="I41" s="14">
        <v>214</v>
      </c>
      <c r="J41" s="12">
        <f t="shared" ref="J41:J69" si="5">E41+F41-H41</f>
        <v>37</v>
      </c>
      <c r="K41" s="12">
        <f t="shared" si="2"/>
        <v>37</v>
      </c>
      <c r="L41" s="13">
        <f t="shared" ref="L41:L69" si="6">H41-I41</f>
        <v>0</v>
      </c>
    </row>
    <row r="42" spans="1:13" outlineLevel="1" x14ac:dyDescent="0.25">
      <c r="A42" s="10"/>
      <c r="B42" s="11" t="s">
        <v>2</v>
      </c>
      <c r="C42" s="11" t="s">
        <v>55</v>
      </c>
      <c r="D42" s="11" t="s">
        <v>63</v>
      </c>
      <c r="E42" s="12">
        <v>30</v>
      </c>
      <c r="F42" s="14">
        <v>1010</v>
      </c>
      <c r="G42" s="14">
        <v>1010</v>
      </c>
      <c r="H42" s="14">
        <v>1015</v>
      </c>
      <c r="I42" s="14">
        <v>1015</v>
      </c>
      <c r="J42" s="12">
        <f t="shared" si="5"/>
        <v>25</v>
      </c>
      <c r="K42" s="12">
        <f t="shared" si="2"/>
        <v>25</v>
      </c>
      <c r="L42" s="13">
        <f t="shared" si="6"/>
        <v>0</v>
      </c>
    </row>
    <row r="43" spans="1:13" outlineLevel="1" x14ac:dyDescent="0.25">
      <c r="A43" s="10"/>
      <c r="B43" s="11" t="s">
        <v>70</v>
      </c>
      <c r="C43" s="11" t="s">
        <v>68</v>
      </c>
      <c r="D43" s="11" t="s">
        <v>63</v>
      </c>
      <c r="E43" s="12">
        <v>71</v>
      </c>
      <c r="F43" s="14">
        <v>3229</v>
      </c>
      <c r="G43" s="14">
        <v>3229</v>
      </c>
      <c r="H43" s="15">
        <v>2930</v>
      </c>
      <c r="I43" s="15">
        <v>2927</v>
      </c>
      <c r="J43" s="12">
        <f t="shared" si="5"/>
        <v>370</v>
      </c>
      <c r="K43" s="12">
        <f t="shared" si="2"/>
        <v>373</v>
      </c>
      <c r="L43" s="13">
        <f t="shared" si="6"/>
        <v>3</v>
      </c>
      <c r="M43" s="2" t="s">
        <v>88</v>
      </c>
    </row>
    <row r="44" spans="1:13" outlineLevel="1" x14ac:dyDescent="0.25">
      <c r="A44" s="10"/>
      <c r="B44" s="11" t="s">
        <v>18</v>
      </c>
      <c r="C44" s="11" t="s">
        <v>34</v>
      </c>
      <c r="D44" s="11" t="s">
        <v>1</v>
      </c>
      <c r="E44" s="12">
        <v>3</v>
      </c>
      <c r="F44" s="14">
        <v>476</v>
      </c>
      <c r="G44" s="14">
        <v>476</v>
      </c>
      <c r="H44" s="14">
        <v>473</v>
      </c>
      <c r="I44" s="14">
        <v>473</v>
      </c>
      <c r="J44" s="12">
        <f t="shared" si="5"/>
        <v>6</v>
      </c>
      <c r="K44" s="12">
        <f t="shared" si="2"/>
        <v>6</v>
      </c>
      <c r="L44" s="13">
        <f t="shared" si="6"/>
        <v>0</v>
      </c>
    </row>
    <row r="45" spans="1:13" outlineLevel="1" x14ac:dyDescent="0.25">
      <c r="A45" s="10"/>
      <c r="B45" s="11" t="s">
        <v>5</v>
      </c>
      <c r="C45" s="11" t="s">
        <v>43</v>
      </c>
      <c r="D45" s="11" t="s">
        <v>63</v>
      </c>
      <c r="E45" s="12">
        <v>1038</v>
      </c>
      <c r="F45" s="14">
        <v>21003</v>
      </c>
      <c r="G45" s="14">
        <v>21003</v>
      </c>
      <c r="H45" s="12">
        <v>20197</v>
      </c>
      <c r="I45" s="12">
        <f>104+20092+8</f>
        <v>20204</v>
      </c>
      <c r="J45" s="12">
        <f t="shared" si="5"/>
        <v>1844</v>
      </c>
      <c r="K45" s="12">
        <f t="shared" si="2"/>
        <v>1837</v>
      </c>
      <c r="L45" s="13">
        <f t="shared" si="6"/>
        <v>-7</v>
      </c>
    </row>
    <row r="46" spans="1:13" outlineLevel="1" x14ac:dyDescent="0.25">
      <c r="A46" s="10"/>
      <c r="B46" s="11" t="s">
        <v>11</v>
      </c>
      <c r="C46" s="11" t="s">
        <v>32</v>
      </c>
      <c r="D46" s="11" t="s">
        <v>1</v>
      </c>
      <c r="E46" s="12">
        <v>4</v>
      </c>
      <c r="F46" s="14">
        <v>755</v>
      </c>
      <c r="G46" s="14">
        <v>755</v>
      </c>
      <c r="H46" s="14">
        <v>757</v>
      </c>
      <c r="I46" s="14">
        <v>757</v>
      </c>
      <c r="J46" s="12">
        <f t="shared" si="5"/>
        <v>2</v>
      </c>
      <c r="K46" s="12">
        <f t="shared" si="2"/>
        <v>2</v>
      </c>
      <c r="L46" s="13">
        <f t="shared" si="6"/>
        <v>0</v>
      </c>
    </row>
    <row r="47" spans="1:13" outlineLevel="1" x14ac:dyDescent="0.25">
      <c r="A47" s="10"/>
      <c r="B47" s="11" t="s">
        <v>24</v>
      </c>
      <c r="C47" s="11" t="s">
        <v>39</v>
      </c>
      <c r="D47" s="11" t="s">
        <v>63</v>
      </c>
      <c r="E47" s="12">
        <v>296</v>
      </c>
      <c r="F47" s="14">
        <v>4607</v>
      </c>
      <c r="G47" s="14">
        <v>4607</v>
      </c>
      <c r="H47" s="14">
        <v>4896</v>
      </c>
      <c r="I47" s="14">
        <f>116+4780</f>
        <v>4896</v>
      </c>
      <c r="J47" s="12">
        <f t="shared" si="5"/>
        <v>7</v>
      </c>
      <c r="K47" s="12">
        <f t="shared" si="2"/>
        <v>7</v>
      </c>
      <c r="L47" s="13">
        <f t="shared" si="6"/>
        <v>0</v>
      </c>
    </row>
    <row r="48" spans="1:13" outlineLevel="1" x14ac:dyDescent="0.25">
      <c r="A48" s="10"/>
      <c r="B48" s="11" t="s">
        <v>23</v>
      </c>
      <c r="C48" s="11" t="s">
        <v>49</v>
      </c>
      <c r="D48" s="11" t="s">
        <v>1</v>
      </c>
      <c r="E48" s="12">
        <v>0</v>
      </c>
      <c r="F48" s="14">
        <v>30</v>
      </c>
      <c r="G48" s="14">
        <v>30</v>
      </c>
      <c r="H48" s="14">
        <v>29</v>
      </c>
      <c r="I48" s="14">
        <v>29</v>
      </c>
      <c r="J48" s="12">
        <f t="shared" si="5"/>
        <v>1</v>
      </c>
      <c r="K48" s="12">
        <f t="shared" si="2"/>
        <v>1</v>
      </c>
      <c r="L48" s="13">
        <f t="shared" si="6"/>
        <v>0</v>
      </c>
    </row>
    <row r="49" spans="1:13" outlineLevel="1" x14ac:dyDescent="0.25">
      <c r="A49" s="10"/>
      <c r="B49" s="11" t="s">
        <v>30</v>
      </c>
      <c r="C49" s="11" t="s">
        <v>48</v>
      </c>
      <c r="D49" s="11" t="s">
        <v>63</v>
      </c>
      <c r="E49" s="12">
        <v>17</v>
      </c>
      <c r="F49" s="14">
        <v>250</v>
      </c>
      <c r="G49" s="14">
        <v>250</v>
      </c>
      <c r="H49" s="14">
        <v>267</v>
      </c>
      <c r="I49" s="14">
        <v>267</v>
      </c>
      <c r="J49" s="12">
        <f t="shared" si="5"/>
        <v>0</v>
      </c>
      <c r="K49" s="12">
        <f t="shared" si="2"/>
        <v>0</v>
      </c>
      <c r="L49" s="13">
        <f t="shared" si="6"/>
        <v>0</v>
      </c>
    </row>
    <row r="50" spans="1:13" outlineLevel="1" x14ac:dyDescent="0.25">
      <c r="A50" s="10"/>
      <c r="B50" s="11" t="s">
        <v>33</v>
      </c>
      <c r="C50" s="11" t="s">
        <v>54</v>
      </c>
      <c r="D50" s="11" t="s">
        <v>63</v>
      </c>
      <c r="E50" s="12">
        <v>0</v>
      </c>
      <c r="F50" s="14">
        <v>844</v>
      </c>
      <c r="G50" s="14">
        <v>844</v>
      </c>
      <c r="H50" s="14">
        <v>748</v>
      </c>
      <c r="I50" s="14">
        <v>748</v>
      </c>
      <c r="J50" s="12">
        <f t="shared" si="5"/>
        <v>96</v>
      </c>
      <c r="K50" s="12">
        <f t="shared" si="2"/>
        <v>96</v>
      </c>
      <c r="L50" s="13">
        <f t="shared" si="6"/>
        <v>0</v>
      </c>
    </row>
    <row r="51" spans="1:13" outlineLevel="1" x14ac:dyDescent="0.25">
      <c r="A51" s="10"/>
      <c r="B51" s="11" t="s">
        <v>37</v>
      </c>
      <c r="C51" s="11" t="s">
        <v>42</v>
      </c>
      <c r="D51" s="11" t="s">
        <v>63</v>
      </c>
      <c r="E51" s="12">
        <v>130</v>
      </c>
      <c r="F51" s="14">
        <v>1507</v>
      </c>
      <c r="G51" s="14">
        <v>1507</v>
      </c>
      <c r="H51" s="12">
        <v>1496</v>
      </c>
      <c r="I51" s="12">
        <v>1499</v>
      </c>
      <c r="J51" s="12">
        <f t="shared" si="5"/>
        <v>141</v>
      </c>
      <c r="K51" s="12">
        <f t="shared" si="2"/>
        <v>138</v>
      </c>
      <c r="L51" s="13">
        <f t="shared" si="6"/>
        <v>-3</v>
      </c>
      <c r="M51" s="2" t="s">
        <v>90</v>
      </c>
    </row>
    <row r="52" spans="1:13" outlineLevel="1" x14ac:dyDescent="0.25">
      <c r="A52" s="10"/>
      <c r="B52" s="11" t="s">
        <v>76</v>
      </c>
      <c r="C52" s="11" t="s">
        <v>81</v>
      </c>
      <c r="D52" s="11" t="s">
        <v>1</v>
      </c>
      <c r="E52" s="12">
        <v>0</v>
      </c>
      <c r="F52" s="14">
        <v>260</v>
      </c>
      <c r="G52" s="14">
        <v>260</v>
      </c>
      <c r="H52" s="14">
        <v>245</v>
      </c>
      <c r="I52" s="14">
        <v>245</v>
      </c>
      <c r="J52" s="12">
        <f t="shared" si="5"/>
        <v>15</v>
      </c>
      <c r="K52" s="12">
        <f t="shared" si="2"/>
        <v>15</v>
      </c>
      <c r="L52" s="13">
        <f t="shared" si="6"/>
        <v>0</v>
      </c>
    </row>
    <row r="53" spans="1:13" outlineLevel="1" x14ac:dyDescent="0.25">
      <c r="A53" s="10"/>
      <c r="B53" s="11" t="s">
        <v>40</v>
      </c>
      <c r="C53" s="11" t="s">
        <v>79</v>
      </c>
      <c r="D53" s="11" t="s">
        <v>63</v>
      </c>
      <c r="E53" s="12">
        <v>41</v>
      </c>
      <c r="F53" s="14">
        <v>80</v>
      </c>
      <c r="G53" s="14">
        <v>80</v>
      </c>
      <c r="H53" s="14">
        <v>92</v>
      </c>
      <c r="I53" s="14">
        <v>92</v>
      </c>
      <c r="J53" s="12">
        <f t="shared" si="5"/>
        <v>29</v>
      </c>
      <c r="K53" s="12">
        <f t="shared" si="2"/>
        <v>29</v>
      </c>
      <c r="L53" s="13">
        <f t="shared" si="6"/>
        <v>0</v>
      </c>
    </row>
    <row r="54" spans="1:13" outlineLevel="1" x14ac:dyDescent="0.25">
      <c r="A54" s="10"/>
      <c r="B54" s="11" t="s">
        <v>72</v>
      </c>
      <c r="C54" s="11" t="s">
        <v>60</v>
      </c>
      <c r="D54" s="11" t="s">
        <v>63</v>
      </c>
      <c r="E54" s="12">
        <v>163</v>
      </c>
      <c r="F54" s="14">
        <v>1369</v>
      </c>
      <c r="G54" s="14">
        <v>1369</v>
      </c>
      <c r="H54" s="14">
        <v>1503</v>
      </c>
      <c r="I54" s="14">
        <v>1503</v>
      </c>
      <c r="J54" s="12">
        <f t="shared" si="5"/>
        <v>29</v>
      </c>
      <c r="K54" s="12">
        <f t="shared" si="2"/>
        <v>29</v>
      </c>
      <c r="L54" s="13">
        <f t="shared" si="6"/>
        <v>0</v>
      </c>
    </row>
    <row r="55" spans="1:13" outlineLevel="1" x14ac:dyDescent="0.25">
      <c r="A55" s="10"/>
      <c r="B55" s="11" t="s">
        <v>36</v>
      </c>
      <c r="C55" s="11" t="s">
        <v>71</v>
      </c>
      <c r="D55" s="11" t="s">
        <v>63</v>
      </c>
      <c r="E55" s="12">
        <v>69</v>
      </c>
      <c r="F55" s="14">
        <v>2644</v>
      </c>
      <c r="G55" s="14">
        <v>2644</v>
      </c>
      <c r="H55" s="12">
        <v>2422</v>
      </c>
      <c r="I55" s="12">
        <v>2421</v>
      </c>
      <c r="J55" s="12">
        <f t="shared" si="5"/>
        <v>291</v>
      </c>
      <c r="K55" s="12">
        <f t="shared" si="2"/>
        <v>292</v>
      </c>
      <c r="L55" s="13">
        <f t="shared" si="6"/>
        <v>1</v>
      </c>
      <c r="M55" s="2" t="s">
        <v>89</v>
      </c>
    </row>
    <row r="56" spans="1:13" outlineLevel="1" x14ac:dyDescent="0.25">
      <c r="A56" s="10"/>
      <c r="B56" s="11" t="s">
        <v>7</v>
      </c>
      <c r="C56" s="11" t="s">
        <v>77</v>
      </c>
      <c r="D56" s="11" t="s">
        <v>63</v>
      </c>
      <c r="E56" s="12">
        <v>181</v>
      </c>
      <c r="F56" s="14">
        <v>1593</v>
      </c>
      <c r="G56" s="14">
        <v>1593</v>
      </c>
      <c r="H56" s="12">
        <v>1451</v>
      </c>
      <c r="I56" s="12">
        <v>1447</v>
      </c>
      <c r="J56" s="12">
        <f t="shared" si="5"/>
        <v>323</v>
      </c>
      <c r="K56" s="12">
        <f t="shared" si="2"/>
        <v>327</v>
      </c>
      <c r="L56" s="13">
        <f t="shared" si="6"/>
        <v>4</v>
      </c>
      <c r="M56" s="2" t="s">
        <v>91</v>
      </c>
    </row>
    <row r="57" spans="1:13" outlineLevel="1" x14ac:dyDescent="0.25">
      <c r="A57" s="10"/>
      <c r="B57" s="11" t="s">
        <v>9</v>
      </c>
      <c r="C57" s="11" t="s">
        <v>52</v>
      </c>
      <c r="D57" s="11" t="s">
        <v>63</v>
      </c>
      <c r="E57" s="12">
        <v>0</v>
      </c>
      <c r="F57" s="14">
        <v>240</v>
      </c>
      <c r="G57" s="14">
        <v>240</v>
      </c>
      <c r="H57" s="14">
        <v>240</v>
      </c>
      <c r="I57" s="14">
        <v>240</v>
      </c>
      <c r="J57" s="12">
        <f t="shared" si="5"/>
        <v>0</v>
      </c>
      <c r="K57" s="12">
        <f t="shared" si="2"/>
        <v>0</v>
      </c>
      <c r="L57" s="13">
        <f t="shared" si="6"/>
        <v>0</v>
      </c>
    </row>
    <row r="58" spans="1:13" outlineLevel="1" x14ac:dyDescent="0.25">
      <c r="A58" s="10"/>
      <c r="B58" s="11" t="s">
        <v>73</v>
      </c>
      <c r="C58" s="11" t="s">
        <v>44</v>
      </c>
      <c r="D58" s="11" t="s">
        <v>63</v>
      </c>
      <c r="E58" s="12">
        <v>2034</v>
      </c>
      <c r="F58" s="14">
        <v>15103</v>
      </c>
      <c r="G58" s="14">
        <v>15103</v>
      </c>
      <c r="H58" s="12">
        <v>14525</v>
      </c>
      <c r="I58" s="12">
        <f>220+14324</f>
        <v>14544</v>
      </c>
      <c r="J58" s="12">
        <f t="shared" si="5"/>
        <v>2612</v>
      </c>
      <c r="K58" s="12">
        <f t="shared" si="2"/>
        <v>2593</v>
      </c>
      <c r="L58" s="13">
        <f t="shared" si="6"/>
        <v>-19</v>
      </c>
    </row>
    <row r="59" spans="1:13" outlineLevel="1" x14ac:dyDescent="0.25">
      <c r="A59" s="10"/>
      <c r="B59" s="11" t="s">
        <v>80</v>
      </c>
      <c r="C59" s="11" t="s">
        <v>10</v>
      </c>
      <c r="D59" s="11" t="s">
        <v>1</v>
      </c>
      <c r="E59" s="12">
        <v>0</v>
      </c>
      <c r="F59" s="14">
        <v>755</v>
      </c>
      <c r="G59" s="14">
        <v>755</v>
      </c>
      <c r="H59" s="14">
        <v>678</v>
      </c>
      <c r="I59" s="14">
        <v>678</v>
      </c>
      <c r="J59" s="12">
        <f t="shared" si="5"/>
        <v>77</v>
      </c>
      <c r="K59" s="12">
        <f t="shared" si="2"/>
        <v>77</v>
      </c>
      <c r="L59" s="13">
        <f t="shared" si="6"/>
        <v>0</v>
      </c>
    </row>
    <row r="60" spans="1:13" outlineLevel="1" x14ac:dyDescent="0.25">
      <c r="A60" s="10"/>
      <c r="B60" s="11" t="s">
        <v>13</v>
      </c>
      <c r="C60" s="11" t="s">
        <v>26</v>
      </c>
      <c r="D60" s="11" t="s">
        <v>63</v>
      </c>
      <c r="E60" s="12">
        <v>0</v>
      </c>
      <c r="F60" s="14">
        <v>40</v>
      </c>
      <c r="G60" s="14">
        <v>40</v>
      </c>
      <c r="H60" s="14">
        <v>40</v>
      </c>
      <c r="I60" s="14">
        <v>40</v>
      </c>
      <c r="J60" s="12">
        <f t="shared" si="5"/>
        <v>0</v>
      </c>
      <c r="K60" s="12">
        <f t="shared" si="2"/>
        <v>0</v>
      </c>
      <c r="L60" s="13">
        <f t="shared" si="6"/>
        <v>0</v>
      </c>
    </row>
    <row r="61" spans="1:13" outlineLevel="1" x14ac:dyDescent="0.25">
      <c r="A61" s="10"/>
      <c r="B61" s="11" t="s">
        <v>28</v>
      </c>
      <c r="C61" s="11" t="s">
        <v>14</v>
      </c>
      <c r="D61" s="11" t="s">
        <v>63</v>
      </c>
      <c r="E61" s="12">
        <v>441</v>
      </c>
      <c r="F61" s="14">
        <v>9106</v>
      </c>
      <c r="G61" s="14">
        <v>9106</v>
      </c>
      <c r="H61" s="12">
        <v>9536</v>
      </c>
      <c r="I61" s="12">
        <v>9549</v>
      </c>
      <c r="J61" s="12">
        <f t="shared" si="5"/>
        <v>11</v>
      </c>
      <c r="K61" s="12">
        <f t="shared" si="2"/>
        <v>-2</v>
      </c>
      <c r="L61" s="13">
        <f t="shared" si="6"/>
        <v>-13</v>
      </c>
    </row>
    <row r="62" spans="1:13" outlineLevel="1" x14ac:dyDescent="0.25">
      <c r="A62" s="10"/>
      <c r="B62" s="11" t="s">
        <v>41</v>
      </c>
      <c r="C62" s="11" t="s">
        <v>75</v>
      </c>
      <c r="D62" s="11" t="s">
        <v>63</v>
      </c>
      <c r="E62" s="12">
        <v>0</v>
      </c>
      <c r="F62" s="14">
        <v>190</v>
      </c>
      <c r="G62" s="14">
        <v>190</v>
      </c>
      <c r="H62" s="14">
        <v>169</v>
      </c>
      <c r="I62" s="14">
        <v>169</v>
      </c>
      <c r="J62" s="12">
        <f t="shared" si="5"/>
        <v>21</v>
      </c>
      <c r="K62" s="12">
        <f t="shared" si="2"/>
        <v>21</v>
      </c>
      <c r="L62" s="13">
        <f t="shared" si="6"/>
        <v>0</v>
      </c>
    </row>
    <row r="63" spans="1:13" outlineLevel="1" x14ac:dyDescent="0.25">
      <c r="A63" s="10"/>
      <c r="B63" s="11" t="s">
        <v>25</v>
      </c>
      <c r="C63" s="11" t="s">
        <v>59</v>
      </c>
      <c r="D63" s="11" t="s">
        <v>63</v>
      </c>
      <c r="E63" s="12">
        <v>160</v>
      </c>
      <c r="F63" s="12">
        <v>2700</v>
      </c>
      <c r="G63" s="12">
        <v>2268</v>
      </c>
      <c r="H63" s="12">
        <v>2331</v>
      </c>
      <c r="I63" s="12">
        <v>2344</v>
      </c>
      <c r="J63" s="12">
        <f t="shared" si="5"/>
        <v>529</v>
      </c>
      <c r="K63" s="12">
        <f t="shared" si="2"/>
        <v>84</v>
      </c>
      <c r="L63" s="13">
        <f t="shared" si="6"/>
        <v>-13</v>
      </c>
    </row>
    <row r="64" spans="1:13" outlineLevel="1" x14ac:dyDescent="0.25">
      <c r="A64" s="10"/>
      <c r="B64" s="11" t="s">
        <v>3</v>
      </c>
      <c r="C64" s="11" t="s">
        <v>6</v>
      </c>
      <c r="D64" s="11" t="s">
        <v>63</v>
      </c>
      <c r="E64" s="12">
        <v>182</v>
      </c>
      <c r="F64" s="14">
        <v>1074</v>
      </c>
      <c r="G64" s="14">
        <v>1074</v>
      </c>
      <c r="H64" s="12">
        <v>1109</v>
      </c>
      <c r="I64" s="12">
        <v>1116</v>
      </c>
      <c r="J64" s="12">
        <f t="shared" si="5"/>
        <v>147</v>
      </c>
      <c r="K64" s="12">
        <f>E64+G64-I64</f>
        <v>140</v>
      </c>
      <c r="L64" s="13">
        <f t="shared" si="6"/>
        <v>-7</v>
      </c>
    </row>
    <row r="65" spans="1:12" outlineLevel="1" x14ac:dyDescent="0.25">
      <c r="A65" s="10"/>
      <c r="B65" s="11" t="s">
        <v>66</v>
      </c>
      <c r="C65" s="11" t="s">
        <v>62</v>
      </c>
      <c r="D65" s="11" t="s">
        <v>1</v>
      </c>
      <c r="E65" s="12">
        <v>0</v>
      </c>
      <c r="F65" s="14">
        <v>31</v>
      </c>
      <c r="G65" s="14">
        <v>31</v>
      </c>
      <c r="H65" s="14">
        <v>28</v>
      </c>
      <c r="I65" s="14">
        <v>28</v>
      </c>
      <c r="J65" s="12">
        <f t="shared" si="5"/>
        <v>3</v>
      </c>
      <c r="K65" s="12">
        <f t="shared" si="2"/>
        <v>3</v>
      </c>
      <c r="L65" s="13">
        <f t="shared" si="6"/>
        <v>0</v>
      </c>
    </row>
    <row r="66" spans="1:12" outlineLevel="1" x14ac:dyDescent="0.25">
      <c r="A66" s="10"/>
      <c r="B66" s="11" t="s">
        <v>67</v>
      </c>
      <c r="C66" s="11" t="s">
        <v>78</v>
      </c>
      <c r="D66" s="11" t="s">
        <v>63</v>
      </c>
      <c r="E66" s="12">
        <v>58</v>
      </c>
      <c r="F66" s="12">
        <v>250</v>
      </c>
      <c r="G66" s="12">
        <v>150</v>
      </c>
      <c r="H66" s="14">
        <v>190</v>
      </c>
      <c r="I66" s="14">
        <v>190</v>
      </c>
      <c r="J66" s="12">
        <f t="shared" si="5"/>
        <v>118</v>
      </c>
      <c r="K66" s="12">
        <f t="shared" si="2"/>
        <v>18</v>
      </c>
      <c r="L66" s="13">
        <f t="shared" si="6"/>
        <v>0</v>
      </c>
    </row>
    <row r="67" spans="1:12" outlineLevel="1" x14ac:dyDescent="0.25">
      <c r="A67" s="10"/>
      <c r="B67" s="11" t="s">
        <v>22</v>
      </c>
      <c r="C67" s="11" t="s">
        <v>56</v>
      </c>
      <c r="D67" s="11" t="s">
        <v>63</v>
      </c>
      <c r="E67" s="12">
        <v>899</v>
      </c>
      <c r="F67" s="12">
        <v>4014</v>
      </c>
      <c r="G67" s="12">
        <v>4009</v>
      </c>
      <c r="H67" s="12">
        <v>4396</v>
      </c>
      <c r="I67" s="12">
        <v>4399</v>
      </c>
      <c r="J67" s="12">
        <f t="shared" si="5"/>
        <v>517</v>
      </c>
      <c r="K67" s="12">
        <f t="shared" si="2"/>
        <v>509</v>
      </c>
      <c r="L67" s="13">
        <f t="shared" si="6"/>
        <v>-3</v>
      </c>
    </row>
    <row r="68" spans="1:12" outlineLevel="1" x14ac:dyDescent="0.25">
      <c r="A68" s="10"/>
      <c r="B68" s="11" t="s">
        <v>74</v>
      </c>
      <c r="C68" s="11" t="s">
        <v>46</v>
      </c>
      <c r="D68" s="11" t="s">
        <v>1</v>
      </c>
      <c r="E68" s="12">
        <v>0</v>
      </c>
      <c r="F68" s="14">
        <v>22</v>
      </c>
      <c r="G68" s="14">
        <v>22</v>
      </c>
      <c r="H68" s="14">
        <v>30</v>
      </c>
      <c r="I68" s="14">
        <v>30</v>
      </c>
      <c r="J68" s="12">
        <f t="shared" si="5"/>
        <v>-8</v>
      </c>
      <c r="K68" s="12">
        <f t="shared" si="2"/>
        <v>-8</v>
      </c>
      <c r="L68" s="13">
        <f t="shared" si="6"/>
        <v>0</v>
      </c>
    </row>
    <row r="69" spans="1:12" outlineLevel="1" x14ac:dyDescent="0.25">
      <c r="A69" s="10"/>
      <c r="B69" s="11" t="s">
        <v>17</v>
      </c>
      <c r="C69" s="11" t="s">
        <v>15</v>
      </c>
      <c r="D69" s="11" t="s">
        <v>63</v>
      </c>
      <c r="E69" s="12">
        <v>112</v>
      </c>
      <c r="F69" s="14">
        <v>700</v>
      </c>
      <c r="G69" s="14">
        <v>700</v>
      </c>
      <c r="H69" s="12">
        <v>788</v>
      </c>
      <c r="I69" s="12">
        <v>790</v>
      </c>
      <c r="J69" s="12">
        <f t="shared" si="5"/>
        <v>24</v>
      </c>
      <c r="K69" s="12">
        <f t="shared" si="2"/>
        <v>22</v>
      </c>
      <c r="L69" s="13">
        <f t="shared" si="6"/>
        <v>-2</v>
      </c>
    </row>
    <row r="70" spans="1:12" s="3" customFormat="1" ht="14.25" x14ac:dyDescent="0.2">
      <c r="A70" s="5"/>
      <c r="B70" s="8" t="s">
        <v>29</v>
      </c>
      <c r="C70" s="5"/>
      <c r="D70" s="5"/>
      <c r="E70" s="9">
        <f>E39+E5</f>
        <v>10325</v>
      </c>
      <c r="F70" s="9">
        <f t="shared" ref="F70:K70" si="7">F39+F5</f>
        <v>188979</v>
      </c>
      <c r="G70" s="9">
        <f t="shared" si="7"/>
        <v>188442</v>
      </c>
      <c r="H70" s="9">
        <f t="shared" si="7"/>
        <v>184488</v>
      </c>
      <c r="I70" s="9">
        <f t="shared" si="7"/>
        <v>185763</v>
      </c>
      <c r="J70" s="9">
        <f t="shared" si="7"/>
        <v>14816</v>
      </c>
      <c r="K70" s="9">
        <f t="shared" si="7"/>
        <v>13004</v>
      </c>
    </row>
  </sheetData>
  <mergeCells count="8"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7" sqref="I27"/>
    </sheetView>
  </sheetViews>
  <sheetFormatPr defaultColWidth="9.140625" defaultRowHeight="15" outlineLevelRow="1" x14ac:dyDescent="0.25"/>
  <cols>
    <col min="1" max="1" width="1.42578125" style="2" customWidth="1"/>
    <col min="2" max="2" width="14.28515625" style="2" customWidth="1"/>
    <col min="3" max="3" width="40.7109375" style="2" customWidth="1"/>
    <col min="4" max="4" width="8" style="2" customWidth="1"/>
    <col min="5" max="5" width="14" style="2" customWidth="1"/>
    <col min="6" max="12" width="15" style="1" customWidth="1"/>
    <col min="13" max="13" width="12.42578125" style="2" customWidth="1"/>
    <col min="14" max="14" width="13" style="2" customWidth="1"/>
    <col min="15" max="16384" width="9.140625" style="2"/>
  </cols>
  <sheetData>
    <row r="1" spans="1:13" ht="18.75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4"/>
    </row>
    <row r="2" spans="1:13" x14ac:dyDescent="0.25">
      <c r="A2" s="21" t="s">
        <v>92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4"/>
    </row>
    <row r="3" spans="1:13" s="3" customFormat="1" ht="16.5" customHeight="1" x14ac:dyDescent="0.2">
      <c r="A3" s="5"/>
      <c r="B3" s="22" t="s">
        <v>57</v>
      </c>
      <c r="C3" s="22" t="s">
        <v>58</v>
      </c>
      <c r="D3" s="22" t="s">
        <v>20</v>
      </c>
      <c r="E3" s="24" t="s">
        <v>27</v>
      </c>
      <c r="F3" s="25"/>
      <c r="G3" s="23" t="s">
        <v>12</v>
      </c>
      <c r="H3" s="23"/>
      <c r="I3" s="23" t="s">
        <v>64</v>
      </c>
      <c r="J3" s="23"/>
      <c r="K3" s="23" t="s">
        <v>53</v>
      </c>
      <c r="L3" s="23"/>
    </row>
    <row r="4" spans="1:13" s="3" customFormat="1" ht="15" customHeight="1" x14ac:dyDescent="0.2">
      <c r="A4" s="5"/>
      <c r="B4" s="22"/>
      <c r="C4" s="22"/>
      <c r="D4" s="22"/>
      <c r="E4" s="16" t="s">
        <v>85</v>
      </c>
      <c r="F4" s="16" t="s">
        <v>87</v>
      </c>
      <c r="G4" s="16" t="s">
        <v>85</v>
      </c>
      <c r="H4" s="16" t="s">
        <v>87</v>
      </c>
      <c r="I4" s="16" t="s">
        <v>85</v>
      </c>
      <c r="J4" s="16" t="s">
        <v>87</v>
      </c>
      <c r="K4" s="16" t="s">
        <v>85</v>
      </c>
      <c r="L4" s="16" t="s">
        <v>87</v>
      </c>
      <c r="M4" s="3" t="s">
        <v>86</v>
      </c>
    </row>
    <row r="5" spans="1:13" s="3" customFormat="1" ht="14.25" x14ac:dyDescent="0.2">
      <c r="A5" s="8" t="s">
        <v>50</v>
      </c>
      <c r="B5" s="5"/>
      <c r="C5" s="5"/>
      <c r="D5" s="5"/>
      <c r="E5" s="9">
        <f>SUM(E6:E38)</f>
        <v>7504</v>
      </c>
      <c r="F5" s="9">
        <f>SUM(F6:F38)</f>
        <v>6288</v>
      </c>
      <c r="G5" s="9">
        <f t="shared" ref="G5:L5" si="0">SUM(G6:G38)</f>
        <v>39693</v>
      </c>
      <c r="H5" s="9">
        <f t="shared" si="0"/>
        <v>38510</v>
      </c>
      <c r="I5" s="9">
        <f t="shared" si="0"/>
        <v>41777</v>
      </c>
      <c r="J5" s="9">
        <f t="shared" si="0"/>
        <v>41876</v>
      </c>
      <c r="K5" s="9">
        <f t="shared" si="0"/>
        <v>5420</v>
      </c>
      <c r="L5" s="9">
        <f t="shared" si="0"/>
        <v>2922</v>
      </c>
    </row>
    <row r="6" spans="1:13" outlineLevel="1" x14ac:dyDescent="0.25">
      <c r="A6" s="10"/>
      <c r="B6" s="11" t="s">
        <v>0</v>
      </c>
      <c r="C6" s="11" t="s">
        <v>47</v>
      </c>
      <c r="D6" s="11" t="s">
        <v>63</v>
      </c>
      <c r="E6" s="17">
        <f>'Tháng 1'!J6</f>
        <v>28</v>
      </c>
      <c r="F6" s="17">
        <f>'Tháng 1'!K6</f>
        <v>16</v>
      </c>
      <c r="G6" s="14">
        <v>37</v>
      </c>
      <c r="H6" s="14">
        <v>37</v>
      </c>
      <c r="I6" s="14">
        <v>48</v>
      </c>
      <c r="J6" s="14">
        <v>48</v>
      </c>
      <c r="K6" s="12">
        <f>E6+G6-I6</f>
        <v>17</v>
      </c>
      <c r="L6" s="12">
        <f>F6+H6-J6</f>
        <v>5</v>
      </c>
      <c r="M6" s="13">
        <f>I6-J6</f>
        <v>0</v>
      </c>
    </row>
    <row r="7" spans="1:13" outlineLevel="1" x14ac:dyDescent="0.25">
      <c r="A7" s="10"/>
      <c r="B7" s="11" t="s">
        <v>19</v>
      </c>
      <c r="C7" s="11" t="s">
        <v>8</v>
      </c>
      <c r="D7" s="11" t="s">
        <v>63</v>
      </c>
      <c r="E7" s="17">
        <f>'Tháng 1'!J7</f>
        <v>1</v>
      </c>
      <c r="F7" s="17">
        <f>'Tháng 1'!K7</f>
        <v>1</v>
      </c>
      <c r="G7" s="14">
        <v>49</v>
      </c>
      <c r="H7" s="14">
        <v>49</v>
      </c>
      <c r="I7" s="14">
        <v>50</v>
      </c>
      <c r="J7" s="14">
        <v>50</v>
      </c>
      <c r="K7" s="12">
        <f t="shared" ref="K7:K69" si="1">E7+G7-I7</f>
        <v>0</v>
      </c>
      <c r="L7" s="12">
        <f t="shared" ref="L7:L38" si="2">F7+H7-J7</f>
        <v>0</v>
      </c>
      <c r="M7" s="13">
        <f t="shared" ref="M7:M38" si="3">I7-J7</f>
        <v>0</v>
      </c>
    </row>
    <row r="8" spans="1:13" outlineLevel="1" x14ac:dyDescent="0.25">
      <c r="A8" s="10"/>
      <c r="B8" s="11" t="s">
        <v>83</v>
      </c>
      <c r="C8" s="11" t="s">
        <v>4</v>
      </c>
      <c r="D8" s="11" t="s">
        <v>63</v>
      </c>
      <c r="E8" s="17">
        <f>'Tháng 1'!J8</f>
        <v>0</v>
      </c>
      <c r="F8" s="17">
        <f>'Tháng 1'!K8</f>
        <v>0</v>
      </c>
      <c r="G8" s="14">
        <v>20</v>
      </c>
      <c r="H8" s="14">
        <v>20</v>
      </c>
      <c r="I8" s="14">
        <v>20</v>
      </c>
      <c r="J8" s="14">
        <v>20</v>
      </c>
      <c r="K8" s="12">
        <f t="shared" si="1"/>
        <v>0</v>
      </c>
      <c r="L8" s="12">
        <f t="shared" si="2"/>
        <v>0</v>
      </c>
      <c r="M8" s="13">
        <f t="shared" si="3"/>
        <v>0</v>
      </c>
    </row>
    <row r="9" spans="1:13" outlineLevel="1" x14ac:dyDescent="0.25">
      <c r="A9" s="10"/>
      <c r="B9" s="11" t="s">
        <v>2</v>
      </c>
      <c r="C9" s="11" t="s">
        <v>55</v>
      </c>
      <c r="D9" s="11" t="s">
        <v>63</v>
      </c>
      <c r="E9" s="17">
        <f>'Tháng 1'!J9</f>
        <v>17</v>
      </c>
      <c r="F9" s="17">
        <f>'Tháng 1'!K9</f>
        <v>17</v>
      </c>
      <c r="G9" s="14">
        <v>0</v>
      </c>
      <c r="H9" s="14"/>
      <c r="I9" s="14">
        <v>17</v>
      </c>
      <c r="J9" s="14">
        <v>17</v>
      </c>
      <c r="K9" s="12">
        <f t="shared" si="1"/>
        <v>0</v>
      </c>
      <c r="L9" s="12">
        <f t="shared" si="2"/>
        <v>0</v>
      </c>
      <c r="M9" s="13">
        <f t="shared" si="3"/>
        <v>0</v>
      </c>
    </row>
    <row r="10" spans="1:13" outlineLevel="1" x14ac:dyDescent="0.25">
      <c r="A10" s="10"/>
      <c r="B10" s="11" t="s">
        <v>70</v>
      </c>
      <c r="C10" s="11" t="s">
        <v>68</v>
      </c>
      <c r="D10" s="11" t="s">
        <v>63</v>
      </c>
      <c r="E10" s="17">
        <f>'Tháng 1'!J10</f>
        <v>565</v>
      </c>
      <c r="F10" s="17">
        <f>'Tháng 1'!K10</f>
        <v>491</v>
      </c>
      <c r="G10" s="14">
        <v>908</v>
      </c>
      <c r="H10" s="14">
        <v>908</v>
      </c>
      <c r="I10" s="15">
        <v>1755</v>
      </c>
      <c r="J10" s="15">
        <v>1382</v>
      </c>
      <c r="K10" s="12">
        <f t="shared" si="1"/>
        <v>-282</v>
      </c>
      <c r="L10" s="12">
        <f t="shared" si="2"/>
        <v>17</v>
      </c>
      <c r="M10" s="13">
        <f t="shared" si="3"/>
        <v>373</v>
      </c>
    </row>
    <row r="11" spans="1:13" outlineLevel="1" x14ac:dyDescent="0.25">
      <c r="A11" s="10"/>
      <c r="B11" s="11" t="s">
        <v>18</v>
      </c>
      <c r="C11" s="11" t="s">
        <v>34</v>
      </c>
      <c r="D11" s="11" t="s">
        <v>1</v>
      </c>
      <c r="E11" s="17">
        <f>'Tháng 1'!J11</f>
        <v>387</v>
      </c>
      <c r="F11" s="17">
        <f>'Tháng 1'!K11</f>
        <v>387</v>
      </c>
      <c r="G11" s="15">
        <v>0</v>
      </c>
      <c r="H11" s="15"/>
      <c r="I11" s="15">
        <v>0</v>
      </c>
      <c r="J11" s="15"/>
      <c r="K11" s="12">
        <f t="shared" si="1"/>
        <v>387</v>
      </c>
      <c r="L11" s="12">
        <f t="shared" si="2"/>
        <v>387</v>
      </c>
      <c r="M11" s="13">
        <f t="shared" si="3"/>
        <v>0</v>
      </c>
    </row>
    <row r="12" spans="1:13" outlineLevel="1" x14ac:dyDescent="0.25">
      <c r="A12" s="10"/>
      <c r="B12" s="11" t="s">
        <v>61</v>
      </c>
      <c r="C12" s="11" t="s">
        <v>82</v>
      </c>
      <c r="D12" s="11" t="s">
        <v>1</v>
      </c>
      <c r="E12" s="17">
        <f>'Tháng 1'!J12</f>
        <v>0</v>
      </c>
      <c r="F12" s="17">
        <f>'Tháng 1'!K12</f>
        <v>0</v>
      </c>
      <c r="G12" s="15">
        <v>0</v>
      </c>
      <c r="H12" s="15"/>
      <c r="I12" s="15">
        <v>0</v>
      </c>
      <c r="J12" s="15"/>
      <c r="K12" s="12">
        <f t="shared" si="1"/>
        <v>0</v>
      </c>
      <c r="L12" s="12">
        <f t="shared" si="2"/>
        <v>0</v>
      </c>
      <c r="M12" s="13">
        <f t="shared" si="3"/>
        <v>0</v>
      </c>
    </row>
    <row r="13" spans="1:13" outlineLevel="1" x14ac:dyDescent="0.25">
      <c r="A13" s="10"/>
      <c r="B13" s="11" t="s">
        <v>5</v>
      </c>
      <c r="C13" s="11" t="s">
        <v>43</v>
      </c>
      <c r="D13" s="11" t="s">
        <v>63</v>
      </c>
      <c r="E13" s="17">
        <f>'Tháng 1'!J13</f>
        <v>770</v>
      </c>
      <c r="F13" s="17">
        <f>'Tháng 1'!K13</f>
        <v>448</v>
      </c>
      <c r="G13" s="15">
        <v>9302</v>
      </c>
      <c r="H13" s="15">
        <v>9334</v>
      </c>
      <c r="I13" s="15">
        <v>9806</v>
      </c>
      <c r="J13" s="15">
        <v>9782</v>
      </c>
      <c r="K13" s="12">
        <f t="shared" si="1"/>
        <v>266</v>
      </c>
      <c r="L13" s="12">
        <f t="shared" si="2"/>
        <v>0</v>
      </c>
      <c r="M13" s="13">
        <f t="shared" si="3"/>
        <v>24</v>
      </c>
    </row>
    <row r="14" spans="1:13" outlineLevel="1" x14ac:dyDescent="0.25">
      <c r="A14" s="10"/>
      <c r="B14" s="11" t="s">
        <v>11</v>
      </c>
      <c r="C14" s="11" t="s">
        <v>32</v>
      </c>
      <c r="D14" s="11" t="s">
        <v>1</v>
      </c>
      <c r="E14" s="17">
        <f>'Tháng 1'!J14</f>
        <v>281</v>
      </c>
      <c r="F14" s="17">
        <f>'Tháng 1'!K14</f>
        <v>281</v>
      </c>
      <c r="G14" s="15">
        <v>0</v>
      </c>
      <c r="H14" s="15"/>
      <c r="I14" s="15">
        <v>0</v>
      </c>
      <c r="J14" s="15"/>
      <c r="K14" s="12">
        <f t="shared" si="1"/>
        <v>281</v>
      </c>
      <c r="L14" s="12">
        <f t="shared" si="2"/>
        <v>281</v>
      </c>
      <c r="M14" s="13">
        <f t="shared" si="3"/>
        <v>0</v>
      </c>
    </row>
    <row r="15" spans="1:13" outlineLevel="1" x14ac:dyDescent="0.25">
      <c r="A15" s="10"/>
      <c r="B15" s="11" t="s">
        <v>24</v>
      </c>
      <c r="C15" s="11" t="s">
        <v>39</v>
      </c>
      <c r="D15" s="11" t="s">
        <v>63</v>
      </c>
      <c r="E15" s="17">
        <f>'Tháng 1'!J15</f>
        <v>179</v>
      </c>
      <c r="F15" s="17">
        <f>'Tháng 1'!K15</f>
        <v>179</v>
      </c>
      <c r="G15" s="14">
        <v>996</v>
      </c>
      <c r="H15" s="14">
        <v>996</v>
      </c>
      <c r="I15" s="15">
        <v>1080</v>
      </c>
      <c r="J15" s="15">
        <v>1161</v>
      </c>
      <c r="K15" s="12">
        <f t="shared" si="1"/>
        <v>95</v>
      </c>
      <c r="L15" s="12">
        <f t="shared" si="2"/>
        <v>14</v>
      </c>
      <c r="M15" s="13">
        <f t="shared" si="3"/>
        <v>-81</v>
      </c>
    </row>
    <row r="16" spans="1:13" outlineLevel="1" x14ac:dyDescent="0.25">
      <c r="A16" s="10"/>
      <c r="B16" s="11" t="s">
        <v>30</v>
      </c>
      <c r="C16" s="11" t="s">
        <v>48</v>
      </c>
      <c r="D16" s="11" t="s">
        <v>63</v>
      </c>
      <c r="E16" s="17">
        <f>'Tháng 1'!J16</f>
        <v>240</v>
      </c>
      <c r="F16" s="17">
        <f>'Tháng 1'!K16</f>
        <v>226</v>
      </c>
      <c r="G16" s="14">
        <v>669</v>
      </c>
      <c r="H16" s="14">
        <v>669</v>
      </c>
      <c r="I16" s="15">
        <v>458</v>
      </c>
      <c r="J16" s="15">
        <v>464</v>
      </c>
      <c r="K16" s="12">
        <f t="shared" si="1"/>
        <v>451</v>
      </c>
      <c r="L16" s="12">
        <f t="shared" si="2"/>
        <v>431</v>
      </c>
      <c r="M16" s="13">
        <f t="shared" si="3"/>
        <v>-6</v>
      </c>
    </row>
    <row r="17" spans="1:13" outlineLevel="1" x14ac:dyDescent="0.25">
      <c r="A17" s="10"/>
      <c r="B17" s="11" t="s">
        <v>33</v>
      </c>
      <c r="C17" s="11" t="s">
        <v>54</v>
      </c>
      <c r="D17" s="11" t="s">
        <v>63</v>
      </c>
      <c r="E17" s="17">
        <f>'Tháng 1'!J17</f>
        <v>120</v>
      </c>
      <c r="F17" s="17">
        <f>'Tháng 1'!K17</f>
        <v>124</v>
      </c>
      <c r="G17" s="15">
        <v>425</v>
      </c>
      <c r="H17" s="15">
        <v>275</v>
      </c>
      <c r="I17" s="15">
        <v>278</v>
      </c>
      <c r="J17" s="15">
        <v>283</v>
      </c>
      <c r="K17" s="12">
        <f t="shared" si="1"/>
        <v>267</v>
      </c>
      <c r="L17" s="12">
        <f t="shared" si="2"/>
        <v>116</v>
      </c>
      <c r="M17" s="13">
        <f t="shared" si="3"/>
        <v>-5</v>
      </c>
    </row>
    <row r="18" spans="1:13" outlineLevel="1" x14ac:dyDescent="0.25">
      <c r="A18" s="10"/>
      <c r="B18" s="11" t="s">
        <v>37</v>
      </c>
      <c r="C18" s="11" t="s">
        <v>42</v>
      </c>
      <c r="D18" s="11" t="s">
        <v>63</v>
      </c>
      <c r="E18" s="17">
        <f>'Tháng 1'!J18</f>
        <v>229</v>
      </c>
      <c r="F18" s="17">
        <f>'Tháng 1'!K18</f>
        <v>226</v>
      </c>
      <c r="G18" s="14">
        <v>674</v>
      </c>
      <c r="H18" s="14">
        <v>674</v>
      </c>
      <c r="I18" s="15">
        <v>895</v>
      </c>
      <c r="J18" s="15">
        <v>707</v>
      </c>
      <c r="K18" s="12">
        <f t="shared" si="1"/>
        <v>8</v>
      </c>
      <c r="L18" s="12">
        <f t="shared" si="2"/>
        <v>193</v>
      </c>
      <c r="M18" s="13">
        <f t="shared" si="3"/>
        <v>188</v>
      </c>
    </row>
    <row r="19" spans="1:13" outlineLevel="1" x14ac:dyDescent="0.25">
      <c r="A19" s="10"/>
      <c r="B19" s="11" t="s">
        <v>76</v>
      </c>
      <c r="C19" s="11" t="s">
        <v>81</v>
      </c>
      <c r="D19" s="11" t="s">
        <v>1</v>
      </c>
      <c r="E19" s="17">
        <f>'Tháng 1'!J19</f>
        <v>406</v>
      </c>
      <c r="F19" s="17">
        <f>'Tháng 1'!K19</f>
        <v>406</v>
      </c>
      <c r="G19" s="15">
        <v>0</v>
      </c>
      <c r="H19" s="15"/>
      <c r="I19" s="15">
        <v>0</v>
      </c>
      <c r="J19" s="15"/>
      <c r="K19" s="12">
        <f t="shared" si="1"/>
        <v>406</v>
      </c>
      <c r="L19" s="12">
        <f t="shared" si="2"/>
        <v>406</v>
      </c>
      <c r="M19" s="13">
        <f t="shared" si="3"/>
        <v>0</v>
      </c>
    </row>
    <row r="20" spans="1:13" outlineLevel="1" x14ac:dyDescent="0.25">
      <c r="A20" s="10"/>
      <c r="B20" s="11" t="s">
        <v>40</v>
      </c>
      <c r="C20" s="11" t="s">
        <v>79</v>
      </c>
      <c r="D20" s="11" t="s">
        <v>63</v>
      </c>
      <c r="E20" s="17">
        <f>'Tháng 1'!J20</f>
        <v>0</v>
      </c>
      <c r="F20" s="17">
        <f>'Tháng 1'!K20</f>
        <v>0</v>
      </c>
      <c r="G20" s="15">
        <v>0</v>
      </c>
      <c r="H20" s="15"/>
      <c r="I20" s="15">
        <v>0</v>
      </c>
      <c r="J20" s="15"/>
      <c r="K20" s="12">
        <f t="shared" si="1"/>
        <v>0</v>
      </c>
      <c r="L20" s="12">
        <f t="shared" si="2"/>
        <v>0</v>
      </c>
      <c r="M20" s="13">
        <f t="shared" si="3"/>
        <v>0</v>
      </c>
    </row>
    <row r="21" spans="1:13" outlineLevel="1" x14ac:dyDescent="0.25">
      <c r="A21" s="10"/>
      <c r="B21" s="11" t="s">
        <v>72</v>
      </c>
      <c r="C21" s="11" t="s">
        <v>60</v>
      </c>
      <c r="D21" s="11" t="s">
        <v>63</v>
      </c>
      <c r="E21" s="17">
        <f>'Tháng 1'!J21</f>
        <v>9</v>
      </c>
      <c r="F21" s="17">
        <f>'Tháng 1'!K21</f>
        <v>10</v>
      </c>
      <c r="G21" s="15">
        <v>0</v>
      </c>
      <c r="H21" s="15"/>
      <c r="I21" s="14">
        <v>10</v>
      </c>
      <c r="J21" s="14">
        <v>10</v>
      </c>
      <c r="K21" s="12">
        <f t="shared" si="1"/>
        <v>-1</v>
      </c>
      <c r="L21" s="12">
        <f t="shared" si="2"/>
        <v>0</v>
      </c>
      <c r="M21" s="13">
        <f t="shared" si="3"/>
        <v>0</v>
      </c>
    </row>
    <row r="22" spans="1:13" outlineLevel="1" x14ac:dyDescent="0.25">
      <c r="A22" s="10"/>
      <c r="B22" s="11" t="s">
        <v>69</v>
      </c>
      <c r="C22" s="11" t="s">
        <v>38</v>
      </c>
      <c r="D22" s="11" t="s">
        <v>1</v>
      </c>
      <c r="E22" s="17">
        <f>'Tháng 1'!J22</f>
        <v>0</v>
      </c>
      <c r="F22" s="17">
        <f>'Tháng 1'!K22</f>
        <v>0</v>
      </c>
      <c r="G22" s="15">
        <v>0</v>
      </c>
      <c r="H22" s="15"/>
      <c r="I22" s="15">
        <v>0</v>
      </c>
      <c r="J22" s="15"/>
      <c r="K22" s="12">
        <f t="shared" si="1"/>
        <v>0</v>
      </c>
      <c r="L22" s="12">
        <f t="shared" si="2"/>
        <v>0</v>
      </c>
      <c r="M22" s="13">
        <f t="shared" si="3"/>
        <v>0</v>
      </c>
    </row>
    <row r="23" spans="1:13" outlineLevel="1" x14ac:dyDescent="0.25">
      <c r="A23" s="10"/>
      <c r="B23" s="11" t="s">
        <v>36</v>
      </c>
      <c r="C23" s="11" t="s">
        <v>71</v>
      </c>
      <c r="D23" s="11" t="s">
        <v>63</v>
      </c>
      <c r="E23" s="17">
        <f>'Tháng 1'!J23</f>
        <v>503</v>
      </c>
      <c r="F23" s="17">
        <f>'Tháng 1'!K23</f>
        <v>455</v>
      </c>
      <c r="G23" s="15">
        <v>3967</v>
      </c>
      <c r="H23" s="15">
        <v>3217</v>
      </c>
      <c r="I23" s="15">
        <v>3476</v>
      </c>
      <c r="J23" s="15">
        <v>3562</v>
      </c>
      <c r="K23" s="12">
        <f t="shared" si="1"/>
        <v>994</v>
      </c>
      <c r="L23" s="12">
        <f t="shared" si="2"/>
        <v>110</v>
      </c>
      <c r="M23" s="13">
        <f t="shared" si="3"/>
        <v>-86</v>
      </c>
    </row>
    <row r="24" spans="1:13" outlineLevel="1" x14ac:dyDescent="0.25">
      <c r="A24" s="10"/>
      <c r="B24" s="11" t="s">
        <v>7</v>
      </c>
      <c r="C24" s="11" t="s">
        <v>77</v>
      </c>
      <c r="D24" s="11" t="s">
        <v>63</v>
      </c>
      <c r="E24" s="17">
        <f>'Tháng 1'!J24</f>
        <v>6</v>
      </c>
      <c r="F24" s="17">
        <f>'Tháng 1'!K24</f>
        <v>1</v>
      </c>
      <c r="G24" s="15">
        <v>0</v>
      </c>
      <c r="H24" s="15"/>
      <c r="I24" s="15">
        <v>0</v>
      </c>
      <c r="J24" s="15"/>
      <c r="K24" s="12">
        <f t="shared" si="1"/>
        <v>6</v>
      </c>
      <c r="L24" s="12">
        <f t="shared" si="2"/>
        <v>1</v>
      </c>
      <c r="M24" s="13">
        <f t="shared" si="3"/>
        <v>0</v>
      </c>
    </row>
    <row r="25" spans="1:13" outlineLevel="1" x14ac:dyDescent="0.25">
      <c r="A25" s="10"/>
      <c r="B25" s="11" t="s">
        <v>9</v>
      </c>
      <c r="C25" s="11" t="s">
        <v>52</v>
      </c>
      <c r="D25" s="11" t="s">
        <v>63</v>
      </c>
      <c r="E25" s="17">
        <f>'Tháng 1'!J25</f>
        <v>61</v>
      </c>
      <c r="F25" s="17">
        <f>'Tháng 1'!K25</f>
        <v>59</v>
      </c>
      <c r="G25" s="14">
        <v>126</v>
      </c>
      <c r="H25" s="14">
        <v>126</v>
      </c>
      <c r="I25" s="15">
        <v>176</v>
      </c>
      <c r="J25" s="15">
        <v>186</v>
      </c>
      <c r="K25" s="12">
        <f t="shared" si="1"/>
        <v>11</v>
      </c>
      <c r="L25" s="12">
        <f t="shared" si="2"/>
        <v>-1</v>
      </c>
      <c r="M25" s="13">
        <f t="shared" si="3"/>
        <v>-10</v>
      </c>
    </row>
    <row r="26" spans="1:13" outlineLevel="1" x14ac:dyDescent="0.25">
      <c r="A26" s="10"/>
      <c r="B26" s="11" t="s">
        <v>73</v>
      </c>
      <c r="C26" s="11" t="s">
        <v>44</v>
      </c>
      <c r="D26" s="11" t="s">
        <v>63</v>
      </c>
      <c r="E26" s="17">
        <f>'Tháng 1'!J26</f>
        <v>1821</v>
      </c>
      <c r="F26" s="17">
        <f>'Tháng 1'!K26</f>
        <v>1482</v>
      </c>
      <c r="G26" s="14">
        <v>10634</v>
      </c>
      <c r="H26" s="14">
        <v>10634</v>
      </c>
      <c r="I26" s="15">
        <v>12214</v>
      </c>
      <c r="J26" s="15">
        <v>12103</v>
      </c>
      <c r="K26" s="12">
        <f t="shared" si="1"/>
        <v>241</v>
      </c>
      <c r="L26" s="12">
        <f t="shared" si="2"/>
        <v>13</v>
      </c>
      <c r="M26" s="13">
        <f t="shared" si="3"/>
        <v>111</v>
      </c>
    </row>
    <row r="27" spans="1:13" outlineLevel="1" x14ac:dyDescent="0.25">
      <c r="A27" s="10"/>
      <c r="B27" s="11" t="s">
        <v>80</v>
      </c>
      <c r="C27" s="11" t="s">
        <v>10</v>
      </c>
      <c r="D27" s="11" t="s">
        <v>1</v>
      </c>
      <c r="E27" s="17">
        <f>'Tháng 1'!J27</f>
        <v>305</v>
      </c>
      <c r="F27" s="17">
        <f>'Tháng 1'!K27</f>
        <v>305</v>
      </c>
      <c r="G27" s="14">
        <v>0</v>
      </c>
      <c r="H27" s="14"/>
      <c r="I27" s="15">
        <v>0</v>
      </c>
      <c r="J27" s="15"/>
      <c r="K27" s="12">
        <f t="shared" si="1"/>
        <v>305</v>
      </c>
      <c r="L27" s="12">
        <f t="shared" si="2"/>
        <v>305</v>
      </c>
      <c r="M27" s="13">
        <f t="shared" si="3"/>
        <v>0</v>
      </c>
    </row>
    <row r="28" spans="1:13" outlineLevel="1" x14ac:dyDescent="0.25">
      <c r="A28" s="10"/>
      <c r="B28" s="11" t="s">
        <v>13</v>
      </c>
      <c r="C28" s="11" t="s">
        <v>26</v>
      </c>
      <c r="D28" s="11" t="s">
        <v>63</v>
      </c>
      <c r="E28" s="17">
        <f>'Tháng 1'!J28</f>
        <v>72</v>
      </c>
      <c r="F28" s="17">
        <f>'Tháng 1'!K28</f>
        <v>62</v>
      </c>
      <c r="G28" s="14">
        <v>80</v>
      </c>
      <c r="H28" s="14">
        <v>80</v>
      </c>
      <c r="I28" s="15">
        <v>155</v>
      </c>
      <c r="J28" s="15">
        <v>146</v>
      </c>
      <c r="K28" s="12">
        <f t="shared" si="1"/>
        <v>-3</v>
      </c>
      <c r="L28" s="12">
        <f t="shared" si="2"/>
        <v>-4</v>
      </c>
      <c r="M28" s="13">
        <f t="shared" si="3"/>
        <v>9</v>
      </c>
    </row>
    <row r="29" spans="1:13" outlineLevel="1" x14ac:dyDescent="0.25">
      <c r="A29" s="10"/>
      <c r="B29" s="11" t="s">
        <v>28</v>
      </c>
      <c r="C29" s="11" t="s">
        <v>14</v>
      </c>
      <c r="D29" s="11" t="s">
        <v>63</v>
      </c>
      <c r="E29" s="17">
        <f>'Tháng 1'!J29</f>
        <v>201</v>
      </c>
      <c r="F29" s="17">
        <f>'Tháng 1'!K29</f>
        <v>15</v>
      </c>
      <c r="G29" s="14">
        <v>5188</v>
      </c>
      <c r="H29" s="14">
        <v>5188</v>
      </c>
      <c r="I29" s="15">
        <v>5255</v>
      </c>
      <c r="J29" s="15">
        <v>5213</v>
      </c>
      <c r="K29" s="12">
        <f t="shared" si="1"/>
        <v>134</v>
      </c>
      <c r="L29" s="12">
        <f t="shared" si="2"/>
        <v>-10</v>
      </c>
      <c r="M29" s="13">
        <f t="shared" si="3"/>
        <v>42</v>
      </c>
    </row>
    <row r="30" spans="1:13" outlineLevel="1" x14ac:dyDescent="0.25">
      <c r="A30" s="10"/>
      <c r="B30" s="11" t="s">
        <v>41</v>
      </c>
      <c r="C30" s="11" t="s">
        <v>75</v>
      </c>
      <c r="D30" s="11" t="s">
        <v>63</v>
      </c>
      <c r="E30" s="17">
        <f>'Tháng 1'!J30</f>
        <v>180</v>
      </c>
      <c r="F30" s="17">
        <f>'Tháng 1'!K30</f>
        <v>173</v>
      </c>
      <c r="G30" s="14">
        <v>290</v>
      </c>
      <c r="H30" s="14">
        <v>290</v>
      </c>
      <c r="I30" s="15">
        <v>436</v>
      </c>
      <c r="J30" s="15">
        <v>461</v>
      </c>
      <c r="K30" s="12">
        <f t="shared" si="1"/>
        <v>34</v>
      </c>
      <c r="L30" s="12">
        <f t="shared" si="2"/>
        <v>2</v>
      </c>
      <c r="M30" s="13">
        <f t="shared" si="3"/>
        <v>-25</v>
      </c>
    </row>
    <row r="31" spans="1:13" outlineLevel="1" x14ac:dyDescent="0.25">
      <c r="A31" s="10"/>
      <c r="B31" s="11" t="s">
        <v>31</v>
      </c>
      <c r="C31" s="11" t="s">
        <v>45</v>
      </c>
      <c r="D31" s="11" t="s">
        <v>1</v>
      </c>
      <c r="E31" s="17">
        <f>'Tháng 1'!J31</f>
        <v>0</v>
      </c>
      <c r="F31" s="17">
        <f>'Tháng 1'!K31</f>
        <v>0</v>
      </c>
      <c r="G31" s="15">
        <v>0</v>
      </c>
      <c r="H31" s="15"/>
      <c r="I31" s="15">
        <v>0</v>
      </c>
      <c r="J31" s="15"/>
      <c r="K31" s="12">
        <f t="shared" si="1"/>
        <v>0</v>
      </c>
      <c r="L31" s="12">
        <f t="shared" si="2"/>
        <v>0</v>
      </c>
      <c r="M31" s="13">
        <f t="shared" si="3"/>
        <v>0</v>
      </c>
    </row>
    <row r="32" spans="1:13" outlineLevel="1" x14ac:dyDescent="0.25">
      <c r="A32" s="10"/>
      <c r="B32" s="11" t="s">
        <v>25</v>
      </c>
      <c r="C32" s="11" t="s">
        <v>59</v>
      </c>
      <c r="D32" s="11" t="s">
        <v>63</v>
      </c>
      <c r="E32" s="17">
        <f>'Tháng 1'!J32</f>
        <v>415</v>
      </c>
      <c r="F32" s="17">
        <f>'Tháng 1'!K32</f>
        <v>396</v>
      </c>
      <c r="G32" s="15">
        <v>835</v>
      </c>
      <c r="H32" s="15">
        <v>570</v>
      </c>
      <c r="I32" s="15">
        <v>755</v>
      </c>
      <c r="J32" s="15">
        <v>850</v>
      </c>
      <c r="K32" s="12">
        <f t="shared" si="1"/>
        <v>495</v>
      </c>
      <c r="L32" s="12">
        <f t="shared" si="2"/>
        <v>116</v>
      </c>
      <c r="M32" s="13">
        <f t="shared" si="3"/>
        <v>-95</v>
      </c>
    </row>
    <row r="33" spans="1:13" outlineLevel="1" x14ac:dyDescent="0.25">
      <c r="A33" s="10"/>
      <c r="B33" s="11" t="s">
        <v>84</v>
      </c>
      <c r="C33" s="11" t="s">
        <v>21</v>
      </c>
      <c r="D33" s="11" t="s">
        <v>1</v>
      </c>
      <c r="E33" s="17">
        <f>'Tháng 1'!J33</f>
        <v>48</v>
      </c>
      <c r="F33" s="17">
        <f>'Tháng 1'!K33</f>
        <v>48</v>
      </c>
      <c r="G33" s="15">
        <v>0</v>
      </c>
      <c r="H33" s="15"/>
      <c r="I33" s="15">
        <v>0</v>
      </c>
      <c r="J33" s="15"/>
      <c r="K33" s="12">
        <f t="shared" si="1"/>
        <v>48</v>
      </c>
      <c r="L33" s="12">
        <f t="shared" si="2"/>
        <v>48</v>
      </c>
      <c r="M33" s="13">
        <f t="shared" si="3"/>
        <v>0</v>
      </c>
    </row>
    <row r="34" spans="1:13" outlineLevel="1" x14ac:dyDescent="0.25">
      <c r="A34" s="10"/>
      <c r="B34" s="11" t="s">
        <v>3</v>
      </c>
      <c r="C34" s="11" t="s">
        <v>6</v>
      </c>
      <c r="D34" s="11" t="s">
        <v>63</v>
      </c>
      <c r="E34" s="17">
        <f>'Tháng 1'!J34</f>
        <v>293</v>
      </c>
      <c r="F34" s="17">
        <f>'Tháng 1'!K34</f>
        <v>96</v>
      </c>
      <c r="G34" s="14">
        <v>3885</v>
      </c>
      <c r="H34" s="14">
        <v>3885</v>
      </c>
      <c r="I34" s="15">
        <v>4044</v>
      </c>
      <c r="J34" s="15">
        <v>3983</v>
      </c>
      <c r="K34" s="12">
        <f t="shared" si="1"/>
        <v>134</v>
      </c>
      <c r="L34" s="12">
        <f t="shared" si="2"/>
        <v>-2</v>
      </c>
      <c r="M34" s="13">
        <f t="shared" si="3"/>
        <v>61</v>
      </c>
    </row>
    <row r="35" spans="1:13" outlineLevel="1" x14ac:dyDescent="0.25">
      <c r="A35" s="10"/>
      <c r="B35" s="11" t="s">
        <v>66</v>
      </c>
      <c r="C35" s="11" t="s">
        <v>62</v>
      </c>
      <c r="D35" s="11" t="s">
        <v>1</v>
      </c>
      <c r="E35" s="17">
        <f>'Tháng 1'!J35</f>
        <v>0</v>
      </c>
      <c r="F35" s="17">
        <f>'Tháng 1'!K35</f>
        <v>0</v>
      </c>
      <c r="G35" s="14">
        <v>0</v>
      </c>
      <c r="H35" s="14"/>
      <c r="I35" s="15">
        <v>0</v>
      </c>
      <c r="J35" s="15"/>
      <c r="K35" s="12">
        <f t="shared" si="1"/>
        <v>0</v>
      </c>
      <c r="L35" s="12">
        <f t="shared" si="2"/>
        <v>0</v>
      </c>
      <c r="M35" s="13">
        <f t="shared" si="3"/>
        <v>0</v>
      </c>
    </row>
    <row r="36" spans="1:13" outlineLevel="1" x14ac:dyDescent="0.25">
      <c r="A36" s="10"/>
      <c r="B36" s="11" t="s">
        <v>67</v>
      </c>
      <c r="C36" s="11" t="s">
        <v>78</v>
      </c>
      <c r="D36" s="11" t="s">
        <v>63</v>
      </c>
      <c r="E36" s="17">
        <f>'Tháng 1'!J36</f>
        <v>179</v>
      </c>
      <c r="F36" s="17">
        <f>'Tháng 1'!K36</f>
        <v>188</v>
      </c>
      <c r="G36" s="14">
        <v>99</v>
      </c>
      <c r="H36" s="14">
        <v>49</v>
      </c>
      <c r="I36" s="15">
        <v>157</v>
      </c>
      <c r="J36" s="15">
        <v>167</v>
      </c>
      <c r="K36" s="12">
        <f t="shared" si="1"/>
        <v>121</v>
      </c>
      <c r="L36" s="12">
        <f t="shared" si="2"/>
        <v>70</v>
      </c>
      <c r="M36" s="13">
        <f t="shared" si="3"/>
        <v>-10</v>
      </c>
    </row>
    <row r="37" spans="1:13" outlineLevel="1" x14ac:dyDescent="0.25">
      <c r="A37" s="10"/>
      <c r="B37" s="11" t="s">
        <v>22</v>
      </c>
      <c r="C37" s="11" t="s">
        <v>56</v>
      </c>
      <c r="D37" s="11" t="s">
        <v>63</v>
      </c>
      <c r="E37" s="17">
        <f>'Tháng 1'!J37</f>
        <v>188</v>
      </c>
      <c r="F37" s="17">
        <f>'Tháng 1'!K37</f>
        <v>196</v>
      </c>
      <c r="G37" s="14">
        <v>1439</v>
      </c>
      <c r="H37" s="14">
        <v>1439</v>
      </c>
      <c r="I37" s="15">
        <v>622</v>
      </c>
      <c r="J37" s="15">
        <v>1211</v>
      </c>
      <c r="K37" s="12">
        <f t="shared" si="1"/>
        <v>1005</v>
      </c>
      <c r="L37" s="12">
        <f t="shared" si="2"/>
        <v>424</v>
      </c>
      <c r="M37" s="13">
        <f t="shared" si="3"/>
        <v>-589</v>
      </c>
    </row>
    <row r="38" spans="1:13" outlineLevel="1" x14ac:dyDescent="0.25">
      <c r="A38" s="10"/>
      <c r="B38" s="11" t="s">
        <v>17</v>
      </c>
      <c r="C38" s="11" t="s">
        <v>15</v>
      </c>
      <c r="D38" s="11" t="s">
        <v>63</v>
      </c>
      <c r="E38" s="17">
        <f>'Tháng 1'!J38</f>
        <v>0</v>
      </c>
      <c r="F38" s="17">
        <f>'Tháng 1'!K38</f>
        <v>0</v>
      </c>
      <c r="G38" s="14">
        <v>70</v>
      </c>
      <c r="H38" s="14">
        <v>70</v>
      </c>
      <c r="I38" s="14">
        <v>70</v>
      </c>
      <c r="J38" s="14">
        <v>70</v>
      </c>
      <c r="K38" s="12">
        <f t="shared" si="1"/>
        <v>0</v>
      </c>
      <c r="L38" s="12">
        <f t="shared" si="2"/>
        <v>0</v>
      </c>
      <c r="M38" s="13">
        <f t="shared" si="3"/>
        <v>0</v>
      </c>
    </row>
    <row r="39" spans="1:13" s="3" customFormat="1" ht="14.25" collapsed="1" x14ac:dyDescent="0.2">
      <c r="A39" s="8" t="s">
        <v>65</v>
      </c>
      <c r="B39" s="5"/>
      <c r="C39" s="5"/>
      <c r="D39" s="5"/>
      <c r="E39" s="9">
        <f t="shared" ref="E39:L39" si="4">SUM(E40:E69)</f>
        <v>7312</v>
      </c>
      <c r="F39" s="9">
        <f t="shared" si="4"/>
        <v>6716</v>
      </c>
      <c r="G39" s="9">
        <f t="shared" si="4"/>
        <v>0</v>
      </c>
      <c r="H39" s="9">
        <f t="shared" si="4"/>
        <v>0</v>
      </c>
      <c r="I39" s="9">
        <f t="shared" si="4"/>
        <v>0</v>
      </c>
      <c r="J39" s="9">
        <f t="shared" si="4"/>
        <v>0</v>
      </c>
      <c r="K39" s="9">
        <f t="shared" si="4"/>
        <v>7312</v>
      </c>
      <c r="L39" s="9">
        <f t="shared" si="4"/>
        <v>6716</v>
      </c>
    </row>
    <row r="40" spans="1:13" hidden="1" outlineLevel="1" x14ac:dyDescent="0.25">
      <c r="A40" s="10"/>
      <c r="B40" s="11" t="s">
        <v>19</v>
      </c>
      <c r="C40" s="11" t="s">
        <v>8</v>
      </c>
      <c r="D40" s="11" t="s">
        <v>63</v>
      </c>
      <c r="E40" s="17">
        <f>'Tháng 1'!J40</f>
        <v>45</v>
      </c>
      <c r="F40" s="17">
        <f>'Tháng 1'!K40</f>
        <v>45</v>
      </c>
      <c r="G40" s="15"/>
      <c r="H40" s="15"/>
      <c r="I40" s="15"/>
      <c r="J40" s="15"/>
      <c r="K40" s="12">
        <f t="shared" si="1"/>
        <v>45</v>
      </c>
      <c r="L40" s="12">
        <f t="shared" ref="L40:L69" si="5">F40+H40-J40</f>
        <v>45</v>
      </c>
      <c r="M40" s="13">
        <f t="shared" ref="M40:M69" si="6">I40-J40</f>
        <v>0</v>
      </c>
    </row>
    <row r="41" spans="1:13" hidden="1" outlineLevel="1" x14ac:dyDescent="0.25">
      <c r="A41" s="10"/>
      <c r="B41" s="11" t="s">
        <v>83</v>
      </c>
      <c r="C41" s="11" t="s">
        <v>4</v>
      </c>
      <c r="D41" s="11" t="s">
        <v>63</v>
      </c>
      <c r="E41" s="17">
        <f>'Tháng 1'!J41</f>
        <v>37</v>
      </c>
      <c r="F41" s="17">
        <f>'Tháng 1'!K41</f>
        <v>37</v>
      </c>
      <c r="G41" s="15"/>
      <c r="H41" s="15"/>
      <c r="I41" s="15"/>
      <c r="J41" s="15"/>
      <c r="K41" s="12">
        <f t="shared" si="1"/>
        <v>37</v>
      </c>
      <c r="L41" s="12">
        <f t="shared" si="5"/>
        <v>37</v>
      </c>
      <c r="M41" s="13">
        <f t="shared" si="6"/>
        <v>0</v>
      </c>
    </row>
    <row r="42" spans="1:13" hidden="1" outlineLevel="1" x14ac:dyDescent="0.25">
      <c r="A42" s="10"/>
      <c r="B42" s="11" t="s">
        <v>2</v>
      </c>
      <c r="C42" s="11" t="s">
        <v>55</v>
      </c>
      <c r="D42" s="11" t="s">
        <v>63</v>
      </c>
      <c r="E42" s="17">
        <f>'Tháng 1'!J42</f>
        <v>25</v>
      </c>
      <c r="F42" s="17">
        <f>'Tháng 1'!K42</f>
        <v>25</v>
      </c>
      <c r="G42" s="15"/>
      <c r="H42" s="15"/>
      <c r="I42" s="15"/>
      <c r="J42" s="15"/>
      <c r="K42" s="12">
        <f t="shared" si="1"/>
        <v>25</v>
      </c>
      <c r="L42" s="12">
        <f t="shared" si="5"/>
        <v>25</v>
      </c>
      <c r="M42" s="13">
        <f t="shared" si="6"/>
        <v>0</v>
      </c>
    </row>
    <row r="43" spans="1:13" hidden="1" outlineLevel="1" x14ac:dyDescent="0.25">
      <c r="A43" s="10"/>
      <c r="B43" s="11" t="s">
        <v>70</v>
      </c>
      <c r="C43" s="11" t="s">
        <v>68</v>
      </c>
      <c r="D43" s="11" t="s">
        <v>63</v>
      </c>
      <c r="E43" s="17">
        <f>'Tháng 1'!J43</f>
        <v>370</v>
      </c>
      <c r="F43" s="17">
        <f>'Tháng 1'!K43</f>
        <v>373</v>
      </c>
      <c r="G43" s="15"/>
      <c r="H43" s="15"/>
      <c r="I43" s="15"/>
      <c r="J43" s="15"/>
      <c r="K43" s="12">
        <f t="shared" si="1"/>
        <v>370</v>
      </c>
      <c r="L43" s="12">
        <f t="shared" si="5"/>
        <v>373</v>
      </c>
      <c r="M43" s="13">
        <f t="shared" si="6"/>
        <v>0</v>
      </c>
    </row>
    <row r="44" spans="1:13" hidden="1" outlineLevel="1" x14ac:dyDescent="0.25">
      <c r="A44" s="10"/>
      <c r="B44" s="11" t="s">
        <v>18</v>
      </c>
      <c r="C44" s="11" t="s">
        <v>34</v>
      </c>
      <c r="D44" s="11" t="s">
        <v>1</v>
      </c>
      <c r="E44" s="17">
        <f>'Tháng 1'!J44</f>
        <v>6</v>
      </c>
      <c r="F44" s="17">
        <f>'Tháng 1'!K44</f>
        <v>6</v>
      </c>
      <c r="G44" s="15"/>
      <c r="H44" s="15"/>
      <c r="I44" s="15"/>
      <c r="J44" s="15"/>
      <c r="K44" s="12">
        <f t="shared" si="1"/>
        <v>6</v>
      </c>
      <c r="L44" s="12">
        <f t="shared" si="5"/>
        <v>6</v>
      </c>
      <c r="M44" s="13">
        <f t="shared" si="6"/>
        <v>0</v>
      </c>
    </row>
    <row r="45" spans="1:13" hidden="1" outlineLevel="1" x14ac:dyDescent="0.25">
      <c r="A45" s="10"/>
      <c r="B45" s="11" t="s">
        <v>5</v>
      </c>
      <c r="C45" s="11" t="s">
        <v>43</v>
      </c>
      <c r="D45" s="11" t="s">
        <v>63</v>
      </c>
      <c r="E45" s="17">
        <f>'Tháng 1'!J45</f>
        <v>1844</v>
      </c>
      <c r="F45" s="17">
        <f>'Tháng 1'!K45</f>
        <v>1837</v>
      </c>
      <c r="G45" s="15"/>
      <c r="H45" s="15"/>
      <c r="I45" s="15"/>
      <c r="J45" s="15"/>
      <c r="K45" s="12">
        <f t="shared" si="1"/>
        <v>1844</v>
      </c>
      <c r="L45" s="12">
        <f t="shared" si="5"/>
        <v>1837</v>
      </c>
      <c r="M45" s="13">
        <f t="shared" si="6"/>
        <v>0</v>
      </c>
    </row>
    <row r="46" spans="1:13" hidden="1" outlineLevel="1" x14ac:dyDescent="0.25">
      <c r="A46" s="10"/>
      <c r="B46" s="11" t="s">
        <v>11</v>
      </c>
      <c r="C46" s="11" t="s">
        <v>32</v>
      </c>
      <c r="D46" s="11" t="s">
        <v>1</v>
      </c>
      <c r="E46" s="17">
        <f>'Tháng 1'!J46</f>
        <v>2</v>
      </c>
      <c r="F46" s="17">
        <f>'Tháng 1'!K46</f>
        <v>2</v>
      </c>
      <c r="G46" s="15"/>
      <c r="H46" s="15"/>
      <c r="I46" s="15"/>
      <c r="J46" s="15"/>
      <c r="K46" s="12">
        <f t="shared" si="1"/>
        <v>2</v>
      </c>
      <c r="L46" s="12">
        <f t="shared" si="5"/>
        <v>2</v>
      </c>
      <c r="M46" s="13">
        <f t="shared" si="6"/>
        <v>0</v>
      </c>
    </row>
    <row r="47" spans="1:13" hidden="1" outlineLevel="1" x14ac:dyDescent="0.25">
      <c r="A47" s="10"/>
      <c r="B47" s="11" t="s">
        <v>24</v>
      </c>
      <c r="C47" s="11" t="s">
        <v>39</v>
      </c>
      <c r="D47" s="11" t="s">
        <v>63</v>
      </c>
      <c r="E47" s="17">
        <f>'Tháng 1'!J47</f>
        <v>7</v>
      </c>
      <c r="F47" s="17">
        <f>'Tháng 1'!K47</f>
        <v>7</v>
      </c>
      <c r="G47" s="15"/>
      <c r="H47" s="15"/>
      <c r="I47" s="15"/>
      <c r="J47" s="15"/>
      <c r="K47" s="12">
        <f t="shared" si="1"/>
        <v>7</v>
      </c>
      <c r="L47" s="12">
        <f t="shared" si="5"/>
        <v>7</v>
      </c>
      <c r="M47" s="13">
        <f t="shared" si="6"/>
        <v>0</v>
      </c>
    </row>
    <row r="48" spans="1:13" hidden="1" outlineLevel="1" x14ac:dyDescent="0.25">
      <c r="A48" s="10"/>
      <c r="B48" s="11" t="s">
        <v>23</v>
      </c>
      <c r="C48" s="11" t="s">
        <v>49</v>
      </c>
      <c r="D48" s="11" t="s">
        <v>1</v>
      </c>
      <c r="E48" s="17">
        <f>'Tháng 1'!J48</f>
        <v>1</v>
      </c>
      <c r="F48" s="17">
        <f>'Tháng 1'!K48</f>
        <v>1</v>
      </c>
      <c r="G48" s="15"/>
      <c r="H48" s="15"/>
      <c r="I48" s="15"/>
      <c r="J48" s="15"/>
      <c r="K48" s="12">
        <f t="shared" si="1"/>
        <v>1</v>
      </c>
      <c r="L48" s="12">
        <f t="shared" si="5"/>
        <v>1</v>
      </c>
      <c r="M48" s="13">
        <f t="shared" si="6"/>
        <v>0</v>
      </c>
    </row>
    <row r="49" spans="1:13" hidden="1" outlineLevel="1" x14ac:dyDescent="0.25">
      <c r="A49" s="10"/>
      <c r="B49" s="11" t="s">
        <v>30</v>
      </c>
      <c r="C49" s="11" t="s">
        <v>48</v>
      </c>
      <c r="D49" s="11" t="s">
        <v>63</v>
      </c>
      <c r="E49" s="17">
        <f>'Tháng 1'!J49</f>
        <v>0</v>
      </c>
      <c r="F49" s="17">
        <f>'Tháng 1'!K49</f>
        <v>0</v>
      </c>
      <c r="G49" s="15"/>
      <c r="H49" s="15"/>
      <c r="I49" s="15"/>
      <c r="J49" s="15"/>
      <c r="K49" s="12">
        <f t="shared" si="1"/>
        <v>0</v>
      </c>
      <c r="L49" s="12">
        <f t="shared" si="5"/>
        <v>0</v>
      </c>
      <c r="M49" s="13">
        <f t="shared" si="6"/>
        <v>0</v>
      </c>
    </row>
    <row r="50" spans="1:13" hidden="1" outlineLevel="1" x14ac:dyDescent="0.25">
      <c r="A50" s="10"/>
      <c r="B50" s="11" t="s">
        <v>33</v>
      </c>
      <c r="C50" s="11" t="s">
        <v>54</v>
      </c>
      <c r="D50" s="11" t="s">
        <v>63</v>
      </c>
      <c r="E50" s="17">
        <f>'Tháng 1'!J50</f>
        <v>96</v>
      </c>
      <c r="F50" s="17">
        <f>'Tháng 1'!K50</f>
        <v>96</v>
      </c>
      <c r="G50" s="15"/>
      <c r="H50" s="15"/>
      <c r="I50" s="15"/>
      <c r="J50" s="15"/>
      <c r="K50" s="12">
        <f t="shared" si="1"/>
        <v>96</v>
      </c>
      <c r="L50" s="12">
        <f t="shared" si="5"/>
        <v>96</v>
      </c>
      <c r="M50" s="13">
        <f t="shared" si="6"/>
        <v>0</v>
      </c>
    </row>
    <row r="51" spans="1:13" hidden="1" outlineLevel="1" x14ac:dyDescent="0.25">
      <c r="A51" s="10"/>
      <c r="B51" s="11" t="s">
        <v>37</v>
      </c>
      <c r="C51" s="11" t="s">
        <v>42</v>
      </c>
      <c r="D51" s="11" t="s">
        <v>63</v>
      </c>
      <c r="E51" s="17">
        <f>'Tháng 1'!J51</f>
        <v>141</v>
      </c>
      <c r="F51" s="17">
        <f>'Tháng 1'!K51</f>
        <v>138</v>
      </c>
      <c r="G51" s="15"/>
      <c r="H51" s="15"/>
      <c r="I51" s="15"/>
      <c r="J51" s="15"/>
      <c r="K51" s="12">
        <f t="shared" si="1"/>
        <v>141</v>
      </c>
      <c r="L51" s="12">
        <f t="shared" si="5"/>
        <v>138</v>
      </c>
      <c r="M51" s="13">
        <f t="shared" si="6"/>
        <v>0</v>
      </c>
    </row>
    <row r="52" spans="1:13" hidden="1" outlineLevel="1" x14ac:dyDescent="0.25">
      <c r="A52" s="10"/>
      <c r="B52" s="11" t="s">
        <v>76</v>
      </c>
      <c r="C52" s="11" t="s">
        <v>81</v>
      </c>
      <c r="D52" s="11" t="s">
        <v>1</v>
      </c>
      <c r="E52" s="17">
        <f>'Tháng 1'!J52</f>
        <v>15</v>
      </c>
      <c r="F52" s="17">
        <f>'Tháng 1'!K52</f>
        <v>15</v>
      </c>
      <c r="G52" s="15"/>
      <c r="H52" s="15"/>
      <c r="I52" s="15"/>
      <c r="J52" s="15"/>
      <c r="K52" s="12">
        <f t="shared" si="1"/>
        <v>15</v>
      </c>
      <c r="L52" s="12">
        <f t="shared" si="5"/>
        <v>15</v>
      </c>
      <c r="M52" s="13">
        <f t="shared" si="6"/>
        <v>0</v>
      </c>
    </row>
    <row r="53" spans="1:13" hidden="1" outlineLevel="1" x14ac:dyDescent="0.25">
      <c r="A53" s="10"/>
      <c r="B53" s="11" t="s">
        <v>40</v>
      </c>
      <c r="C53" s="11" t="s">
        <v>79</v>
      </c>
      <c r="D53" s="11" t="s">
        <v>63</v>
      </c>
      <c r="E53" s="17">
        <f>'Tháng 1'!J53</f>
        <v>29</v>
      </c>
      <c r="F53" s="17">
        <f>'Tháng 1'!K53</f>
        <v>29</v>
      </c>
      <c r="G53" s="15"/>
      <c r="H53" s="15"/>
      <c r="I53" s="15"/>
      <c r="J53" s="15"/>
      <c r="K53" s="12">
        <f t="shared" si="1"/>
        <v>29</v>
      </c>
      <c r="L53" s="12">
        <f t="shared" si="5"/>
        <v>29</v>
      </c>
      <c r="M53" s="13">
        <f t="shared" si="6"/>
        <v>0</v>
      </c>
    </row>
    <row r="54" spans="1:13" hidden="1" outlineLevel="1" x14ac:dyDescent="0.25">
      <c r="A54" s="10"/>
      <c r="B54" s="11" t="s">
        <v>72</v>
      </c>
      <c r="C54" s="11" t="s">
        <v>60</v>
      </c>
      <c r="D54" s="11" t="s">
        <v>63</v>
      </c>
      <c r="E54" s="17">
        <f>'Tháng 1'!J54</f>
        <v>29</v>
      </c>
      <c r="F54" s="17">
        <f>'Tháng 1'!K54</f>
        <v>29</v>
      </c>
      <c r="G54" s="15"/>
      <c r="H54" s="15"/>
      <c r="I54" s="15"/>
      <c r="J54" s="15"/>
      <c r="K54" s="12">
        <f t="shared" si="1"/>
        <v>29</v>
      </c>
      <c r="L54" s="12">
        <f t="shared" si="5"/>
        <v>29</v>
      </c>
      <c r="M54" s="13">
        <f t="shared" si="6"/>
        <v>0</v>
      </c>
    </row>
    <row r="55" spans="1:13" hidden="1" outlineLevel="1" x14ac:dyDescent="0.25">
      <c r="A55" s="10"/>
      <c r="B55" s="11" t="s">
        <v>36</v>
      </c>
      <c r="C55" s="11" t="s">
        <v>71</v>
      </c>
      <c r="D55" s="11" t="s">
        <v>63</v>
      </c>
      <c r="E55" s="17">
        <f>'Tháng 1'!J55</f>
        <v>291</v>
      </c>
      <c r="F55" s="17">
        <f>'Tháng 1'!K55</f>
        <v>292</v>
      </c>
      <c r="G55" s="15"/>
      <c r="H55" s="15"/>
      <c r="I55" s="15"/>
      <c r="J55" s="15"/>
      <c r="K55" s="12">
        <f t="shared" si="1"/>
        <v>291</v>
      </c>
      <c r="L55" s="12">
        <f t="shared" si="5"/>
        <v>292</v>
      </c>
      <c r="M55" s="13">
        <f t="shared" si="6"/>
        <v>0</v>
      </c>
    </row>
    <row r="56" spans="1:13" hidden="1" outlineLevel="1" x14ac:dyDescent="0.25">
      <c r="A56" s="10"/>
      <c r="B56" s="11" t="s">
        <v>7</v>
      </c>
      <c r="C56" s="11" t="s">
        <v>77</v>
      </c>
      <c r="D56" s="11" t="s">
        <v>63</v>
      </c>
      <c r="E56" s="17">
        <f>'Tháng 1'!J56</f>
        <v>323</v>
      </c>
      <c r="F56" s="17">
        <f>'Tháng 1'!K56</f>
        <v>327</v>
      </c>
      <c r="G56" s="15"/>
      <c r="H56" s="15"/>
      <c r="I56" s="15"/>
      <c r="J56" s="15"/>
      <c r="K56" s="12">
        <f t="shared" si="1"/>
        <v>323</v>
      </c>
      <c r="L56" s="12">
        <f t="shared" si="5"/>
        <v>327</v>
      </c>
      <c r="M56" s="13">
        <f t="shared" si="6"/>
        <v>0</v>
      </c>
    </row>
    <row r="57" spans="1:13" hidden="1" outlineLevel="1" x14ac:dyDescent="0.25">
      <c r="A57" s="10"/>
      <c r="B57" s="11" t="s">
        <v>9</v>
      </c>
      <c r="C57" s="11" t="s">
        <v>52</v>
      </c>
      <c r="D57" s="11" t="s">
        <v>63</v>
      </c>
      <c r="E57" s="17">
        <f>'Tháng 1'!J57</f>
        <v>0</v>
      </c>
      <c r="F57" s="17">
        <f>'Tháng 1'!K57</f>
        <v>0</v>
      </c>
      <c r="G57" s="15"/>
      <c r="H57" s="15"/>
      <c r="I57" s="15"/>
      <c r="J57" s="15"/>
      <c r="K57" s="12">
        <f t="shared" si="1"/>
        <v>0</v>
      </c>
      <c r="L57" s="12">
        <f t="shared" si="5"/>
        <v>0</v>
      </c>
      <c r="M57" s="13">
        <f t="shared" si="6"/>
        <v>0</v>
      </c>
    </row>
    <row r="58" spans="1:13" hidden="1" outlineLevel="1" x14ac:dyDescent="0.25">
      <c r="A58" s="10"/>
      <c r="B58" s="11" t="s">
        <v>73</v>
      </c>
      <c r="C58" s="11" t="s">
        <v>44</v>
      </c>
      <c r="D58" s="11" t="s">
        <v>63</v>
      </c>
      <c r="E58" s="17">
        <f>'Tháng 1'!J58</f>
        <v>2612</v>
      </c>
      <c r="F58" s="17">
        <f>'Tháng 1'!K58</f>
        <v>2593</v>
      </c>
      <c r="G58" s="15"/>
      <c r="H58" s="15"/>
      <c r="I58" s="15"/>
      <c r="J58" s="15"/>
      <c r="K58" s="12">
        <f t="shared" si="1"/>
        <v>2612</v>
      </c>
      <c r="L58" s="12">
        <f t="shared" si="5"/>
        <v>2593</v>
      </c>
      <c r="M58" s="13">
        <f t="shared" si="6"/>
        <v>0</v>
      </c>
    </row>
    <row r="59" spans="1:13" hidden="1" outlineLevel="1" x14ac:dyDescent="0.25">
      <c r="A59" s="10"/>
      <c r="B59" s="11" t="s">
        <v>80</v>
      </c>
      <c r="C59" s="11" t="s">
        <v>10</v>
      </c>
      <c r="D59" s="11" t="s">
        <v>1</v>
      </c>
      <c r="E59" s="17">
        <f>'Tháng 1'!J59</f>
        <v>77</v>
      </c>
      <c r="F59" s="17">
        <f>'Tháng 1'!K59</f>
        <v>77</v>
      </c>
      <c r="G59" s="15"/>
      <c r="H59" s="15"/>
      <c r="I59" s="15"/>
      <c r="J59" s="15"/>
      <c r="K59" s="12">
        <f t="shared" si="1"/>
        <v>77</v>
      </c>
      <c r="L59" s="12">
        <f t="shared" si="5"/>
        <v>77</v>
      </c>
      <c r="M59" s="13">
        <f t="shared" si="6"/>
        <v>0</v>
      </c>
    </row>
    <row r="60" spans="1:13" hidden="1" outlineLevel="1" x14ac:dyDescent="0.25">
      <c r="A60" s="10"/>
      <c r="B60" s="11" t="s">
        <v>13</v>
      </c>
      <c r="C60" s="11" t="s">
        <v>26</v>
      </c>
      <c r="D60" s="11" t="s">
        <v>63</v>
      </c>
      <c r="E60" s="17">
        <f>'Tháng 1'!J60</f>
        <v>0</v>
      </c>
      <c r="F60" s="17">
        <f>'Tháng 1'!K60</f>
        <v>0</v>
      </c>
      <c r="G60" s="15"/>
      <c r="H60" s="15"/>
      <c r="I60" s="15"/>
      <c r="J60" s="15"/>
      <c r="K60" s="12">
        <f t="shared" si="1"/>
        <v>0</v>
      </c>
      <c r="L60" s="12">
        <f t="shared" si="5"/>
        <v>0</v>
      </c>
      <c r="M60" s="13">
        <f t="shared" si="6"/>
        <v>0</v>
      </c>
    </row>
    <row r="61" spans="1:13" hidden="1" outlineLevel="1" x14ac:dyDescent="0.25">
      <c r="A61" s="10"/>
      <c r="B61" s="11" t="s">
        <v>28</v>
      </c>
      <c r="C61" s="11" t="s">
        <v>14</v>
      </c>
      <c r="D61" s="11" t="s">
        <v>63</v>
      </c>
      <c r="E61" s="17">
        <f>'Tháng 1'!J61</f>
        <v>11</v>
      </c>
      <c r="F61" s="17">
        <f>'Tháng 1'!K61</f>
        <v>-2</v>
      </c>
      <c r="G61" s="15"/>
      <c r="H61" s="15"/>
      <c r="I61" s="15"/>
      <c r="J61" s="15"/>
      <c r="K61" s="12">
        <f t="shared" si="1"/>
        <v>11</v>
      </c>
      <c r="L61" s="12">
        <f t="shared" si="5"/>
        <v>-2</v>
      </c>
      <c r="M61" s="13">
        <f t="shared" si="6"/>
        <v>0</v>
      </c>
    </row>
    <row r="62" spans="1:13" hidden="1" outlineLevel="1" x14ac:dyDescent="0.25">
      <c r="A62" s="10"/>
      <c r="B62" s="11" t="s">
        <v>41</v>
      </c>
      <c r="C62" s="11" t="s">
        <v>75</v>
      </c>
      <c r="D62" s="11" t="s">
        <v>63</v>
      </c>
      <c r="E62" s="17">
        <f>'Tháng 1'!J62</f>
        <v>21</v>
      </c>
      <c r="F62" s="17">
        <f>'Tháng 1'!K62</f>
        <v>21</v>
      </c>
      <c r="G62" s="15"/>
      <c r="H62" s="15"/>
      <c r="I62" s="15"/>
      <c r="J62" s="15"/>
      <c r="K62" s="12">
        <f t="shared" si="1"/>
        <v>21</v>
      </c>
      <c r="L62" s="12">
        <f t="shared" si="5"/>
        <v>21</v>
      </c>
      <c r="M62" s="13">
        <f t="shared" si="6"/>
        <v>0</v>
      </c>
    </row>
    <row r="63" spans="1:13" hidden="1" outlineLevel="1" x14ac:dyDescent="0.25">
      <c r="A63" s="10"/>
      <c r="B63" s="11" t="s">
        <v>25</v>
      </c>
      <c r="C63" s="11" t="s">
        <v>59</v>
      </c>
      <c r="D63" s="11" t="s">
        <v>63</v>
      </c>
      <c r="E63" s="17">
        <f>'Tháng 1'!J63</f>
        <v>529</v>
      </c>
      <c r="F63" s="17">
        <f>'Tháng 1'!K63</f>
        <v>84</v>
      </c>
      <c r="G63" s="15"/>
      <c r="H63" s="15"/>
      <c r="I63" s="15"/>
      <c r="J63" s="15"/>
      <c r="K63" s="12">
        <f t="shared" si="1"/>
        <v>529</v>
      </c>
      <c r="L63" s="12">
        <f t="shared" si="5"/>
        <v>84</v>
      </c>
      <c r="M63" s="13">
        <f t="shared" si="6"/>
        <v>0</v>
      </c>
    </row>
    <row r="64" spans="1:13" hidden="1" outlineLevel="1" x14ac:dyDescent="0.25">
      <c r="A64" s="10"/>
      <c r="B64" s="11" t="s">
        <v>3</v>
      </c>
      <c r="C64" s="11" t="s">
        <v>6</v>
      </c>
      <c r="D64" s="11" t="s">
        <v>63</v>
      </c>
      <c r="E64" s="17">
        <f>'Tháng 1'!J64</f>
        <v>147</v>
      </c>
      <c r="F64" s="17">
        <f>'Tháng 1'!K64</f>
        <v>140</v>
      </c>
      <c r="G64" s="15"/>
      <c r="H64" s="15"/>
      <c r="I64" s="15"/>
      <c r="J64" s="15"/>
      <c r="K64" s="12">
        <f t="shared" si="1"/>
        <v>147</v>
      </c>
      <c r="L64" s="12">
        <f t="shared" si="5"/>
        <v>140</v>
      </c>
      <c r="M64" s="13">
        <f t="shared" si="6"/>
        <v>0</v>
      </c>
    </row>
    <row r="65" spans="1:13" hidden="1" outlineLevel="1" x14ac:dyDescent="0.25">
      <c r="A65" s="10"/>
      <c r="B65" s="11" t="s">
        <v>66</v>
      </c>
      <c r="C65" s="11" t="s">
        <v>62</v>
      </c>
      <c r="D65" s="11" t="s">
        <v>1</v>
      </c>
      <c r="E65" s="17">
        <f>'Tháng 1'!J65</f>
        <v>3</v>
      </c>
      <c r="F65" s="17">
        <f>'Tháng 1'!K65</f>
        <v>3</v>
      </c>
      <c r="G65" s="15"/>
      <c r="H65" s="15"/>
      <c r="I65" s="15"/>
      <c r="J65" s="15"/>
      <c r="K65" s="12">
        <f t="shared" si="1"/>
        <v>3</v>
      </c>
      <c r="L65" s="12">
        <f t="shared" si="5"/>
        <v>3</v>
      </c>
      <c r="M65" s="13">
        <f t="shared" si="6"/>
        <v>0</v>
      </c>
    </row>
    <row r="66" spans="1:13" hidden="1" outlineLevel="1" x14ac:dyDescent="0.25">
      <c r="A66" s="10"/>
      <c r="B66" s="11" t="s">
        <v>67</v>
      </c>
      <c r="C66" s="11" t="s">
        <v>78</v>
      </c>
      <c r="D66" s="11" t="s">
        <v>63</v>
      </c>
      <c r="E66" s="17">
        <f>'Tháng 1'!J66</f>
        <v>118</v>
      </c>
      <c r="F66" s="17">
        <f>'Tháng 1'!K66</f>
        <v>18</v>
      </c>
      <c r="G66" s="15"/>
      <c r="H66" s="15"/>
      <c r="I66" s="15"/>
      <c r="J66" s="15"/>
      <c r="K66" s="12">
        <f t="shared" si="1"/>
        <v>118</v>
      </c>
      <c r="L66" s="12">
        <f t="shared" si="5"/>
        <v>18</v>
      </c>
      <c r="M66" s="13">
        <f t="shared" si="6"/>
        <v>0</v>
      </c>
    </row>
    <row r="67" spans="1:13" hidden="1" outlineLevel="1" x14ac:dyDescent="0.25">
      <c r="A67" s="10"/>
      <c r="B67" s="11" t="s">
        <v>22</v>
      </c>
      <c r="C67" s="11" t="s">
        <v>56</v>
      </c>
      <c r="D67" s="11" t="s">
        <v>63</v>
      </c>
      <c r="E67" s="17">
        <f>'Tháng 1'!J67</f>
        <v>517</v>
      </c>
      <c r="F67" s="17">
        <f>'Tháng 1'!K67</f>
        <v>509</v>
      </c>
      <c r="G67" s="15"/>
      <c r="H67" s="15"/>
      <c r="I67" s="15"/>
      <c r="J67" s="15"/>
      <c r="K67" s="12">
        <f t="shared" si="1"/>
        <v>517</v>
      </c>
      <c r="L67" s="12">
        <f t="shared" si="5"/>
        <v>509</v>
      </c>
      <c r="M67" s="13">
        <f t="shared" si="6"/>
        <v>0</v>
      </c>
    </row>
    <row r="68" spans="1:13" hidden="1" outlineLevel="1" x14ac:dyDescent="0.25">
      <c r="A68" s="10"/>
      <c r="B68" s="11" t="s">
        <v>74</v>
      </c>
      <c r="C68" s="11" t="s">
        <v>46</v>
      </c>
      <c r="D68" s="11" t="s">
        <v>1</v>
      </c>
      <c r="E68" s="17">
        <f>'Tháng 1'!J68</f>
        <v>-8</v>
      </c>
      <c r="F68" s="17">
        <f>'Tháng 1'!K68</f>
        <v>-8</v>
      </c>
      <c r="G68" s="15"/>
      <c r="H68" s="15"/>
      <c r="I68" s="15"/>
      <c r="J68" s="15"/>
      <c r="K68" s="12">
        <f t="shared" si="1"/>
        <v>-8</v>
      </c>
      <c r="L68" s="12">
        <f t="shared" si="5"/>
        <v>-8</v>
      </c>
      <c r="M68" s="13">
        <f t="shared" si="6"/>
        <v>0</v>
      </c>
    </row>
    <row r="69" spans="1:13" hidden="1" outlineLevel="1" x14ac:dyDescent="0.25">
      <c r="A69" s="10"/>
      <c r="B69" s="11" t="s">
        <v>17</v>
      </c>
      <c r="C69" s="11" t="s">
        <v>15</v>
      </c>
      <c r="D69" s="11" t="s">
        <v>63</v>
      </c>
      <c r="E69" s="17">
        <f>'Tháng 1'!J69</f>
        <v>24</v>
      </c>
      <c r="F69" s="17">
        <f>'Tháng 1'!K69</f>
        <v>22</v>
      </c>
      <c r="G69" s="15"/>
      <c r="H69" s="15"/>
      <c r="I69" s="15"/>
      <c r="J69" s="15"/>
      <c r="K69" s="12">
        <f t="shared" si="1"/>
        <v>24</v>
      </c>
      <c r="L69" s="12">
        <f t="shared" si="5"/>
        <v>22</v>
      </c>
      <c r="M69" s="13">
        <f t="shared" si="6"/>
        <v>0</v>
      </c>
    </row>
    <row r="70" spans="1:13" s="3" customFormat="1" ht="14.25" x14ac:dyDescent="0.2">
      <c r="A70" s="5"/>
      <c r="B70" s="8" t="s">
        <v>29</v>
      </c>
      <c r="C70" s="5"/>
      <c r="D70" s="5"/>
      <c r="E70" s="9">
        <f>E39+E5</f>
        <v>14816</v>
      </c>
      <c r="F70" s="9">
        <f>F39+F5</f>
        <v>13004</v>
      </c>
      <c r="G70" s="9">
        <f t="shared" ref="G70:L70" si="7">G39+G5</f>
        <v>39693</v>
      </c>
      <c r="H70" s="9">
        <f t="shared" si="7"/>
        <v>38510</v>
      </c>
      <c r="I70" s="9">
        <f t="shared" si="7"/>
        <v>41777</v>
      </c>
      <c r="J70" s="9">
        <f t="shared" si="7"/>
        <v>41876</v>
      </c>
      <c r="K70" s="9">
        <f t="shared" si="7"/>
        <v>12732</v>
      </c>
      <c r="L70" s="9">
        <f t="shared" si="7"/>
        <v>9638</v>
      </c>
    </row>
  </sheetData>
  <mergeCells count="9">
    <mergeCell ref="A1:K1"/>
    <mergeCell ref="A2:K2"/>
    <mergeCell ref="B3:B4"/>
    <mergeCell ref="C3:C4"/>
    <mergeCell ref="D3:D4"/>
    <mergeCell ref="G3:H3"/>
    <mergeCell ref="I3:J3"/>
    <mergeCell ref="K3:L3"/>
    <mergeCell ref="E3:F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3" sqref="I13"/>
    </sheetView>
  </sheetViews>
  <sheetFormatPr defaultColWidth="9.140625" defaultRowHeight="15" outlineLevelRow="1" x14ac:dyDescent="0.25"/>
  <cols>
    <col min="1" max="1" width="1.42578125" style="2" customWidth="1"/>
    <col min="2" max="2" width="14.28515625" style="2" customWidth="1"/>
    <col min="3" max="3" width="40.7109375" style="2" customWidth="1"/>
    <col min="4" max="4" width="8" style="2" customWidth="1"/>
    <col min="5" max="5" width="14" style="2" customWidth="1"/>
    <col min="6" max="12" width="15" style="1" customWidth="1"/>
    <col min="13" max="13" width="12.42578125" style="2" customWidth="1"/>
    <col min="14" max="14" width="13" style="2" customWidth="1"/>
    <col min="15" max="16384" width="9.140625" style="2"/>
  </cols>
  <sheetData>
    <row r="1" spans="1:13" ht="18.75" x14ac:dyDescent="0.3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4"/>
    </row>
    <row r="2" spans="1:13" x14ac:dyDescent="0.25">
      <c r="A2" s="21" t="s">
        <v>92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4"/>
    </row>
    <row r="3" spans="1:13" s="3" customFormat="1" ht="16.5" customHeight="1" x14ac:dyDescent="0.2">
      <c r="A3" s="5"/>
      <c r="B3" s="22" t="s">
        <v>57</v>
      </c>
      <c r="C3" s="22" t="s">
        <v>58</v>
      </c>
      <c r="D3" s="22" t="s">
        <v>20</v>
      </c>
      <c r="E3" s="24" t="s">
        <v>27</v>
      </c>
      <c r="F3" s="25"/>
      <c r="G3" s="23" t="s">
        <v>12</v>
      </c>
      <c r="H3" s="23"/>
      <c r="I3" s="23" t="s">
        <v>64</v>
      </c>
      <c r="J3" s="23"/>
      <c r="K3" s="23" t="s">
        <v>53</v>
      </c>
      <c r="L3" s="23"/>
    </row>
    <row r="4" spans="1:13" s="3" customFormat="1" ht="15" customHeight="1" x14ac:dyDescent="0.2">
      <c r="A4" s="5"/>
      <c r="B4" s="22"/>
      <c r="C4" s="22"/>
      <c r="D4" s="22"/>
      <c r="E4" s="18" t="s">
        <v>85</v>
      </c>
      <c r="F4" s="18" t="s">
        <v>87</v>
      </c>
      <c r="G4" s="18" t="s">
        <v>85</v>
      </c>
      <c r="H4" s="18" t="s">
        <v>87</v>
      </c>
      <c r="I4" s="18" t="s">
        <v>85</v>
      </c>
      <c r="J4" s="18" t="s">
        <v>87</v>
      </c>
      <c r="K4" s="18" t="s">
        <v>85</v>
      </c>
      <c r="L4" s="18" t="s">
        <v>87</v>
      </c>
      <c r="M4" s="3" t="s">
        <v>86</v>
      </c>
    </row>
    <row r="5" spans="1:13" s="3" customFormat="1" ht="14.25" x14ac:dyDescent="0.2">
      <c r="A5" s="8" t="s">
        <v>50</v>
      </c>
      <c r="B5" s="5"/>
      <c r="C5" s="5"/>
      <c r="D5" s="5"/>
      <c r="E5" s="9">
        <f>SUM(E6:E38)</f>
        <v>0</v>
      </c>
      <c r="F5" s="9">
        <f>SUM(F6:F38)</f>
        <v>0</v>
      </c>
      <c r="G5" s="9">
        <f t="shared" ref="G5:L5" si="0">SUM(G6:G38)</f>
        <v>52378</v>
      </c>
      <c r="H5" s="9">
        <f t="shared" si="0"/>
        <v>49812</v>
      </c>
      <c r="I5" s="9">
        <f t="shared" si="0"/>
        <v>47632</v>
      </c>
      <c r="J5" s="9">
        <f t="shared" si="0"/>
        <v>48138</v>
      </c>
      <c r="K5" s="9">
        <f t="shared" si="0"/>
        <v>4746</v>
      </c>
      <c r="L5" s="9">
        <f t="shared" si="0"/>
        <v>1674</v>
      </c>
    </row>
    <row r="6" spans="1:13" hidden="1" outlineLevel="1" x14ac:dyDescent="0.25">
      <c r="A6" s="10"/>
      <c r="B6" s="11" t="s">
        <v>0</v>
      </c>
      <c r="C6" s="11" t="s">
        <v>47</v>
      </c>
      <c r="D6" s="11" t="s">
        <v>63</v>
      </c>
      <c r="E6" s="17"/>
      <c r="F6" s="17"/>
      <c r="G6" s="19"/>
      <c r="H6" s="19"/>
      <c r="I6" s="19"/>
      <c r="J6" s="19"/>
      <c r="K6" s="12">
        <f>E6+G6-I6</f>
        <v>0</v>
      </c>
      <c r="L6" s="12">
        <f>F6+H6-J6</f>
        <v>0</v>
      </c>
      <c r="M6" s="13">
        <f>I6-J6</f>
        <v>0</v>
      </c>
    </row>
    <row r="7" spans="1:13" hidden="1" outlineLevel="1" x14ac:dyDescent="0.25">
      <c r="A7" s="10"/>
      <c r="B7" s="11" t="s">
        <v>19</v>
      </c>
      <c r="C7" s="11" t="s">
        <v>8</v>
      </c>
      <c r="D7" s="11" t="s">
        <v>63</v>
      </c>
      <c r="E7" s="17"/>
      <c r="F7" s="17"/>
      <c r="G7" s="19"/>
      <c r="H7" s="19"/>
      <c r="I7" s="19"/>
      <c r="J7" s="19"/>
      <c r="K7" s="12">
        <f t="shared" ref="K7:L69" si="1">E7+G7-I7</f>
        <v>0</v>
      </c>
      <c r="L7" s="12">
        <f t="shared" si="1"/>
        <v>0</v>
      </c>
      <c r="M7" s="13">
        <f t="shared" ref="M7:M38" si="2">I7-J7</f>
        <v>0</v>
      </c>
    </row>
    <row r="8" spans="1:13" hidden="1" outlineLevel="1" x14ac:dyDescent="0.25">
      <c r="A8" s="10"/>
      <c r="B8" s="11" t="s">
        <v>83</v>
      </c>
      <c r="C8" s="11" t="s">
        <v>4</v>
      </c>
      <c r="D8" s="11" t="s">
        <v>63</v>
      </c>
      <c r="E8" s="17"/>
      <c r="F8" s="17"/>
      <c r="G8" s="19"/>
      <c r="H8" s="19"/>
      <c r="I8" s="19"/>
      <c r="J8" s="19"/>
      <c r="K8" s="12">
        <f t="shared" si="1"/>
        <v>0</v>
      </c>
      <c r="L8" s="12">
        <f t="shared" si="1"/>
        <v>0</v>
      </c>
      <c r="M8" s="13">
        <f t="shared" si="2"/>
        <v>0</v>
      </c>
    </row>
    <row r="9" spans="1:13" outlineLevel="1" x14ac:dyDescent="0.25">
      <c r="A9" s="10"/>
      <c r="B9" s="11" t="s">
        <v>2</v>
      </c>
      <c r="C9" s="11" t="s">
        <v>55</v>
      </c>
      <c r="D9" s="11" t="s">
        <v>63</v>
      </c>
      <c r="E9" s="17"/>
      <c r="F9" s="17"/>
      <c r="G9" s="19"/>
      <c r="H9" s="19"/>
      <c r="I9" s="19"/>
      <c r="J9" s="19"/>
      <c r="K9" s="12">
        <f t="shared" si="1"/>
        <v>0</v>
      </c>
      <c r="L9" s="12">
        <f t="shared" si="1"/>
        <v>0</v>
      </c>
      <c r="M9" s="13">
        <f t="shared" si="2"/>
        <v>0</v>
      </c>
    </row>
    <row r="10" spans="1:13" outlineLevel="1" x14ac:dyDescent="0.25">
      <c r="A10" s="10"/>
      <c r="B10" s="11" t="s">
        <v>70</v>
      </c>
      <c r="C10" s="11" t="s">
        <v>68</v>
      </c>
      <c r="D10" s="11" t="s">
        <v>63</v>
      </c>
      <c r="E10" s="17"/>
      <c r="F10" s="17"/>
      <c r="G10" s="14">
        <v>3694</v>
      </c>
      <c r="H10" s="14">
        <v>3694</v>
      </c>
      <c r="I10" s="14">
        <v>3372</v>
      </c>
      <c r="J10" s="14">
        <v>3377</v>
      </c>
      <c r="K10" s="12">
        <f t="shared" si="1"/>
        <v>322</v>
      </c>
      <c r="L10" s="12">
        <f t="shared" si="1"/>
        <v>317</v>
      </c>
      <c r="M10" s="13">
        <f t="shared" si="2"/>
        <v>-5</v>
      </c>
    </row>
    <row r="11" spans="1:13" outlineLevel="1" x14ac:dyDescent="0.25">
      <c r="A11" s="10"/>
      <c r="B11" s="11" t="s">
        <v>18</v>
      </c>
      <c r="C11" s="11" t="s">
        <v>34</v>
      </c>
      <c r="D11" s="11" t="s">
        <v>1</v>
      </c>
      <c r="E11" s="17"/>
      <c r="F11" s="17"/>
      <c r="G11" s="19"/>
      <c r="H11" s="19"/>
      <c r="I11" s="19"/>
      <c r="J11" s="19"/>
      <c r="K11" s="12">
        <f t="shared" si="1"/>
        <v>0</v>
      </c>
      <c r="L11" s="12">
        <f t="shared" si="1"/>
        <v>0</v>
      </c>
      <c r="M11" s="13">
        <f t="shared" si="2"/>
        <v>0</v>
      </c>
    </row>
    <row r="12" spans="1:13" outlineLevel="1" x14ac:dyDescent="0.25">
      <c r="A12" s="10"/>
      <c r="B12" s="11" t="s">
        <v>61</v>
      </c>
      <c r="C12" s="11" t="s">
        <v>82</v>
      </c>
      <c r="D12" s="11" t="s">
        <v>1</v>
      </c>
      <c r="E12" s="17"/>
      <c r="F12" s="17"/>
      <c r="G12" s="19"/>
      <c r="H12" s="19"/>
      <c r="I12" s="19"/>
      <c r="J12" s="19"/>
      <c r="K12" s="12">
        <f t="shared" si="1"/>
        <v>0</v>
      </c>
      <c r="L12" s="12">
        <f t="shared" si="1"/>
        <v>0</v>
      </c>
      <c r="M12" s="13">
        <f t="shared" si="2"/>
        <v>0</v>
      </c>
    </row>
    <row r="13" spans="1:13" outlineLevel="1" x14ac:dyDescent="0.25">
      <c r="A13" s="10"/>
      <c r="B13" s="11" t="s">
        <v>5</v>
      </c>
      <c r="C13" s="11" t="s">
        <v>43</v>
      </c>
      <c r="D13" s="11" t="s">
        <v>63</v>
      </c>
      <c r="E13" s="17"/>
      <c r="F13" s="17"/>
      <c r="G13" s="19">
        <v>14113</v>
      </c>
      <c r="H13" s="19">
        <v>14118</v>
      </c>
      <c r="I13" s="19">
        <v>13048</v>
      </c>
      <c r="J13" s="19">
        <v>13098</v>
      </c>
      <c r="K13" s="12">
        <f t="shared" si="1"/>
        <v>1065</v>
      </c>
      <c r="L13" s="12">
        <f t="shared" si="1"/>
        <v>1020</v>
      </c>
      <c r="M13" s="13">
        <f t="shared" si="2"/>
        <v>-50</v>
      </c>
    </row>
    <row r="14" spans="1:13" outlineLevel="1" x14ac:dyDescent="0.25">
      <c r="A14" s="10"/>
      <c r="B14" s="11" t="s">
        <v>11</v>
      </c>
      <c r="C14" s="11" t="s">
        <v>32</v>
      </c>
      <c r="D14" s="11" t="s">
        <v>1</v>
      </c>
      <c r="E14" s="17"/>
      <c r="F14" s="17"/>
      <c r="G14" s="19"/>
      <c r="H14" s="19"/>
      <c r="I14" s="19"/>
      <c r="J14" s="19"/>
      <c r="K14" s="12">
        <f t="shared" si="1"/>
        <v>0</v>
      </c>
      <c r="L14" s="12">
        <f t="shared" si="1"/>
        <v>0</v>
      </c>
      <c r="M14" s="13">
        <f t="shared" si="2"/>
        <v>0</v>
      </c>
    </row>
    <row r="15" spans="1:13" outlineLevel="1" x14ac:dyDescent="0.25">
      <c r="A15" s="10"/>
      <c r="B15" s="11" t="s">
        <v>24</v>
      </c>
      <c r="C15" s="11" t="s">
        <v>39</v>
      </c>
      <c r="D15" s="11" t="s">
        <v>63</v>
      </c>
      <c r="E15" s="17"/>
      <c r="F15" s="17"/>
      <c r="G15" s="19">
        <v>1023</v>
      </c>
      <c r="H15" s="19">
        <v>1023</v>
      </c>
      <c r="I15" s="19">
        <v>796</v>
      </c>
      <c r="J15" s="19">
        <v>769</v>
      </c>
      <c r="K15" s="12">
        <f t="shared" si="1"/>
        <v>227</v>
      </c>
      <c r="L15" s="12">
        <f t="shared" si="1"/>
        <v>254</v>
      </c>
      <c r="M15" s="13">
        <f t="shared" si="2"/>
        <v>27</v>
      </c>
    </row>
    <row r="16" spans="1:13" outlineLevel="1" x14ac:dyDescent="0.25">
      <c r="A16" s="10"/>
      <c r="B16" s="11" t="s">
        <v>30</v>
      </c>
      <c r="C16" s="11" t="s">
        <v>48</v>
      </c>
      <c r="D16" s="11" t="s">
        <v>63</v>
      </c>
      <c r="E16" s="17"/>
      <c r="F16" s="17"/>
      <c r="G16" s="19"/>
      <c r="H16" s="19"/>
      <c r="I16" s="19">
        <v>189</v>
      </c>
      <c r="J16" s="19">
        <v>224</v>
      </c>
      <c r="K16" s="12">
        <f t="shared" si="1"/>
        <v>-189</v>
      </c>
      <c r="L16" s="12">
        <f t="shared" si="1"/>
        <v>-224</v>
      </c>
      <c r="M16" s="13">
        <f t="shared" si="2"/>
        <v>-35</v>
      </c>
    </row>
    <row r="17" spans="1:13" outlineLevel="1" x14ac:dyDescent="0.25">
      <c r="A17" s="10"/>
      <c r="B17" s="11" t="s">
        <v>33</v>
      </c>
      <c r="C17" s="11" t="s">
        <v>54</v>
      </c>
      <c r="D17" s="11" t="s">
        <v>63</v>
      </c>
      <c r="E17" s="17"/>
      <c r="F17" s="17"/>
      <c r="G17" s="19">
        <v>524</v>
      </c>
      <c r="H17" s="19">
        <v>245</v>
      </c>
      <c r="I17" s="19">
        <v>279</v>
      </c>
      <c r="J17" s="19">
        <v>291</v>
      </c>
      <c r="K17" s="12">
        <f t="shared" si="1"/>
        <v>245</v>
      </c>
      <c r="L17" s="12">
        <f t="shared" si="1"/>
        <v>-46</v>
      </c>
      <c r="M17" s="13">
        <f t="shared" si="2"/>
        <v>-12</v>
      </c>
    </row>
    <row r="18" spans="1:13" outlineLevel="1" x14ac:dyDescent="0.25">
      <c r="A18" s="10"/>
      <c r="B18" s="11" t="s">
        <v>37</v>
      </c>
      <c r="C18" s="11" t="s">
        <v>42</v>
      </c>
      <c r="D18" s="11" t="s">
        <v>63</v>
      </c>
      <c r="E18" s="17"/>
      <c r="F18" s="17"/>
      <c r="G18" s="19">
        <v>1347</v>
      </c>
      <c r="H18" s="19">
        <v>1344</v>
      </c>
      <c r="I18" s="19">
        <v>1333</v>
      </c>
      <c r="J18" s="19">
        <v>1379</v>
      </c>
      <c r="K18" s="12">
        <f t="shared" si="1"/>
        <v>14</v>
      </c>
      <c r="L18" s="12">
        <f t="shared" si="1"/>
        <v>-35</v>
      </c>
      <c r="M18" s="13">
        <f t="shared" si="2"/>
        <v>-46</v>
      </c>
    </row>
    <row r="19" spans="1:13" outlineLevel="1" x14ac:dyDescent="0.25">
      <c r="A19" s="10"/>
      <c r="B19" s="11" t="s">
        <v>76</v>
      </c>
      <c r="C19" s="11" t="s">
        <v>81</v>
      </c>
      <c r="D19" s="11" t="s">
        <v>1</v>
      </c>
      <c r="E19" s="17"/>
      <c r="F19" s="17"/>
      <c r="G19" s="19"/>
      <c r="H19" s="19"/>
      <c r="I19" s="19"/>
      <c r="J19" s="19"/>
      <c r="K19" s="12">
        <f t="shared" si="1"/>
        <v>0</v>
      </c>
      <c r="L19" s="12">
        <f t="shared" si="1"/>
        <v>0</v>
      </c>
      <c r="M19" s="13">
        <f t="shared" si="2"/>
        <v>0</v>
      </c>
    </row>
    <row r="20" spans="1:13" outlineLevel="1" x14ac:dyDescent="0.25">
      <c r="A20" s="10"/>
      <c r="B20" s="11" t="s">
        <v>40</v>
      </c>
      <c r="C20" s="11" t="s">
        <v>79</v>
      </c>
      <c r="D20" s="11" t="s">
        <v>63</v>
      </c>
      <c r="E20" s="17"/>
      <c r="F20" s="17"/>
      <c r="G20" s="19"/>
      <c r="H20" s="19"/>
      <c r="I20" s="19"/>
      <c r="J20" s="19"/>
      <c r="K20" s="12">
        <f t="shared" si="1"/>
        <v>0</v>
      </c>
      <c r="L20" s="12">
        <f t="shared" si="1"/>
        <v>0</v>
      </c>
      <c r="M20" s="13">
        <f t="shared" si="2"/>
        <v>0</v>
      </c>
    </row>
    <row r="21" spans="1:13" outlineLevel="1" x14ac:dyDescent="0.25">
      <c r="A21" s="10"/>
      <c r="B21" s="11" t="s">
        <v>72</v>
      </c>
      <c r="C21" s="11" t="s">
        <v>60</v>
      </c>
      <c r="D21" s="11" t="s">
        <v>63</v>
      </c>
      <c r="E21" s="17"/>
      <c r="F21" s="17"/>
      <c r="G21" s="19"/>
      <c r="H21" s="19"/>
      <c r="I21" s="19"/>
      <c r="J21" s="19"/>
      <c r="K21" s="12">
        <f t="shared" si="1"/>
        <v>0</v>
      </c>
      <c r="L21" s="12">
        <f t="shared" si="1"/>
        <v>0</v>
      </c>
      <c r="M21" s="13">
        <f t="shared" si="2"/>
        <v>0</v>
      </c>
    </row>
    <row r="22" spans="1:13" outlineLevel="1" x14ac:dyDescent="0.25">
      <c r="A22" s="10"/>
      <c r="B22" s="11" t="s">
        <v>69</v>
      </c>
      <c r="C22" s="11" t="s">
        <v>38</v>
      </c>
      <c r="D22" s="11" t="s">
        <v>1</v>
      </c>
      <c r="E22" s="17"/>
      <c r="F22" s="17"/>
      <c r="G22" s="19"/>
      <c r="H22" s="19"/>
      <c r="I22" s="19"/>
      <c r="J22" s="19"/>
      <c r="K22" s="12">
        <f t="shared" si="1"/>
        <v>0</v>
      </c>
      <c r="L22" s="12">
        <f t="shared" si="1"/>
        <v>0</v>
      </c>
      <c r="M22" s="13">
        <f t="shared" si="2"/>
        <v>0</v>
      </c>
    </row>
    <row r="23" spans="1:13" outlineLevel="1" x14ac:dyDescent="0.25">
      <c r="A23" s="10"/>
      <c r="B23" s="11" t="s">
        <v>36</v>
      </c>
      <c r="C23" s="11" t="s">
        <v>71</v>
      </c>
      <c r="D23" s="11" t="s">
        <v>63</v>
      </c>
      <c r="E23" s="17"/>
      <c r="F23" s="17"/>
      <c r="G23" s="19">
        <v>3706</v>
      </c>
      <c r="H23" s="19">
        <v>2100</v>
      </c>
      <c r="I23" s="19">
        <v>2230</v>
      </c>
      <c r="J23" s="19">
        <v>2212</v>
      </c>
      <c r="K23" s="12">
        <f t="shared" si="1"/>
        <v>1476</v>
      </c>
      <c r="L23" s="12">
        <f t="shared" si="1"/>
        <v>-112</v>
      </c>
      <c r="M23" s="13">
        <f t="shared" si="2"/>
        <v>18</v>
      </c>
    </row>
    <row r="24" spans="1:13" outlineLevel="1" x14ac:dyDescent="0.25">
      <c r="A24" s="10"/>
      <c r="B24" s="11" t="s">
        <v>7</v>
      </c>
      <c r="C24" s="11" t="s">
        <v>77</v>
      </c>
      <c r="D24" s="11" t="s">
        <v>63</v>
      </c>
      <c r="E24" s="17"/>
      <c r="F24" s="17"/>
      <c r="G24" s="19"/>
      <c r="H24" s="19"/>
      <c r="I24" s="19"/>
      <c r="J24" s="19"/>
      <c r="K24" s="12">
        <f t="shared" si="1"/>
        <v>0</v>
      </c>
      <c r="L24" s="12">
        <f t="shared" si="1"/>
        <v>0</v>
      </c>
      <c r="M24" s="13">
        <f t="shared" si="2"/>
        <v>0</v>
      </c>
    </row>
    <row r="25" spans="1:13" outlineLevel="1" x14ac:dyDescent="0.25">
      <c r="A25" s="10"/>
      <c r="B25" s="11" t="s">
        <v>9</v>
      </c>
      <c r="C25" s="11" t="s">
        <v>52</v>
      </c>
      <c r="D25" s="11" t="s">
        <v>63</v>
      </c>
      <c r="E25" s="17"/>
      <c r="F25" s="17"/>
      <c r="G25" s="19">
        <v>209</v>
      </c>
      <c r="H25" s="19">
        <v>209</v>
      </c>
      <c r="I25" s="19">
        <v>183</v>
      </c>
      <c r="J25" s="19">
        <v>183</v>
      </c>
      <c r="K25" s="12">
        <f t="shared" si="1"/>
        <v>26</v>
      </c>
      <c r="L25" s="12">
        <f t="shared" si="1"/>
        <v>26</v>
      </c>
      <c r="M25" s="13">
        <f t="shared" si="2"/>
        <v>0</v>
      </c>
    </row>
    <row r="26" spans="1:13" outlineLevel="1" x14ac:dyDescent="0.25">
      <c r="A26" s="10"/>
      <c r="B26" s="11" t="s">
        <v>73</v>
      </c>
      <c r="C26" s="11" t="s">
        <v>44</v>
      </c>
      <c r="D26" s="11" t="s">
        <v>63</v>
      </c>
      <c r="E26" s="17"/>
      <c r="F26" s="17"/>
      <c r="G26" s="19">
        <v>12830</v>
      </c>
      <c r="H26" s="19">
        <v>12829</v>
      </c>
      <c r="I26" s="19">
        <v>12081</v>
      </c>
      <c r="J26" s="19">
        <v>12187</v>
      </c>
      <c r="K26" s="12">
        <f t="shared" si="1"/>
        <v>749</v>
      </c>
      <c r="L26" s="12">
        <f t="shared" si="1"/>
        <v>642</v>
      </c>
      <c r="M26" s="13">
        <f t="shared" si="2"/>
        <v>-106</v>
      </c>
    </row>
    <row r="27" spans="1:13" outlineLevel="1" x14ac:dyDescent="0.25">
      <c r="A27" s="10"/>
      <c r="B27" s="11" t="s">
        <v>80</v>
      </c>
      <c r="C27" s="11" t="s">
        <v>10</v>
      </c>
      <c r="D27" s="11" t="s">
        <v>1</v>
      </c>
      <c r="E27" s="17"/>
      <c r="F27" s="17"/>
      <c r="G27" s="19"/>
      <c r="H27" s="19"/>
      <c r="I27" s="19"/>
      <c r="J27" s="19"/>
      <c r="K27" s="12">
        <f t="shared" si="1"/>
        <v>0</v>
      </c>
      <c r="L27" s="12">
        <f t="shared" si="1"/>
        <v>0</v>
      </c>
      <c r="M27" s="13">
        <f t="shared" si="2"/>
        <v>0</v>
      </c>
    </row>
    <row r="28" spans="1:13" outlineLevel="1" x14ac:dyDescent="0.25">
      <c r="A28" s="10"/>
      <c r="B28" s="11" t="s">
        <v>13</v>
      </c>
      <c r="C28" s="11" t="s">
        <v>26</v>
      </c>
      <c r="D28" s="11" t="s">
        <v>63</v>
      </c>
      <c r="E28" s="17"/>
      <c r="F28" s="17"/>
      <c r="G28" s="19"/>
      <c r="H28" s="19"/>
      <c r="I28" s="19"/>
      <c r="J28" s="19"/>
      <c r="K28" s="12">
        <f t="shared" si="1"/>
        <v>0</v>
      </c>
      <c r="L28" s="12">
        <f t="shared" si="1"/>
        <v>0</v>
      </c>
      <c r="M28" s="13">
        <f t="shared" si="2"/>
        <v>0</v>
      </c>
    </row>
    <row r="29" spans="1:13" outlineLevel="1" x14ac:dyDescent="0.25">
      <c r="A29" s="10"/>
      <c r="B29" s="11" t="s">
        <v>28</v>
      </c>
      <c r="C29" s="11" t="s">
        <v>14</v>
      </c>
      <c r="D29" s="11" t="s">
        <v>63</v>
      </c>
      <c r="E29" s="17"/>
      <c r="F29" s="17"/>
      <c r="G29" s="19">
        <v>5245</v>
      </c>
      <c r="H29" s="19">
        <v>5636</v>
      </c>
      <c r="I29" s="19">
        <v>5360</v>
      </c>
      <c r="J29" s="19">
        <v>5638</v>
      </c>
      <c r="K29" s="12">
        <f t="shared" si="1"/>
        <v>-115</v>
      </c>
      <c r="L29" s="12">
        <f t="shared" si="1"/>
        <v>-2</v>
      </c>
      <c r="M29" s="13">
        <f t="shared" si="2"/>
        <v>-278</v>
      </c>
    </row>
    <row r="30" spans="1:13" outlineLevel="1" x14ac:dyDescent="0.25">
      <c r="A30" s="10"/>
      <c r="B30" s="11" t="s">
        <v>41</v>
      </c>
      <c r="C30" s="11" t="s">
        <v>75</v>
      </c>
      <c r="D30" s="11" t="s">
        <v>63</v>
      </c>
      <c r="E30" s="17"/>
      <c r="F30" s="17"/>
      <c r="G30" s="19">
        <v>259</v>
      </c>
      <c r="H30" s="19">
        <v>259</v>
      </c>
      <c r="I30" s="19">
        <v>218</v>
      </c>
      <c r="J30" s="19">
        <v>218</v>
      </c>
      <c r="K30" s="12">
        <f t="shared" si="1"/>
        <v>41</v>
      </c>
      <c r="L30" s="12">
        <f t="shared" si="1"/>
        <v>41</v>
      </c>
      <c r="M30" s="13">
        <f t="shared" si="2"/>
        <v>0</v>
      </c>
    </row>
    <row r="31" spans="1:13" outlineLevel="1" x14ac:dyDescent="0.25">
      <c r="A31" s="10"/>
      <c r="B31" s="11" t="s">
        <v>31</v>
      </c>
      <c r="C31" s="11" t="s">
        <v>45</v>
      </c>
      <c r="D31" s="11" t="s">
        <v>1</v>
      </c>
      <c r="E31" s="17"/>
      <c r="F31" s="17"/>
      <c r="G31" s="19"/>
      <c r="H31" s="19"/>
      <c r="I31" s="19"/>
      <c r="J31" s="19"/>
      <c r="K31" s="12">
        <f t="shared" si="1"/>
        <v>0</v>
      </c>
      <c r="L31" s="12">
        <f t="shared" si="1"/>
        <v>0</v>
      </c>
      <c r="M31" s="13">
        <f t="shared" si="2"/>
        <v>0</v>
      </c>
    </row>
    <row r="32" spans="1:13" outlineLevel="1" x14ac:dyDescent="0.25">
      <c r="A32" s="10"/>
      <c r="B32" s="11" t="s">
        <v>25</v>
      </c>
      <c r="C32" s="11" t="s">
        <v>59</v>
      </c>
      <c r="D32" s="11" t="s">
        <v>63</v>
      </c>
      <c r="E32" s="17"/>
      <c r="F32" s="17"/>
      <c r="G32" s="19">
        <v>1432</v>
      </c>
      <c r="H32" s="19">
        <v>404</v>
      </c>
      <c r="I32" s="19">
        <v>429</v>
      </c>
      <c r="J32" s="19">
        <v>430</v>
      </c>
      <c r="K32" s="12">
        <f t="shared" si="1"/>
        <v>1003</v>
      </c>
      <c r="L32" s="12">
        <f t="shared" si="1"/>
        <v>-26</v>
      </c>
      <c r="M32" s="13">
        <f t="shared" si="2"/>
        <v>-1</v>
      </c>
    </row>
    <row r="33" spans="1:13" outlineLevel="1" x14ac:dyDescent="0.25">
      <c r="A33" s="10"/>
      <c r="B33" s="11" t="s">
        <v>84</v>
      </c>
      <c r="C33" s="11" t="s">
        <v>21</v>
      </c>
      <c r="D33" s="11" t="s">
        <v>1</v>
      </c>
      <c r="E33" s="17"/>
      <c r="F33" s="17"/>
      <c r="G33" s="19"/>
      <c r="H33" s="19"/>
      <c r="I33" s="19"/>
      <c r="J33" s="19"/>
      <c r="K33" s="12">
        <f t="shared" si="1"/>
        <v>0</v>
      </c>
      <c r="L33" s="12">
        <f t="shared" si="1"/>
        <v>0</v>
      </c>
      <c r="M33" s="13">
        <f t="shared" si="2"/>
        <v>0</v>
      </c>
    </row>
    <row r="34" spans="1:13" outlineLevel="1" x14ac:dyDescent="0.25">
      <c r="A34" s="10"/>
      <c r="B34" s="11" t="s">
        <v>3</v>
      </c>
      <c r="C34" s="11" t="s">
        <v>6</v>
      </c>
      <c r="D34" s="11" t="s">
        <v>63</v>
      </c>
      <c r="E34" s="17"/>
      <c r="F34" s="17"/>
      <c r="G34" s="19">
        <v>6599</v>
      </c>
      <c r="H34" s="19">
        <v>6599</v>
      </c>
      <c r="I34" s="19">
        <v>6634</v>
      </c>
      <c r="J34" s="19">
        <v>6643</v>
      </c>
      <c r="K34" s="12">
        <f t="shared" si="1"/>
        <v>-35</v>
      </c>
      <c r="L34" s="12">
        <f t="shared" si="1"/>
        <v>-44</v>
      </c>
      <c r="M34" s="13">
        <f t="shared" si="2"/>
        <v>-9</v>
      </c>
    </row>
    <row r="35" spans="1:13" outlineLevel="1" x14ac:dyDescent="0.25">
      <c r="A35" s="10"/>
      <c r="B35" s="11" t="s">
        <v>66</v>
      </c>
      <c r="C35" s="11" t="s">
        <v>62</v>
      </c>
      <c r="D35" s="11" t="s">
        <v>1</v>
      </c>
      <c r="E35" s="17"/>
      <c r="F35" s="17"/>
      <c r="G35" s="19"/>
      <c r="H35" s="19"/>
      <c r="I35" s="19"/>
      <c r="J35" s="19"/>
      <c r="K35" s="12">
        <f t="shared" si="1"/>
        <v>0</v>
      </c>
      <c r="L35" s="12">
        <f t="shared" si="1"/>
        <v>0</v>
      </c>
      <c r="M35" s="13">
        <f t="shared" si="2"/>
        <v>0</v>
      </c>
    </row>
    <row r="36" spans="1:13" outlineLevel="1" x14ac:dyDescent="0.25">
      <c r="A36" s="10"/>
      <c r="B36" s="11" t="s">
        <v>67</v>
      </c>
      <c r="C36" s="11" t="s">
        <v>78</v>
      </c>
      <c r="D36" s="11" t="s">
        <v>63</v>
      </c>
      <c r="E36" s="17"/>
      <c r="F36" s="17"/>
      <c r="G36" s="19">
        <v>237</v>
      </c>
      <c r="H36" s="19">
        <v>187</v>
      </c>
      <c r="I36" s="19">
        <v>113</v>
      </c>
      <c r="J36" s="19">
        <v>113</v>
      </c>
      <c r="K36" s="12">
        <f t="shared" si="1"/>
        <v>124</v>
      </c>
      <c r="L36" s="12">
        <f t="shared" si="1"/>
        <v>74</v>
      </c>
      <c r="M36" s="13">
        <f t="shared" si="2"/>
        <v>0</v>
      </c>
    </row>
    <row r="37" spans="1:13" outlineLevel="1" x14ac:dyDescent="0.25">
      <c r="A37" s="10"/>
      <c r="B37" s="11" t="s">
        <v>22</v>
      </c>
      <c r="C37" s="11" t="s">
        <v>56</v>
      </c>
      <c r="D37" s="11" t="s">
        <v>63</v>
      </c>
      <c r="E37" s="17"/>
      <c r="F37" s="17"/>
      <c r="G37" s="19">
        <v>1100</v>
      </c>
      <c r="H37" s="19">
        <v>1105</v>
      </c>
      <c r="I37" s="19">
        <v>1308</v>
      </c>
      <c r="J37" s="19">
        <v>1316</v>
      </c>
      <c r="K37" s="12">
        <f t="shared" si="1"/>
        <v>-208</v>
      </c>
      <c r="L37" s="12">
        <f t="shared" si="1"/>
        <v>-211</v>
      </c>
      <c r="M37" s="13">
        <f t="shared" si="2"/>
        <v>-8</v>
      </c>
    </row>
    <row r="38" spans="1:13" outlineLevel="1" x14ac:dyDescent="0.25">
      <c r="A38" s="10"/>
      <c r="B38" s="11" t="s">
        <v>17</v>
      </c>
      <c r="C38" s="11" t="s">
        <v>15</v>
      </c>
      <c r="D38" s="11" t="s">
        <v>63</v>
      </c>
      <c r="E38" s="17"/>
      <c r="F38" s="17"/>
      <c r="G38" s="19">
        <v>60</v>
      </c>
      <c r="H38" s="19">
        <v>60</v>
      </c>
      <c r="I38" s="19">
        <v>59</v>
      </c>
      <c r="J38" s="19">
        <v>60</v>
      </c>
      <c r="K38" s="12">
        <f t="shared" si="1"/>
        <v>1</v>
      </c>
      <c r="L38" s="12">
        <f t="shared" si="1"/>
        <v>0</v>
      </c>
      <c r="M38" s="13">
        <f t="shared" si="2"/>
        <v>-1</v>
      </c>
    </row>
    <row r="39" spans="1:13" s="3" customFormat="1" ht="14.25" x14ac:dyDescent="0.2">
      <c r="A39" s="8" t="s">
        <v>65</v>
      </c>
      <c r="B39" s="5"/>
      <c r="C39" s="5"/>
      <c r="D39" s="5"/>
      <c r="E39" s="9">
        <f t="shared" ref="E39:L39" si="3">SUM(E40:E69)</f>
        <v>7312</v>
      </c>
      <c r="F39" s="9">
        <f t="shared" si="3"/>
        <v>6716</v>
      </c>
      <c r="G39" s="9">
        <f t="shared" si="3"/>
        <v>0</v>
      </c>
      <c r="H39" s="9">
        <f t="shared" si="3"/>
        <v>0</v>
      </c>
      <c r="I39" s="9">
        <f t="shared" si="3"/>
        <v>0</v>
      </c>
      <c r="J39" s="9">
        <f t="shared" si="3"/>
        <v>0</v>
      </c>
      <c r="K39" s="9">
        <f t="shared" si="3"/>
        <v>7312</v>
      </c>
      <c r="L39" s="9">
        <f t="shared" si="3"/>
        <v>6716</v>
      </c>
    </row>
    <row r="40" spans="1:13" hidden="1" outlineLevel="1" x14ac:dyDescent="0.25">
      <c r="A40" s="10"/>
      <c r="B40" s="11" t="s">
        <v>19</v>
      </c>
      <c r="C40" s="11" t="s">
        <v>8</v>
      </c>
      <c r="D40" s="11" t="s">
        <v>63</v>
      </c>
      <c r="E40" s="17">
        <f>'Tháng 1'!J40</f>
        <v>45</v>
      </c>
      <c r="F40" s="17">
        <f>'Tháng 1'!K40</f>
        <v>45</v>
      </c>
      <c r="G40" s="15"/>
      <c r="H40" s="15"/>
      <c r="I40" s="15"/>
      <c r="J40" s="15"/>
      <c r="K40" s="12">
        <f t="shared" si="1"/>
        <v>45</v>
      </c>
      <c r="L40" s="12">
        <f t="shared" si="1"/>
        <v>45</v>
      </c>
      <c r="M40" s="13">
        <f t="shared" ref="M40:M69" si="4">I40-J40</f>
        <v>0</v>
      </c>
    </row>
    <row r="41" spans="1:13" hidden="1" outlineLevel="1" x14ac:dyDescent="0.25">
      <c r="A41" s="10"/>
      <c r="B41" s="11" t="s">
        <v>83</v>
      </c>
      <c r="C41" s="11" t="s">
        <v>4</v>
      </c>
      <c r="D41" s="11" t="s">
        <v>63</v>
      </c>
      <c r="E41" s="17">
        <f>'Tháng 1'!J41</f>
        <v>37</v>
      </c>
      <c r="F41" s="17">
        <f>'Tháng 1'!K41</f>
        <v>37</v>
      </c>
      <c r="G41" s="15"/>
      <c r="H41" s="15"/>
      <c r="I41" s="15"/>
      <c r="J41" s="15"/>
      <c r="K41" s="12">
        <f t="shared" si="1"/>
        <v>37</v>
      </c>
      <c r="L41" s="12">
        <f t="shared" si="1"/>
        <v>37</v>
      </c>
      <c r="M41" s="13">
        <f t="shared" si="4"/>
        <v>0</v>
      </c>
    </row>
    <row r="42" spans="1:13" hidden="1" outlineLevel="1" x14ac:dyDescent="0.25">
      <c r="A42" s="10"/>
      <c r="B42" s="11" t="s">
        <v>2</v>
      </c>
      <c r="C42" s="11" t="s">
        <v>55</v>
      </c>
      <c r="D42" s="11" t="s">
        <v>63</v>
      </c>
      <c r="E42" s="17">
        <f>'Tháng 1'!J42</f>
        <v>25</v>
      </c>
      <c r="F42" s="17">
        <f>'Tháng 1'!K42</f>
        <v>25</v>
      </c>
      <c r="G42" s="15"/>
      <c r="H42" s="15"/>
      <c r="I42" s="15"/>
      <c r="J42" s="15"/>
      <c r="K42" s="12">
        <f t="shared" si="1"/>
        <v>25</v>
      </c>
      <c r="L42" s="12">
        <f t="shared" si="1"/>
        <v>25</v>
      </c>
      <c r="M42" s="13">
        <f t="shared" si="4"/>
        <v>0</v>
      </c>
    </row>
    <row r="43" spans="1:13" hidden="1" outlineLevel="1" x14ac:dyDescent="0.25">
      <c r="A43" s="10"/>
      <c r="B43" s="11" t="s">
        <v>70</v>
      </c>
      <c r="C43" s="11" t="s">
        <v>68</v>
      </c>
      <c r="D43" s="11" t="s">
        <v>63</v>
      </c>
      <c r="E43" s="17">
        <f>'Tháng 1'!J43</f>
        <v>370</v>
      </c>
      <c r="F43" s="17">
        <f>'Tháng 1'!K43</f>
        <v>373</v>
      </c>
      <c r="G43" s="15"/>
      <c r="H43" s="15"/>
      <c r="I43" s="15"/>
      <c r="J43" s="15"/>
      <c r="K43" s="12">
        <f t="shared" si="1"/>
        <v>370</v>
      </c>
      <c r="L43" s="12">
        <f t="shared" si="1"/>
        <v>373</v>
      </c>
      <c r="M43" s="13">
        <f t="shared" si="4"/>
        <v>0</v>
      </c>
    </row>
    <row r="44" spans="1:13" hidden="1" outlineLevel="1" x14ac:dyDescent="0.25">
      <c r="A44" s="10"/>
      <c r="B44" s="11" t="s">
        <v>18</v>
      </c>
      <c r="C44" s="11" t="s">
        <v>34</v>
      </c>
      <c r="D44" s="11" t="s">
        <v>1</v>
      </c>
      <c r="E44" s="17">
        <f>'Tháng 1'!J44</f>
        <v>6</v>
      </c>
      <c r="F44" s="17">
        <f>'Tháng 1'!K44</f>
        <v>6</v>
      </c>
      <c r="G44" s="15"/>
      <c r="H44" s="15"/>
      <c r="I44" s="15"/>
      <c r="J44" s="15"/>
      <c r="K44" s="12">
        <f t="shared" si="1"/>
        <v>6</v>
      </c>
      <c r="L44" s="12">
        <f t="shared" si="1"/>
        <v>6</v>
      </c>
      <c r="M44" s="13">
        <f t="shared" si="4"/>
        <v>0</v>
      </c>
    </row>
    <row r="45" spans="1:13" hidden="1" outlineLevel="1" x14ac:dyDescent="0.25">
      <c r="A45" s="10"/>
      <c r="B45" s="11" t="s">
        <v>5</v>
      </c>
      <c r="C45" s="11" t="s">
        <v>43</v>
      </c>
      <c r="D45" s="11" t="s">
        <v>63</v>
      </c>
      <c r="E45" s="17">
        <f>'Tháng 1'!J45</f>
        <v>1844</v>
      </c>
      <c r="F45" s="17">
        <f>'Tháng 1'!K45</f>
        <v>1837</v>
      </c>
      <c r="G45" s="15"/>
      <c r="H45" s="15"/>
      <c r="I45" s="15"/>
      <c r="J45" s="15"/>
      <c r="K45" s="12">
        <f t="shared" si="1"/>
        <v>1844</v>
      </c>
      <c r="L45" s="12">
        <f t="shared" si="1"/>
        <v>1837</v>
      </c>
      <c r="M45" s="13">
        <f t="shared" si="4"/>
        <v>0</v>
      </c>
    </row>
    <row r="46" spans="1:13" hidden="1" outlineLevel="1" x14ac:dyDescent="0.25">
      <c r="A46" s="10"/>
      <c r="B46" s="11" t="s">
        <v>11</v>
      </c>
      <c r="C46" s="11" t="s">
        <v>32</v>
      </c>
      <c r="D46" s="11" t="s">
        <v>1</v>
      </c>
      <c r="E46" s="17">
        <f>'Tháng 1'!J46</f>
        <v>2</v>
      </c>
      <c r="F46" s="17">
        <f>'Tháng 1'!K46</f>
        <v>2</v>
      </c>
      <c r="G46" s="15"/>
      <c r="H46" s="15"/>
      <c r="I46" s="15"/>
      <c r="J46" s="15"/>
      <c r="K46" s="12">
        <f t="shared" si="1"/>
        <v>2</v>
      </c>
      <c r="L46" s="12">
        <f t="shared" si="1"/>
        <v>2</v>
      </c>
      <c r="M46" s="13">
        <f t="shared" si="4"/>
        <v>0</v>
      </c>
    </row>
    <row r="47" spans="1:13" hidden="1" outlineLevel="1" x14ac:dyDescent="0.25">
      <c r="A47" s="10"/>
      <c r="B47" s="11" t="s">
        <v>24</v>
      </c>
      <c r="C47" s="11" t="s">
        <v>39</v>
      </c>
      <c r="D47" s="11" t="s">
        <v>63</v>
      </c>
      <c r="E47" s="17">
        <f>'Tháng 1'!J47</f>
        <v>7</v>
      </c>
      <c r="F47" s="17">
        <f>'Tháng 1'!K47</f>
        <v>7</v>
      </c>
      <c r="G47" s="15"/>
      <c r="H47" s="15"/>
      <c r="I47" s="15"/>
      <c r="J47" s="15"/>
      <c r="K47" s="12">
        <f t="shared" si="1"/>
        <v>7</v>
      </c>
      <c r="L47" s="12">
        <f t="shared" si="1"/>
        <v>7</v>
      </c>
      <c r="M47" s="13">
        <f t="shared" si="4"/>
        <v>0</v>
      </c>
    </row>
    <row r="48" spans="1:13" hidden="1" outlineLevel="1" x14ac:dyDescent="0.25">
      <c r="A48" s="10"/>
      <c r="B48" s="11" t="s">
        <v>23</v>
      </c>
      <c r="C48" s="11" t="s">
        <v>49</v>
      </c>
      <c r="D48" s="11" t="s">
        <v>1</v>
      </c>
      <c r="E48" s="17">
        <f>'Tháng 1'!J48</f>
        <v>1</v>
      </c>
      <c r="F48" s="17">
        <f>'Tháng 1'!K48</f>
        <v>1</v>
      </c>
      <c r="G48" s="15"/>
      <c r="H48" s="15"/>
      <c r="I48" s="15"/>
      <c r="J48" s="15"/>
      <c r="K48" s="12">
        <f t="shared" si="1"/>
        <v>1</v>
      </c>
      <c r="L48" s="12">
        <f t="shared" si="1"/>
        <v>1</v>
      </c>
      <c r="M48" s="13">
        <f t="shared" si="4"/>
        <v>0</v>
      </c>
    </row>
    <row r="49" spans="1:13" hidden="1" outlineLevel="1" x14ac:dyDescent="0.25">
      <c r="A49" s="10"/>
      <c r="B49" s="11" t="s">
        <v>30</v>
      </c>
      <c r="C49" s="11" t="s">
        <v>48</v>
      </c>
      <c r="D49" s="11" t="s">
        <v>63</v>
      </c>
      <c r="E49" s="17">
        <f>'Tháng 1'!J49</f>
        <v>0</v>
      </c>
      <c r="F49" s="17">
        <f>'Tháng 1'!K49</f>
        <v>0</v>
      </c>
      <c r="G49" s="15"/>
      <c r="H49" s="15"/>
      <c r="I49" s="15"/>
      <c r="J49" s="15"/>
      <c r="K49" s="12">
        <f t="shared" si="1"/>
        <v>0</v>
      </c>
      <c r="L49" s="12">
        <f t="shared" si="1"/>
        <v>0</v>
      </c>
      <c r="M49" s="13">
        <f t="shared" si="4"/>
        <v>0</v>
      </c>
    </row>
    <row r="50" spans="1:13" hidden="1" outlineLevel="1" x14ac:dyDescent="0.25">
      <c r="A50" s="10"/>
      <c r="B50" s="11" t="s">
        <v>33</v>
      </c>
      <c r="C50" s="11" t="s">
        <v>54</v>
      </c>
      <c r="D50" s="11" t="s">
        <v>63</v>
      </c>
      <c r="E50" s="17">
        <f>'Tháng 1'!J50</f>
        <v>96</v>
      </c>
      <c r="F50" s="17">
        <f>'Tháng 1'!K50</f>
        <v>96</v>
      </c>
      <c r="G50" s="15"/>
      <c r="H50" s="15"/>
      <c r="I50" s="15"/>
      <c r="J50" s="15"/>
      <c r="K50" s="12">
        <f t="shared" si="1"/>
        <v>96</v>
      </c>
      <c r="L50" s="12">
        <f t="shared" si="1"/>
        <v>96</v>
      </c>
      <c r="M50" s="13">
        <f t="shared" si="4"/>
        <v>0</v>
      </c>
    </row>
    <row r="51" spans="1:13" hidden="1" outlineLevel="1" x14ac:dyDescent="0.25">
      <c r="A51" s="10"/>
      <c r="B51" s="11" t="s">
        <v>37</v>
      </c>
      <c r="C51" s="11" t="s">
        <v>42</v>
      </c>
      <c r="D51" s="11" t="s">
        <v>63</v>
      </c>
      <c r="E51" s="17">
        <f>'Tháng 1'!J51</f>
        <v>141</v>
      </c>
      <c r="F51" s="17">
        <f>'Tháng 1'!K51</f>
        <v>138</v>
      </c>
      <c r="G51" s="15"/>
      <c r="H51" s="15"/>
      <c r="I51" s="15"/>
      <c r="J51" s="15"/>
      <c r="K51" s="12">
        <f t="shared" si="1"/>
        <v>141</v>
      </c>
      <c r="L51" s="12">
        <f t="shared" si="1"/>
        <v>138</v>
      </c>
      <c r="M51" s="13">
        <f t="shared" si="4"/>
        <v>0</v>
      </c>
    </row>
    <row r="52" spans="1:13" hidden="1" outlineLevel="1" x14ac:dyDescent="0.25">
      <c r="A52" s="10"/>
      <c r="B52" s="11" t="s">
        <v>76</v>
      </c>
      <c r="C52" s="11" t="s">
        <v>81</v>
      </c>
      <c r="D52" s="11" t="s">
        <v>1</v>
      </c>
      <c r="E52" s="17">
        <f>'Tháng 1'!J52</f>
        <v>15</v>
      </c>
      <c r="F52" s="17">
        <f>'Tháng 1'!K52</f>
        <v>15</v>
      </c>
      <c r="G52" s="15"/>
      <c r="H52" s="15"/>
      <c r="I52" s="15"/>
      <c r="J52" s="15"/>
      <c r="K52" s="12">
        <f t="shared" si="1"/>
        <v>15</v>
      </c>
      <c r="L52" s="12">
        <f t="shared" si="1"/>
        <v>15</v>
      </c>
      <c r="M52" s="13">
        <f t="shared" si="4"/>
        <v>0</v>
      </c>
    </row>
    <row r="53" spans="1:13" hidden="1" outlineLevel="1" x14ac:dyDescent="0.25">
      <c r="A53" s="10"/>
      <c r="B53" s="11" t="s">
        <v>40</v>
      </c>
      <c r="C53" s="11" t="s">
        <v>79</v>
      </c>
      <c r="D53" s="11" t="s">
        <v>63</v>
      </c>
      <c r="E53" s="17">
        <f>'Tháng 1'!J53</f>
        <v>29</v>
      </c>
      <c r="F53" s="17">
        <f>'Tháng 1'!K53</f>
        <v>29</v>
      </c>
      <c r="G53" s="15"/>
      <c r="H53" s="15"/>
      <c r="I53" s="15"/>
      <c r="J53" s="15"/>
      <c r="K53" s="12">
        <f t="shared" si="1"/>
        <v>29</v>
      </c>
      <c r="L53" s="12">
        <f t="shared" si="1"/>
        <v>29</v>
      </c>
      <c r="M53" s="13">
        <f t="shared" si="4"/>
        <v>0</v>
      </c>
    </row>
    <row r="54" spans="1:13" hidden="1" outlineLevel="1" x14ac:dyDescent="0.25">
      <c r="A54" s="10"/>
      <c r="B54" s="11" t="s">
        <v>72</v>
      </c>
      <c r="C54" s="11" t="s">
        <v>60</v>
      </c>
      <c r="D54" s="11" t="s">
        <v>63</v>
      </c>
      <c r="E54" s="17">
        <f>'Tháng 1'!J54</f>
        <v>29</v>
      </c>
      <c r="F54" s="17">
        <f>'Tháng 1'!K54</f>
        <v>29</v>
      </c>
      <c r="G54" s="15"/>
      <c r="H54" s="15"/>
      <c r="I54" s="15"/>
      <c r="J54" s="15"/>
      <c r="K54" s="12">
        <f t="shared" si="1"/>
        <v>29</v>
      </c>
      <c r="L54" s="12">
        <f t="shared" si="1"/>
        <v>29</v>
      </c>
      <c r="M54" s="13">
        <f t="shared" si="4"/>
        <v>0</v>
      </c>
    </row>
    <row r="55" spans="1:13" hidden="1" outlineLevel="1" x14ac:dyDescent="0.25">
      <c r="A55" s="10"/>
      <c r="B55" s="11" t="s">
        <v>36</v>
      </c>
      <c r="C55" s="11" t="s">
        <v>71</v>
      </c>
      <c r="D55" s="11" t="s">
        <v>63</v>
      </c>
      <c r="E55" s="17">
        <f>'Tháng 1'!J55</f>
        <v>291</v>
      </c>
      <c r="F55" s="17">
        <f>'Tháng 1'!K55</f>
        <v>292</v>
      </c>
      <c r="G55" s="15"/>
      <c r="H55" s="15"/>
      <c r="I55" s="15"/>
      <c r="J55" s="15"/>
      <c r="K55" s="12">
        <f t="shared" si="1"/>
        <v>291</v>
      </c>
      <c r="L55" s="12">
        <f t="shared" si="1"/>
        <v>292</v>
      </c>
      <c r="M55" s="13">
        <f t="shared" si="4"/>
        <v>0</v>
      </c>
    </row>
    <row r="56" spans="1:13" hidden="1" outlineLevel="1" x14ac:dyDescent="0.25">
      <c r="A56" s="10"/>
      <c r="B56" s="11" t="s">
        <v>7</v>
      </c>
      <c r="C56" s="11" t="s">
        <v>77</v>
      </c>
      <c r="D56" s="11" t="s">
        <v>63</v>
      </c>
      <c r="E56" s="17">
        <f>'Tháng 1'!J56</f>
        <v>323</v>
      </c>
      <c r="F56" s="17">
        <f>'Tháng 1'!K56</f>
        <v>327</v>
      </c>
      <c r="G56" s="15"/>
      <c r="H56" s="15"/>
      <c r="I56" s="15"/>
      <c r="J56" s="15"/>
      <c r="K56" s="12">
        <f t="shared" si="1"/>
        <v>323</v>
      </c>
      <c r="L56" s="12">
        <f t="shared" si="1"/>
        <v>327</v>
      </c>
      <c r="M56" s="13">
        <f t="shared" si="4"/>
        <v>0</v>
      </c>
    </row>
    <row r="57" spans="1:13" hidden="1" outlineLevel="1" x14ac:dyDescent="0.25">
      <c r="A57" s="10"/>
      <c r="B57" s="11" t="s">
        <v>9</v>
      </c>
      <c r="C57" s="11" t="s">
        <v>52</v>
      </c>
      <c r="D57" s="11" t="s">
        <v>63</v>
      </c>
      <c r="E57" s="17">
        <f>'Tháng 1'!J57</f>
        <v>0</v>
      </c>
      <c r="F57" s="17">
        <f>'Tháng 1'!K57</f>
        <v>0</v>
      </c>
      <c r="G57" s="15"/>
      <c r="H57" s="15"/>
      <c r="I57" s="15"/>
      <c r="J57" s="15"/>
      <c r="K57" s="12">
        <f t="shared" si="1"/>
        <v>0</v>
      </c>
      <c r="L57" s="12">
        <f t="shared" si="1"/>
        <v>0</v>
      </c>
      <c r="M57" s="13">
        <f t="shared" si="4"/>
        <v>0</v>
      </c>
    </row>
    <row r="58" spans="1:13" hidden="1" outlineLevel="1" x14ac:dyDescent="0.25">
      <c r="A58" s="10"/>
      <c r="B58" s="11" t="s">
        <v>73</v>
      </c>
      <c r="C58" s="11" t="s">
        <v>44</v>
      </c>
      <c r="D58" s="11" t="s">
        <v>63</v>
      </c>
      <c r="E58" s="17">
        <f>'Tháng 1'!J58</f>
        <v>2612</v>
      </c>
      <c r="F58" s="17">
        <f>'Tháng 1'!K58</f>
        <v>2593</v>
      </c>
      <c r="G58" s="15"/>
      <c r="H58" s="15"/>
      <c r="I58" s="15"/>
      <c r="J58" s="15"/>
      <c r="K58" s="12">
        <f t="shared" si="1"/>
        <v>2612</v>
      </c>
      <c r="L58" s="12">
        <f t="shared" si="1"/>
        <v>2593</v>
      </c>
      <c r="M58" s="13">
        <f t="shared" si="4"/>
        <v>0</v>
      </c>
    </row>
    <row r="59" spans="1:13" hidden="1" outlineLevel="1" x14ac:dyDescent="0.25">
      <c r="A59" s="10"/>
      <c r="B59" s="11" t="s">
        <v>80</v>
      </c>
      <c r="C59" s="11" t="s">
        <v>10</v>
      </c>
      <c r="D59" s="11" t="s">
        <v>1</v>
      </c>
      <c r="E59" s="17">
        <f>'Tháng 1'!J59</f>
        <v>77</v>
      </c>
      <c r="F59" s="17">
        <f>'Tháng 1'!K59</f>
        <v>77</v>
      </c>
      <c r="G59" s="15"/>
      <c r="H59" s="15"/>
      <c r="I59" s="15"/>
      <c r="J59" s="15"/>
      <c r="K59" s="12">
        <f t="shared" si="1"/>
        <v>77</v>
      </c>
      <c r="L59" s="12">
        <f t="shared" si="1"/>
        <v>77</v>
      </c>
      <c r="M59" s="13">
        <f t="shared" si="4"/>
        <v>0</v>
      </c>
    </row>
    <row r="60" spans="1:13" hidden="1" outlineLevel="1" x14ac:dyDescent="0.25">
      <c r="A60" s="10"/>
      <c r="B60" s="11" t="s">
        <v>13</v>
      </c>
      <c r="C60" s="11" t="s">
        <v>26</v>
      </c>
      <c r="D60" s="11" t="s">
        <v>63</v>
      </c>
      <c r="E60" s="17">
        <f>'Tháng 1'!J60</f>
        <v>0</v>
      </c>
      <c r="F60" s="17">
        <f>'Tháng 1'!K60</f>
        <v>0</v>
      </c>
      <c r="G60" s="15"/>
      <c r="H60" s="15"/>
      <c r="I60" s="15"/>
      <c r="J60" s="15"/>
      <c r="K60" s="12">
        <f t="shared" si="1"/>
        <v>0</v>
      </c>
      <c r="L60" s="12">
        <f t="shared" si="1"/>
        <v>0</v>
      </c>
      <c r="M60" s="13">
        <f t="shared" si="4"/>
        <v>0</v>
      </c>
    </row>
    <row r="61" spans="1:13" hidden="1" outlineLevel="1" x14ac:dyDescent="0.25">
      <c r="A61" s="10"/>
      <c r="B61" s="11" t="s">
        <v>28</v>
      </c>
      <c r="C61" s="11" t="s">
        <v>14</v>
      </c>
      <c r="D61" s="11" t="s">
        <v>63</v>
      </c>
      <c r="E61" s="17">
        <f>'Tháng 1'!J61</f>
        <v>11</v>
      </c>
      <c r="F61" s="17">
        <f>'Tháng 1'!K61</f>
        <v>-2</v>
      </c>
      <c r="G61" s="15"/>
      <c r="H61" s="15"/>
      <c r="I61" s="15"/>
      <c r="J61" s="15"/>
      <c r="K61" s="12">
        <f t="shared" si="1"/>
        <v>11</v>
      </c>
      <c r="L61" s="12">
        <f t="shared" si="1"/>
        <v>-2</v>
      </c>
      <c r="M61" s="13">
        <f t="shared" si="4"/>
        <v>0</v>
      </c>
    </row>
    <row r="62" spans="1:13" hidden="1" outlineLevel="1" x14ac:dyDescent="0.25">
      <c r="A62" s="10"/>
      <c r="B62" s="11" t="s">
        <v>41</v>
      </c>
      <c r="C62" s="11" t="s">
        <v>75</v>
      </c>
      <c r="D62" s="11" t="s">
        <v>63</v>
      </c>
      <c r="E62" s="17">
        <f>'Tháng 1'!J62</f>
        <v>21</v>
      </c>
      <c r="F62" s="17">
        <f>'Tháng 1'!K62</f>
        <v>21</v>
      </c>
      <c r="G62" s="15"/>
      <c r="H62" s="15"/>
      <c r="I62" s="15"/>
      <c r="J62" s="15"/>
      <c r="K62" s="12">
        <f t="shared" si="1"/>
        <v>21</v>
      </c>
      <c r="L62" s="12">
        <f t="shared" si="1"/>
        <v>21</v>
      </c>
      <c r="M62" s="13">
        <f t="shared" si="4"/>
        <v>0</v>
      </c>
    </row>
    <row r="63" spans="1:13" hidden="1" outlineLevel="1" x14ac:dyDescent="0.25">
      <c r="A63" s="10"/>
      <c r="B63" s="11" t="s">
        <v>25</v>
      </c>
      <c r="C63" s="11" t="s">
        <v>59</v>
      </c>
      <c r="D63" s="11" t="s">
        <v>63</v>
      </c>
      <c r="E63" s="17">
        <f>'Tháng 1'!J63</f>
        <v>529</v>
      </c>
      <c r="F63" s="17">
        <f>'Tháng 1'!K63</f>
        <v>84</v>
      </c>
      <c r="G63" s="15"/>
      <c r="H63" s="15"/>
      <c r="I63" s="15"/>
      <c r="J63" s="15"/>
      <c r="K63" s="12">
        <f t="shared" si="1"/>
        <v>529</v>
      </c>
      <c r="L63" s="12">
        <f t="shared" si="1"/>
        <v>84</v>
      </c>
      <c r="M63" s="13">
        <f t="shared" si="4"/>
        <v>0</v>
      </c>
    </row>
    <row r="64" spans="1:13" hidden="1" outlineLevel="1" x14ac:dyDescent="0.25">
      <c r="A64" s="10"/>
      <c r="B64" s="11" t="s">
        <v>3</v>
      </c>
      <c r="C64" s="11" t="s">
        <v>6</v>
      </c>
      <c r="D64" s="11" t="s">
        <v>63</v>
      </c>
      <c r="E64" s="17">
        <f>'Tháng 1'!J64</f>
        <v>147</v>
      </c>
      <c r="F64" s="17">
        <f>'Tháng 1'!K64</f>
        <v>140</v>
      </c>
      <c r="G64" s="15"/>
      <c r="H64" s="15"/>
      <c r="I64" s="15"/>
      <c r="J64" s="15"/>
      <c r="K64" s="12">
        <f t="shared" si="1"/>
        <v>147</v>
      </c>
      <c r="L64" s="12">
        <f t="shared" si="1"/>
        <v>140</v>
      </c>
      <c r="M64" s="13">
        <f t="shared" si="4"/>
        <v>0</v>
      </c>
    </row>
    <row r="65" spans="1:13" hidden="1" outlineLevel="1" x14ac:dyDescent="0.25">
      <c r="A65" s="10"/>
      <c r="B65" s="11" t="s">
        <v>66</v>
      </c>
      <c r="C65" s="11" t="s">
        <v>62</v>
      </c>
      <c r="D65" s="11" t="s">
        <v>1</v>
      </c>
      <c r="E65" s="17">
        <f>'Tháng 1'!J65</f>
        <v>3</v>
      </c>
      <c r="F65" s="17">
        <f>'Tháng 1'!K65</f>
        <v>3</v>
      </c>
      <c r="G65" s="15"/>
      <c r="H65" s="15"/>
      <c r="I65" s="15"/>
      <c r="J65" s="15"/>
      <c r="K65" s="12">
        <f t="shared" si="1"/>
        <v>3</v>
      </c>
      <c r="L65" s="12">
        <f t="shared" si="1"/>
        <v>3</v>
      </c>
      <c r="M65" s="13">
        <f t="shared" si="4"/>
        <v>0</v>
      </c>
    </row>
    <row r="66" spans="1:13" hidden="1" outlineLevel="1" x14ac:dyDescent="0.25">
      <c r="A66" s="10"/>
      <c r="B66" s="11" t="s">
        <v>67</v>
      </c>
      <c r="C66" s="11" t="s">
        <v>78</v>
      </c>
      <c r="D66" s="11" t="s">
        <v>63</v>
      </c>
      <c r="E66" s="17">
        <f>'Tháng 1'!J66</f>
        <v>118</v>
      </c>
      <c r="F66" s="17">
        <f>'Tháng 1'!K66</f>
        <v>18</v>
      </c>
      <c r="G66" s="15"/>
      <c r="H66" s="15"/>
      <c r="I66" s="15"/>
      <c r="J66" s="15"/>
      <c r="K66" s="12">
        <f t="shared" si="1"/>
        <v>118</v>
      </c>
      <c r="L66" s="12">
        <f t="shared" si="1"/>
        <v>18</v>
      </c>
      <c r="M66" s="13">
        <f t="shared" si="4"/>
        <v>0</v>
      </c>
    </row>
    <row r="67" spans="1:13" hidden="1" outlineLevel="1" x14ac:dyDescent="0.25">
      <c r="A67" s="10"/>
      <c r="B67" s="11" t="s">
        <v>22</v>
      </c>
      <c r="C67" s="11" t="s">
        <v>56</v>
      </c>
      <c r="D67" s="11" t="s">
        <v>63</v>
      </c>
      <c r="E67" s="17">
        <f>'Tháng 1'!J67</f>
        <v>517</v>
      </c>
      <c r="F67" s="17">
        <f>'Tháng 1'!K67</f>
        <v>509</v>
      </c>
      <c r="G67" s="15"/>
      <c r="H67" s="15"/>
      <c r="I67" s="15"/>
      <c r="J67" s="15"/>
      <c r="K67" s="12">
        <f t="shared" si="1"/>
        <v>517</v>
      </c>
      <c r="L67" s="12">
        <f t="shared" si="1"/>
        <v>509</v>
      </c>
      <c r="M67" s="13">
        <f t="shared" si="4"/>
        <v>0</v>
      </c>
    </row>
    <row r="68" spans="1:13" hidden="1" outlineLevel="1" x14ac:dyDescent="0.25">
      <c r="A68" s="10"/>
      <c r="B68" s="11" t="s">
        <v>74</v>
      </c>
      <c r="C68" s="11" t="s">
        <v>46</v>
      </c>
      <c r="D68" s="11" t="s">
        <v>1</v>
      </c>
      <c r="E68" s="17">
        <f>'Tháng 1'!J68</f>
        <v>-8</v>
      </c>
      <c r="F68" s="17">
        <f>'Tháng 1'!K68</f>
        <v>-8</v>
      </c>
      <c r="G68" s="15"/>
      <c r="H68" s="15"/>
      <c r="I68" s="15"/>
      <c r="J68" s="15"/>
      <c r="K68" s="12">
        <f t="shared" si="1"/>
        <v>-8</v>
      </c>
      <c r="L68" s="12">
        <f t="shared" si="1"/>
        <v>-8</v>
      </c>
      <c r="M68" s="13">
        <f t="shared" si="4"/>
        <v>0</v>
      </c>
    </row>
    <row r="69" spans="1:13" hidden="1" outlineLevel="1" x14ac:dyDescent="0.25">
      <c r="A69" s="10"/>
      <c r="B69" s="11" t="s">
        <v>17</v>
      </c>
      <c r="C69" s="11" t="s">
        <v>15</v>
      </c>
      <c r="D69" s="11" t="s">
        <v>63</v>
      </c>
      <c r="E69" s="17">
        <f>'Tháng 1'!J69</f>
        <v>24</v>
      </c>
      <c r="F69" s="17">
        <f>'Tháng 1'!K69</f>
        <v>22</v>
      </c>
      <c r="G69" s="15"/>
      <c r="H69" s="15"/>
      <c r="I69" s="15"/>
      <c r="J69" s="15"/>
      <c r="K69" s="12">
        <f t="shared" si="1"/>
        <v>24</v>
      </c>
      <c r="L69" s="12">
        <f t="shared" si="1"/>
        <v>22</v>
      </c>
      <c r="M69" s="13">
        <f t="shared" si="4"/>
        <v>0</v>
      </c>
    </row>
    <row r="70" spans="1:13" s="3" customFormat="1" ht="14.25" collapsed="1" x14ac:dyDescent="0.2">
      <c r="A70" s="5"/>
      <c r="B70" s="8" t="s">
        <v>29</v>
      </c>
      <c r="C70" s="5"/>
      <c r="D70" s="5"/>
      <c r="E70" s="9">
        <f>E39+E5</f>
        <v>7312</v>
      </c>
      <c r="F70" s="9">
        <f>F39+F5</f>
        <v>6716</v>
      </c>
      <c r="G70" s="9">
        <f t="shared" ref="G70:L70" si="5">G39+G5</f>
        <v>52378</v>
      </c>
      <c r="H70" s="9">
        <f t="shared" si="5"/>
        <v>49812</v>
      </c>
      <c r="I70" s="9">
        <f t="shared" si="5"/>
        <v>47632</v>
      </c>
      <c r="J70" s="9">
        <f t="shared" si="5"/>
        <v>48138</v>
      </c>
      <c r="K70" s="9">
        <f t="shared" si="5"/>
        <v>12058</v>
      </c>
      <c r="L70" s="9">
        <f t="shared" si="5"/>
        <v>8390</v>
      </c>
    </row>
  </sheetData>
  <mergeCells count="9">
    <mergeCell ref="A1:K1"/>
    <mergeCell ref="A2:K2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1</vt:lpstr>
      <vt:lpstr>Tháng 2</vt:lpstr>
      <vt:lpstr>Tháng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2024-08-17T03:18:54Z</dcterms:created>
  <dcterms:modified xsi:type="dcterms:W3CDTF">2024-12-26T04:49:12Z</dcterms:modified>
</cp:coreProperties>
</file>