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VITAGO\"/>
    </mc:Choice>
  </mc:AlternateContent>
  <xr:revisionPtr revIDLastSave="0" documentId="13_ncr:1_{42E2A2CF-B422-4F7E-94BA-D9654E5A8310}" xr6:coauthVersionLast="47" xr6:coauthVersionMax="47" xr10:uidLastSave="{00000000-0000-0000-0000-000000000000}"/>
  <bookViews>
    <workbookView xWindow="-113" yWindow="-113" windowWidth="24267" windowHeight="13023" xr2:uid="{96C7F0A4-993E-40BC-844F-3CB65FFA52C7}"/>
  </bookViews>
  <sheets>
    <sheet name="Sheet1" sheetId="1" r:id="rId1"/>
    <sheet name="T6" sheetId="2" r:id="rId2"/>
    <sheet name="T7" sheetId="3" r:id="rId3"/>
    <sheet name="T8" sheetId="4" r:id="rId4"/>
    <sheet name="T9" sheetId="5" r:id="rId5"/>
    <sheet name="T10" sheetId="6" r:id="rId6"/>
    <sheet name="T11" sheetId="7" r:id="rId7"/>
    <sheet name="T12" sheetId="8" r:id="rId8"/>
  </sheets>
  <definedNames>
    <definedName name="_xlnm._FilterDatabase" localSheetId="4" hidden="1">'T9'!$A$3:$K$19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19" i="1"/>
  <c r="D12" i="1"/>
  <c r="E12" i="1"/>
  <c r="K15" i="5" l="1"/>
  <c r="K14" i="5"/>
  <c r="K13" i="5"/>
  <c r="K12" i="5"/>
  <c r="K11" i="5"/>
  <c r="K10" i="5"/>
  <c r="K9" i="5"/>
  <c r="K8" i="5"/>
  <c r="K7" i="5"/>
  <c r="K6" i="5"/>
  <c r="K5" i="5"/>
  <c r="K4" i="5"/>
  <c r="K14" i="4"/>
  <c r="F26" i="1"/>
  <c r="J13" i="2"/>
  <c r="H13" i="2"/>
  <c r="K12" i="2"/>
  <c r="K11" i="2"/>
  <c r="K10" i="2"/>
  <c r="K9" i="2"/>
  <c r="K8" i="2"/>
  <c r="K7" i="2"/>
  <c r="K6" i="2"/>
  <c r="K5" i="2"/>
  <c r="K13" i="2" l="1"/>
  <c r="K21" i="5"/>
</calcChain>
</file>

<file path=xl/sharedStrings.xml><?xml version="1.0" encoding="utf-8"?>
<sst xmlns="http://schemas.openxmlformats.org/spreadsheetml/2006/main" count="745" uniqueCount="224">
  <si>
    <t>Ngày tháng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</si>
  <si>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</si>
  <si>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</si>
  <si>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</si>
  <si>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</si>
  <si>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</si>
  <si>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</si>
  <si>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</si>
  <si>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</si>
  <si>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</si>
  <si>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</si>
  <si>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</si>
  <si>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</si>
  <si>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Từ ngày 01/5/2023 đến ngày 30/6/2023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</si>
  <si>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</si>
  <si>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</si>
  <si>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</si>
  <si>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</si>
  <si>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</si>
  <si>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</si>
  <si>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</si>
  <si>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</si>
  <si>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</si>
  <si>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</si>
  <si>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00037687</t>
  </si>
  <si>
    <t>1C23TNN</t>
  </si>
  <si>
    <t>Bán hàng Cửa hàng Vitalmart - S402 Vinhome Smart City - Tây Mỗ  , CK 7% KHAI TRƯƠNG + CK 7% CỐ ĐỊNH</t>
  </si>
  <si>
    <t>CÔNG TY CỔ PHẦN DỊCH VỤ THƯƠNG MẠI VITAL GO</t>
  </si>
  <si>
    <t>0108264128</t>
  </si>
  <si>
    <t>10%</t>
  </si>
  <si>
    <t>00037688</t>
  </si>
  <si>
    <t>Bán hàng Cửa hàng Vitalmart - S401.01S02-S03 Vinhome Smart City - Tây Mỗ  , CK 7% KHAI TRƯƠNG + CK 7% CỐ ĐỊNH</t>
  </si>
  <si>
    <t>00037689</t>
  </si>
  <si>
    <t>Bán hàng Cửa hàng Vitalmart - Số 18A21 Nghĩa Tân  , CK 7% KHAI TRƯƠNG + CK 7% CỐ ĐỊNH</t>
  </si>
  <si>
    <t>00037690</t>
  </si>
  <si>
    <t>Bán hàng Cửa hàng Vitalmart - CT1A - Số 30 Trần Hữu Dực  , CK 7% KHAI TRƯƠNG + CK 7% CỐ ĐỊNH</t>
  </si>
  <si>
    <t>00037691</t>
  </si>
  <si>
    <t>Bán hàng bán hàng Cửa hàng Vitalmart - Lô 1.04 số 97 Trần Bình  , CK 7% KHAI TRƯƠNG + CK 7% CỐ ĐỊNH</t>
  </si>
  <si>
    <t>00037692</t>
  </si>
  <si>
    <t>Bán hàng Cửa hàng Vitalmart - Số 27 ngõ 110 Trần Duy Hưng  , CK 7% KHAI TRƯƠNG + CK 7% CỐ ĐỊNH</t>
  </si>
  <si>
    <t>00037693</t>
  </si>
  <si>
    <t>Bán hàng Cửa hàng Vitalmart - Số 108, ngõ 110 Trần Duy Hưng  , CK 7% KHAI TRƯƠNG + CK 7% CỐ ĐỊNH</t>
  </si>
  <si>
    <t>00037694</t>
  </si>
  <si>
    <t>Bán hàng Cửa hàng Vitalmart - HM01a-3 Hoàng Thành  , CK 7% KHAI TRƯƠNG + CK 7% CỐ ĐỊNH</t>
  </si>
  <si>
    <t>THEO DÕI CÔNG NỢ THÁNG 6/ Công ty VITALMART</t>
  </si>
  <si>
    <t>DANH SÁCH BÁN HÀNG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</si>
  <si>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</si>
  <si>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</si>
  <si>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</si>
  <si>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</si>
  <si>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</si>
  <si>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</si>
  <si>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00043816</t>
  </si>
  <si>
    <t>Bán hàng Cửa hàng Vitalmart - Số 27 ngõ 110 Trần Duy Hưng, CK CỐ ĐỊNH 7%</t>
  </si>
  <si>
    <t>00043815</t>
  </si>
  <si>
    <t>Bán hàng Cửa hàng Vitalmart - Số 108, ngõ 110 Trần Duy Hưng , ck cố định 7%</t>
  </si>
  <si>
    <t>00043817</t>
  </si>
  <si>
    <t>Bán hàng Cửa hàng Vitalmart - Lô 1.04 số 97 Trần Bình , CK 7% CỐ ĐỊNH</t>
  </si>
  <si>
    <t>00045273</t>
  </si>
  <si>
    <t>Cửa hàng Vitalmart - Số 108, ngõ 110 Trần Duy Hưng , CK 7% CỐ ĐỊNH</t>
  </si>
  <si>
    <t>00045274</t>
  </si>
  <si>
    <t>Cửa hàng Vitalmart - Số 27 ngõ 110 Trần Duy Hưng , CK 7% CỐ ĐỊNH</t>
  </si>
  <si>
    <t>00045368</t>
  </si>
  <si>
    <t>Bán hàng Cửa hàng Vitalmart - Số 108, ngõ 110 Trần Duy Hưng , CK 7% CỐ ĐỊNH</t>
  </si>
  <si>
    <t>00045367</t>
  </si>
  <si>
    <t>Bán hàng Cửa hàng Vitalmart - S402 Vinhome Smart City - Tây Mỗ , CK 7% CỐ ĐỊNH</t>
  </si>
  <si>
    <t>00045369</t>
  </si>
  <si>
    <t>Bán hàng Cửa hàng Vitalmart - Lô 1.04 số 97 Trần Bình , ck 7%</t>
  </si>
  <si>
    <t>00045371</t>
  </si>
  <si>
    <t>00045370</t>
  </si>
  <si>
    <t>Số dòng = 10</t>
  </si>
  <si>
    <t>Thanh toán</t>
  </si>
  <si>
    <t>DANH SÁCH TRẢ LẠI HÀNG BÁN</t>
  </si>
  <si>
    <t>Số chứng từ</t>
  </si>
  <si>
    <t>HBTL2307/1346</t>
  </si>
  <si>
    <t>Cửa hàng Vitalmart - Số 108, ngõ 110 Trần Duy Hưng</t>
  </si>
  <si>
    <t>Hàng trả - Số 108, ngõ 110 Trần Duy Hưng</t>
  </si>
  <si>
    <t>Số dòng = 1</t>
  </si>
  <si>
    <t>Phí tạo mã SP mới (6 mã)</t>
  </si>
  <si>
    <t>Tháng 8 năm 2023</t>
  </si>
  <si>
    <t>00048315</t>
  </si>
  <si>
    <t>Cửa hàng Vitalmart - S402 Vinhome Smart City - Tây Mỗ, CK 7%</t>
  </si>
  <si>
    <t>8%</t>
  </si>
  <si>
    <t>00048316</t>
  </si>
  <si>
    <t>00049818</t>
  </si>
  <si>
    <t>Cửa hàng Vitalmart - Số 108, ngõ 110 Trần Duy Hưng , CK 7%</t>
  </si>
  <si>
    <t>00051444</t>
  </si>
  <si>
    <t>00051445</t>
  </si>
  <si>
    <t>Cửa hàng Vitalmart - Lô 1.04 số 97 Trần Bình, CK 7% CỐ ĐỊNH</t>
  </si>
  <si>
    <t>00051446</t>
  </si>
  <si>
    <t>00051447</t>
  </si>
  <si>
    <t>00051448</t>
  </si>
  <si>
    <t>Bán hàng Cửa hàng Vitalmart - HM01a-3 Hoàng Thành,  CK 7%</t>
  </si>
  <si>
    <t>00053137</t>
  </si>
  <si>
    <t>Cửa hàng Vitalmart - Số 27 ngõ 110 Trần Duy Hưng , CK 7% CỐ ĐỊNH + KHUYẾN MÃI GÀ 12%</t>
  </si>
  <si>
    <t>00053138</t>
  </si>
  <si>
    <t>Cửa hàng Vitalmart - Số 108, ngõ 110 Trần Duy Hưng, CK 7%</t>
  </si>
  <si>
    <t/>
  </si>
  <si>
    <t>Hàng trả - Cửa hàng Vitalmart - S402 Vinhome Smart City - Tây Mỗ - Vitalmart007</t>
  </si>
  <si>
    <t>Hàng trả - Cửa hàng Vitalmart - S401.01S02-S03 Vinhome Smart City - Tây Mỗ - Vitalmart006</t>
  </si>
  <si>
    <t>Hàng trả - Cửa hàng Vitalmart - Số 108, ngõ 110 Trần Duy Hưng - Vitalmart001</t>
  </si>
  <si>
    <t>Tháng 8/2023</t>
  </si>
  <si>
    <t>Hàng trả - Cửa hàng Vitalmart - CT1A - Số 30 Trần Hữu Dực</t>
  </si>
  <si>
    <t>Tháng 9 năm 2023</t>
  </si>
  <si>
    <t xml:space="preserve">Tổng cộng </t>
  </si>
  <si>
    <t>00054730</t>
  </si>
  <si>
    <t>Bán hàng Cửa hàng Vitalmart - Số 27 ngõ 110 Trần Duy Hưng , KM GÀ MUỐI 500GX 12% + CK 7 % CỐ ĐỊNH</t>
  </si>
  <si>
    <t xml:space="preserve">Hàng trả - Cửa hàng Vitalmart - CT1A - Số 30 Trần Hữu Dực </t>
  </si>
  <si>
    <t>Hàng trả - Cửa hàng Vitalmart - Lô 1.04 số 97 Trần Bình</t>
  </si>
  <si>
    <t>00056240</t>
  </si>
  <si>
    <t>Cửa hàng Vitalmart - Số 108, ngõ 110 Trần Duy Hưng , KHUYẾN MÃI GÀ MUỐI X12% + CK CỐ ĐỊNH 7%</t>
  </si>
  <si>
    <t>00056241</t>
  </si>
  <si>
    <t>Cửa hàng Vitalmart - Số 27 ngõ 110 Trần Duy Hưng , KHUYẾN MÃI GÀ MUỐI 500GX12% + CK 7% CỐ ĐỊNH</t>
  </si>
  <si>
    <t>00056242</t>
  </si>
  <si>
    <t>Cửa hàng Vitalmart - Lô 1.04 số 97 Trần Bình , KHUYẾN MÃI GÀ MUỐI X12% + CK 7% CỐ ĐỊNH</t>
  </si>
  <si>
    <t>00056243</t>
  </si>
  <si>
    <t>Cửa hàng Vitalmart - HM01a-3 Hoàng Thành ,  KHUYẾN MÃI GÀ MUỐI X12% + CK 7% CỐ ĐỊNH</t>
  </si>
  <si>
    <t>00057697</t>
  </si>
  <si>
    <t>Bán hàng Cửa hàng Vitalmart - S401.01S02-S03 Vinhome Smart City - Tây Mỗ , ck 7% cố định</t>
  </si>
  <si>
    <t>00059203</t>
  </si>
  <si>
    <t>Cửa hàng Vitalmart - Số 27 ngõ 110 Trần Duy Hưng</t>
  </si>
  <si>
    <t>00059204</t>
  </si>
  <si>
    <t>Cửa hàng Vitalmart - Số 27 ngõ 110 Trần Duy Hưng, CK 7%</t>
  </si>
  <si>
    <t>00059205</t>
  </si>
  <si>
    <t>Bán hàng Cửa hàng Vitalmart - Lô 1.04 số 97 Trần Bình , CK 7%</t>
  </si>
  <si>
    <t>00059206</t>
  </si>
  <si>
    <t>Cửa hàng Vitalmart - CT1A - Số 30 Trần Hữu Dực , CK 7%</t>
  </si>
  <si>
    <t>00059207</t>
  </si>
  <si>
    <t>00059208</t>
  </si>
  <si>
    <t>Tháng 9/2023</t>
  </si>
  <si>
    <t xml:space="preserve">Hàng trả - Cửa hàng Vitalmart - Số 108, ngõ 110 Trần Duy Hưng </t>
  </si>
  <si>
    <t>Tháng 10 năm 2023</t>
  </si>
  <si>
    <t>00062067</t>
  </si>
  <si>
    <t>Bán hàng CÔNG TY CỔ PHẦN DỊCH VỤ THƯƠNG MẠI VITAL GO theo hóa đơn 00062067</t>
  </si>
  <si>
    <t>00062068</t>
  </si>
  <si>
    <t>Bán hàng Cửa hàng Vitalmart - Số 108, ngõ 110 Trần Duy Hưng , CK 7%</t>
  </si>
  <si>
    <t>00062069</t>
  </si>
  <si>
    <t>Bán hàng Cửa hàng Vitalmart - Số 27 ngõ 110 Trần Duy Hưng, CK 7%</t>
  </si>
  <si>
    <t>00063615</t>
  </si>
  <si>
    <t>Cửa hàng Vitalmart - HM01a-3 Hoàng Thành</t>
  </si>
  <si>
    <t>00065107</t>
  </si>
  <si>
    <t>Bán hàng Cửa hàng Vitalmart - Lô 1.04 số 97 Trần Bình,  ck 7% cố định</t>
  </si>
  <si>
    <t>00065108</t>
  </si>
  <si>
    <t>Bán hàng Cửa hàng Vitalmart - Số 27 ngõ 110 Trần Duy Hưng , CK 7%</t>
  </si>
  <si>
    <t>00065251</t>
  </si>
  <si>
    <t>00065252</t>
  </si>
  <si>
    <t>Cửa hàng Vitalmart - Lô 1.04 số 97 Trần Bình</t>
  </si>
  <si>
    <t>00065253</t>
  </si>
  <si>
    <t>00065254</t>
  </si>
  <si>
    <t>00065255</t>
  </si>
  <si>
    <t>Bán hàng CÔNG TY CỔ PHẦN DỊCH VỤ THƯƠNG MẠI VITAL GO theo hóa đơn 00065255</t>
  </si>
  <si>
    <t>00065256</t>
  </si>
  <si>
    <t>Cửa hàng Vitalmart - S402 Vinhome Smart City - Tây Mỗ</t>
  </si>
  <si>
    <t>00065257</t>
  </si>
  <si>
    <t>Cửa hàng Vitalmart - S401.01S02-S03 Vinhome Smart City - Tây Mỗ</t>
  </si>
  <si>
    <t>Hàng trả - Cửa hàng Vitalmart - Số 108, ngõ 110 Trần Duy Hưng</t>
  </si>
  <si>
    <t xml:space="preserve"> Cửa hàng Vitalmart - S402 Vinhome Smart City</t>
  </si>
  <si>
    <t xml:space="preserve">Hàng trả - Cửa hàng Vitalmart - S402 Vinhome Smart City - Tây Mỗ </t>
  </si>
  <si>
    <t>Hàng trả - Cửa hàng Vitalmart - Số 27 ngõ 110 Trần Duy Hưng</t>
  </si>
  <si>
    <t>Hàng trả - Cửa hàng Vitalmart - HM01a-3 Hoàng Thành</t>
  </si>
  <si>
    <t xml:space="preserve">Hàng trả - Cửa hàng Vitalmart - HM01a-3 Hoàng Thành </t>
  </si>
  <si>
    <t>Tháng 11 năm 2023</t>
  </si>
  <si>
    <t>00069581</t>
  </si>
  <si>
    <t>00069582</t>
  </si>
  <si>
    <t>00071533</t>
  </si>
  <si>
    <t>Cửa hàng Vitalmart - HM01a-3 Hoàng Thành , CK 7%</t>
  </si>
  <si>
    <t>00071534</t>
  </si>
  <si>
    <t>Bán hàng Cửa hàng Vitalmart - S401.01S02-S03 Vinhome Smart City - Tây Mỗ , CK 7%</t>
  </si>
  <si>
    <t>00071535</t>
  </si>
  <si>
    <t>Bán hàng Cửa hàng Vitalmart - S402 Vinhome Smart City - Tây Mỗ, CK 7%</t>
  </si>
  <si>
    <t>00071536</t>
  </si>
  <si>
    <t>00071537</t>
  </si>
  <si>
    <t>00071538</t>
  </si>
  <si>
    <t>Bán hàng Cửa hàng Vitalmart - HM01a-3 Hoàng Thành , ck 7% cố định + 7% sp mới sườn hun khói 200g và gà xì dầu 500g</t>
  </si>
  <si>
    <t>00072807</t>
  </si>
  <si>
    <t>Bán hàng Cửa hàng Vitalmart - S402 Vinhome Smart City - Tây Mỗ , CK 7% CỐ ĐỊNH + 7% SP MỚI SƯỜN HUN KHÓI 200G VÀ GÀ XÌ DẦU 500G</t>
  </si>
  <si>
    <t>00072808</t>
  </si>
  <si>
    <t>Bán hàng Cửa hàng Vitalmart - S401.01S02-S03 Vinhome Smart City - Tây Mỗ , CK 7% CỐ ĐỊNH + 7% SP MỚI SƯỜN HUN KHÓI 200G VÀ GÀ XÌ DẦU 500G</t>
  </si>
  <si>
    <t>00072809</t>
  </si>
  <si>
    <t>Bán hàng Cửa hàng Vitalmart - Số 27 ngõ 110 Trần Duy Hưng , CK 7% CỐ ĐỊNH + 7% CHO SP MỚI SƯỜN HUN KHÓI 200G VÀ GÀ XÌ DẦU 500G</t>
  </si>
  <si>
    <t>00072810</t>
  </si>
  <si>
    <t>Bán hàng Cửa hàng Vitalmart - Số 108, ngõ 110 Trần Duy Hưng, CK 7% CỐ ĐỊNH + 7% SP MỚI SƯỜN HUN KHÓI 200G VÀ GÀ XÌ DẦU 500G</t>
  </si>
  <si>
    <t>00072811</t>
  </si>
  <si>
    <t>Bán hàng Cửa hàng Vitalmart - CT1A - Số 30 Trần Hữu Dực , ck 7% cố định + 7% sp mới sườn hun khói 200g và gà xì dầu 500g</t>
  </si>
  <si>
    <t>00072812</t>
  </si>
  <si>
    <t>Bán hàng Cửa hàng Vitalmart - Lô 1.04 số 97 Trần Bình , ck 7% cố định + 7% sp mới sườn hun khói 200g và gà xì dầu 500g</t>
  </si>
  <si>
    <t>00072813</t>
  </si>
  <si>
    <t>00072814</t>
  </si>
  <si>
    <t>Bán hàng CÔNG TY CỔ PHẦN DỊCH VỤ THƯƠNG MẠI VITAL GO theo hóa đơn 00072814</t>
  </si>
  <si>
    <t>00072815</t>
  </si>
  <si>
    <t>Hàng trả - Cửa hàng Vitalmart - Số 27 ngõ 110 Trần Duy Hưng - Vitalmart002</t>
  </si>
  <si>
    <t>Tháng 10/2023</t>
  </si>
  <si>
    <t>Tháng 11/2023</t>
  </si>
  <si>
    <t>Tháng 12 năm 2023</t>
  </si>
  <si>
    <t>00075781</t>
  </si>
  <si>
    <t>Bán hàng CÔNG TY CỔ PHẦN DỊCH VỤ THƯƠNG MẠI VITAL GO theo hóa đơn 00075781</t>
  </si>
  <si>
    <t>00075782</t>
  </si>
  <si>
    <t>00075783</t>
  </si>
  <si>
    <t>00075784</t>
  </si>
  <si>
    <t>Bán hàng Cửa hàng Vitalmart - Số 27 ngõ 110 Trần Duy Hưng , ck 7%</t>
  </si>
  <si>
    <t>00075785</t>
  </si>
  <si>
    <t>Bán hàng Cửa hàng Vitalmart - CT1A - Số 30 Trần Hữu Dực , CK 7%</t>
  </si>
  <si>
    <t>00077340</t>
  </si>
  <si>
    <t>00077341</t>
  </si>
  <si>
    <t>Bán hàng Cửa hàng Vitalmart - HM01a-3 Hoàng Thành , CK 7%</t>
  </si>
  <si>
    <t>00077342</t>
  </si>
  <si>
    <t>Bán hàng CÔNG TY CỔ PHẦN DỊCH VỤ THƯƠNG MẠI VITAL GO theo hóa đơn 00077342</t>
  </si>
  <si>
    <t>00077343</t>
  </si>
  <si>
    <t>Bán hàng Cửa hàng Vitalmart - Số 27 ngõ 110 Trần Duy Hưng , km chân giò muối 300g x15% và tai heo muối 200g x 15% từ ngày 10-12 đến 31-12</t>
  </si>
  <si>
    <t>00077344</t>
  </si>
  <si>
    <t>Bán hàng Cửa hàng Vitalmart - Lô 1.04 số 97 Trần Bình , km chân giò muối 300g x15% và tai heo muối 200g x 15% từ ngày 10-12 đến 31-12</t>
  </si>
  <si>
    <t>00077345</t>
  </si>
  <si>
    <t>00079174</t>
  </si>
  <si>
    <t>Bán hàng Cửa hàng Vitalmart - Số 108, ngõ 110 Trần Duy Hưng , km chân giò muối 300g x15% và tai heo muối 200g x 15% từ ngày 10-12 đến 31-12</t>
  </si>
  <si>
    <t>00079175</t>
  </si>
  <si>
    <t>Bán hàng Cửa hàng Vitalmart - S401.01S02-S03 Vinhome Smart City - Tây Mỗ , km chân giò muối 300g x15% và tai heo muối 200g x 15% từ ngày 10-12 đến 31-12</t>
  </si>
  <si>
    <t>00079176</t>
  </si>
  <si>
    <t>Bán hàng Cửa hàng Vitalmart - S402 Vinhome Smart City - Tây Mỗ, km chân giò muối 300g x15% và tai heo muối 200g x 15% từ ngày 10-12 đến 31-12</t>
  </si>
  <si>
    <t>00079177</t>
  </si>
  <si>
    <t>Bán hàng Cửa hàng Vitalmart - HM01a-3 Hoàng Thành, km chân giò muối 300g x15% và tai heo muối 200g x 15% từ ngày 10-12 đến 31-12</t>
  </si>
  <si>
    <t>00079178</t>
  </si>
  <si>
    <t>Bán hàng Cửa hàng Vitalmart - CT1A - Số 30 Trần Hữu Dực, km chân giò muối 300g x15% và tai heo muối 200g x 15% từ ngày 10-12 đến 31-12</t>
  </si>
  <si>
    <t>00079188</t>
  </si>
  <si>
    <t>Hàng trả - Cửa hàng Vitalmart - CT1A - Số 30 Trần Hữu Dực - Vitalmart005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</si>
</sst>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11"/>
      <color rgb="FFFF0000"/>
      <name val="Calibri"/>
      <family val="2"/>
      <scheme val="minor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3" xfId="0" applyFont="1" applyBorder="1" applyAlignment="1">
      <alignment horizontal="left"/>
    </xf>
    <xf numFmtId="165" fontId="7" fillId="2" borderId="1" xfId="0" applyNumberFormat="1" applyFont="1" applyFill="1" applyBorder="1"/>
    <xf numFmtId="14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8" fontId="10" fillId="3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38" fontId="11" fillId="4" borderId="0" xfId="0" applyNumberFormat="1" applyFont="1" applyFill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0" fillId="0" borderId="0" xfId="0" applyAlignment="1">
      <alignment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/>
    <xf numFmtId="14" fontId="11" fillId="6" borderId="7" xfId="0" applyNumberFormat="1" applyFont="1" applyFill="1" applyBorder="1" applyAlignment="1">
      <alignment horizontal="left" vertical="center"/>
    </xf>
    <xf numFmtId="0" fontId="12" fillId="0" borderId="0" xfId="2"/>
    <xf numFmtId="0" fontId="10" fillId="0" borderId="7" xfId="2" applyFont="1" applyBorder="1" applyAlignment="1">
      <alignment horizontal="left" vertical="center"/>
    </xf>
    <xf numFmtId="14" fontId="10" fillId="0" borderId="7" xfId="2" applyNumberFormat="1" applyFont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 wrapText="1"/>
    </xf>
    <xf numFmtId="38" fontId="11" fillId="4" borderId="7" xfId="2" applyNumberFormat="1" applyFont="1" applyFill="1" applyBorder="1" applyAlignment="1">
      <alignment horizontal="right" vertical="center"/>
    </xf>
    <xf numFmtId="38" fontId="10" fillId="3" borderId="6" xfId="2" applyNumberFormat="1" applyFont="1" applyFill="1" applyBorder="1" applyAlignment="1">
      <alignment horizontal="center" vertical="center" wrapText="1"/>
    </xf>
    <xf numFmtId="14" fontId="10" fillId="3" borderId="6" xfId="2" applyNumberFormat="1" applyFont="1" applyFill="1" applyBorder="1" applyAlignment="1">
      <alignment horizontal="center" vertical="center" wrapText="1"/>
    </xf>
    <xf numFmtId="14" fontId="11" fillId="4" borderId="7" xfId="2" applyNumberFormat="1" applyFont="1" applyFill="1" applyBorder="1" applyAlignment="1">
      <alignment horizontal="left" vertical="center"/>
    </xf>
    <xf numFmtId="38" fontId="10" fillId="0" borderId="7" xfId="2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center"/>
    </xf>
    <xf numFmtId="0" fontId="10" fillId="3" borderId="5" xfId="2" applyFont="1" applyFill="1" applyBorder="1" applyAlignment="1">
      <alignment horizontal="center" vertical="center" wrapText="1"/>
    </xf>
    <xf numFmtId="14" fontId="11" fillId="0" borderId="7" xfId="2" applyNumberFormat="1" applyFont="1" applyBorder="1" applyAlignment="1">
      <alignment horizontal="center" vertical="center"/>
    </xf>
    <xf numFmtId="38" fontId="11" fillId="0" borderId="7" xfId="2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38" fontId="12" fillId="0" borderId="0" xfId="2" applyNumberFormat="1"/>
    <xf numFmtId="14" fontId="10" fillId="3" borderId="5" xfId="2" applyNumberFormat="1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165" fontId="0" fillId="0" borderId="0" xfId="0" applyNumberFormat="1"/>
    <xf numFmtId="0" fontId="10" fillId="3" borderId="9" xfId="0" applyFont="1" applyFill="1" applyBorder="1" applyAlignment="1">
      <alignment horizontal="center" vertical="center" wrapText="1"/>
    </xf>
    <xf numFmtId="38" fontId="14" fillId="0" borderId="0" xfId="0" applyNumberFormat="1" applyFont="1"/>
    <xf numFmtId="14" fontId="4" fillId="0" borderId="2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right" vertical="center"/>
    </xf>
    <xf numFmtId="0" fontId="11" fillId="0" borderId="10" xfId="2" applyFont="1" applyBorder="1" applyAlignment="1">
      <alignment horizontal="left" vertical="center"/>
    </xf>
    <xf numFmtId="9" fontId="11" fillId="0" borderId="7" xfId="2" applyNumberFormat="1" applyFont="1" applyBorder="1" applyAlignment="1">
      <alignment horizontal="right" vertical="center"/>
    </xf>
    <xf numFmtId="38" fontId="15" fillId="2" borderId="7" xfId="2" applyNumberFormat="1" applyFont="1" applyFill="1" applyBorder="1" applyAlignment="1">
      <alignment horizontal="right" vertical="center"/>
    </xf>
    <xf numFmtId="38" fontId="14" fillId="2" borderId="0" xfId="2" applyNumberFormat="1" applyFont="1" applyFill="1"/>
    <xf numFmtId="14" fontId="2" fillId="0" borderId="0" xfId="0" applyNumberFormat="1" applyFont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5BDA2B3-F209-468C-857B-6B8BDF10EB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C624-4650-478F-9410-8EB3596C640C}">
  <dimension ref="B1:I26"/>
  <sheetViews>
    <sheetView tabSelected="1" workbookViewId="0">
      <selection activeCell="G4" sqref="G4"/>
    </sheetView>
  </sheetViews>
  <sheetFormatPr defaultRowHeight="15.05" x14ac:dyDescent="0.3"/>
  <cols>
    <col min="2" max="2" width="21" customWidth="1"/>
    <col min="3" max="3" width="24.109375" customWidth="1"/>
    <col min="4" max="4" width="20.109375" customWidth="1"/>
    <col min="5" max="5" width="21" customWidth="1"/>
    <col min="6" max="6" width="18.5546875" customWidth="1"/>
    <col min="8" max="8" width="11.21875" bestFit="1" customWidth="1"/>
    <col min="9" max="9" width="10.5546875" bestFit="1" customWidth="1"/>
  </cols>
  <sheetData>
    <row r="1" spans="2:9" ht="36" customHeight="1" x14ac:dyDescent="0.3">
      <c r="B1" s="65" t="s">
        <v>44</v>
      </c>
      <c r="C1" s="65"/>
      <c r="D1" s="65"/>
      <c r="E1" s="65"/>
      <c r="F1" s="65"/>
    </row>
    <row r="2" spans="2:9" ht="31.3" x14ac:dyDescent="0.3">
      <c r="B2" s="25" t="s">
        <v>0</v>
      </c>
      <c r="C2" s="26" t="s">
        <v>1</v>
      </c>
      <c r="D2" s="27" t="s">
        <v>11</v>
      </c>
      <c r="E2" s="26" t="s">
        <v>2</v>
      </c>
      <c r="F2" s="26" t="s">
        <v>3</v>
      </c>
    </row>
    <row r="3" spans="2:9" ht="15.65" x14ac:dyDescent="0.3">
      <c r="B3" s="1"/>
      <c r="C3" s="2" t="s">
        <v>4</v>
      </c>
      <c r="D3" s="3"/>
      <c r="E3" s="2"/>
      <c r="F3" s="2"/>
    </row>
    <row r="4" spans="2:9" ht="15.65" x14ac:dyDescent="0.3">
      <c r="B4" s="45">
        <v>45078</v>
      </c>
      <c r="C4" s="5" t="s">
        <v>5</v>
      </c>
      <c r="D4" s="6">
        <v>13671504</v>
      </c>
      <c r="E4" s="7"/>
      <c r="F4" s="8"/>
    </row>
    <row r="5" spans="2:9" ht="15.65" x14ac:dyDescent="0.3">
      <c r="B5" s="45">
        <v>45108</v>
      </c>
      <c r="C5" s="5" t="s">
        <v>5</v>
      </c>
      <c r="D5" s="9">
        <v>9258574</v>
      </c>
      <c r="E5" s="10"/>
      <c r="F5" s="8"/>
    </row>
    <row r="6" spans="2:9" ht="15.65" x14ac:dyDescent="0.3">
      <c r="B6" s="44"/>
      <c r="C6" s="11" t="s">
        <v>78</v>
      </c>
      <c r="D6" s="9"/>
      <c r="E6" s="10">
        <v>1200000</v>
      </c>
      <c r="F6" s="8"/>
    </row>
    <row r="7" spans="2:9" ht="15.65" x14ac:dyDescent="0.3">
      <c r="B7" s="45">
        <v>45139</v>
      </c>
      <c r="C7" s="5" t="s">
        <v>5</v>
      </c>
      <c r="D7" s="9">
        <v>7320251</v>
      </c>
      <c r="E7" s="10"/>
      <c r="F7" s="8"/>
    </row>
    <row r="8" spans="2:9" ht="15.65" x14ac:dyDescent="0.3">
      <c r="B8" s="45">
        <v>45170</v>
      </c>
      <c r="C8" s="5" t="s">
        <v>5</v>
      </c>
      <c r="D8" s="9">
        <v>10577154</v>
      </c>
      <c r="E8" s="10"/>
      <c r="F8" s="8"/>
    </row>
    <row r="9" spans="2:9" ht="15.65" x14ac:dyDescent="0.3">
      <c r="B9" s="45">
        <v>45200</v>
      </c>
      <c r="C9" s="5" t="s">
        <v>5</v>
      </c>
      <c r="D9" s="9">
        <v>10528304</v>
      </c>
      <c r="E9" s="10"/>
      <c r="F9" s="8"/>
    </row>
    <row r="10" spans="2:9" ht="15.65" x14ac:dyDescent="0.3">
      <c r="B10" s="45">
        <v>45231</v>
      </c>
      <c r="C10" s="5" t="s">
        <v>5</v>
      </c>
      <c r="D10" s="9">
        <v>13498744</v>
      </c>
      <c r="E10" s="10">
        <v>400000</v>
      </c>
      <c r="F10" s="8"/>
    </row>
    <row r="11" spans="2:9" ht="15.65" x14ac:dyDescent="0.3">
      <c r="B11" s="45">
        <v>45261</v>
      </c>
      <c r="C11" s="5" t="s">
        <v>5</v>
      </c>
      <c r="D11" s="9">
        <v>13952145</v>
      </c>
      <c r="E11" s="10"/>
      <c r="F11" s="8"/>
    </row>
    <row r="12" spans="2:9" ht="17.25" customHeight="1" x14ac:dyDescent="0.3">
      <c r="B12" s="66" t="s">
        <v>6</v>
      </c>
      <c r="C12" s="67"/>
      <c r="D12" s="28">
        <f>SUM(D4:D11)</f>
        <v>78806676</v>
      </c>
      <c r="E12" s="29">
        <f>+SUM(E3:E11)</f>
        <v>1600000</v>
      </c>
      <c r="F12" s="30"/>
      <c r="H12" s="54"/>
    </row>
    <row r="13" spans="2:9" ht="15.65" x14ac:dyDescent="0.3">
      <c r="B13" s="4">
        <v>45111</v>
      </c>
      <c r="C13" s="11" t="s">
        <v>7</v>
      </c>
      <c r="D13" s="9"/>
      <c r="E13" s="7">
        <v>147509</v>
      </c>
      <c r="F13" s="8"/>
    </row>
    <row r="14" spans="2:9" ht="15.65" x14ac:dyDescent="0.3">
      <c r="B14" s="4" t="s">
        <v>101</v>
      </c>
      <c r="C14" s="11" t="s">
        <v>7</v>
      </c>
      <c r="D14" s="9"/>
      <c r="E14" s="10">
        <v>396041</v>
      </c>
      <c r="F14" s="8"/>
    </row>
    <row r="15" spans="2:9" ht="15.65" x14ac:dyDescent="0.3">
      <c r="B15" s="57" t="s">
        <v>129</v>
      </c>
      <c r="C15" s="11" t="s">
        <v>7</v>
      </c>
      <c r="D15" s="9"/>
      <c r="E15" s="10">
        <v>1071633</v>
      </c>
      <c r="F15" s="8"/>
      <c r="I15" s="54"/>
    </row>
    <row r="16" spans="2:9" ht="15.65" x14ac:dyDescent="0.3">
      <c r="B16" s="57" t="s">
        <v>191</v>
      </c>
      <c r="C16" s="11" t="s">
        <v>7</v>
      </c>
      <c r="D16" s="9"/>
      <c r="E16" s="10">
        <v>1050602</v>
      </c>
      <c r="F16" s="8"/>
      <c r="I16" s="54"/>
    </row>
    <row r="17" spans="2:9" ht="15.65" x14ac:dyDescent="0.3">
      <c r="B17" s="57" t="s">
        <v>192</v>
      </c>
      <c r="C17" s="11" t="s">
        <v>7</v>
      </c>
      <c r="D17" s="9"/>
      <c r="E17" s="10">
        <v>1087401</v>
      </c>
      <c r="F17" s="8"/>
      <c r="I17" s="54"/>
    </row>
    <row r="18" spans="2:9" ht="15.65" x14ac:dyDescent="0.3">
      <c r="B18" s="57"/>
      <c r="C18" s="11"/>
      <c r="D18" s="9"/>
      <c r="E18" s="10">
        <v>470871</v>
      </c>
      <c r="F18" s="8"/>
      <c r="I18" s="54"/>
    </row>
    <row r="19" spans="2:9" ht="15.65" x14ac:dyDescent="0.3">
      <c r="B19" s="66" t="s">
        <v>8</v>
      </c>
      <c r="C19" s="67"/>
      <c r="D19" s="28"/>
      <c r="E19" s="31">
        <f>SUM(E13:E18)</f>
        <v>4224057</v>
      </c>
      <c r="F19" s="30"/>
    </row>
    <row r="20" spans="2:9" ht="15.65" x14ac:dyDescent="0.3">
      <c r="B20" s="4">
        <v>45153</v>
      </c>
      <c r="C20" s="5" t="s">
        <v>71</v>
      </c>
      <c r="D20" s="9"/>
      <c r="E20" s="7"/>
      <c r="F20" s="3">
        <v>21582545</v>
      </c>
    </row>
    <row r="21" spans="2:9" ht="15.65" x14ac:dyDescent="0.3">
      <c r="B21" s="4">
        <v>45186</v>
      </c>
      <c r="C21" s="5" t="s">
        <v>71</v>
      </c>
      <c r="D21" s="9"/>
      <c r="E21" s="7"/>
      <c r="F21" s="3">
        <v>6924234</v>
      </c>
    </row>
    <row r="22" spans="2:9" ht="15.65" x14ac:dyDescent="0.3">
      <c r="B22" s="57">
        <v>45214</v>
      </c>
      <c r="C22" s="5" t="s">
        <v>71</v>
      </c>
      <c r="D22" s="9"/>
      <c r="E22" s="7"/>
      <c r="F22" s="3">
        <v>9505891</v>
      </c>
    </row>
    <row r="23" spans="2:9" ht="15.65" x14ac:dyDescent="0.3">
      <c r="B23" s="57">
        <v>45245</v>
      </c>
      <c r="C23" s="5" t="s">
        <v>71</v>
      </c>
      <c r="D23" s="9"/>
      <c r="E23" s="7"/>
      <c r="F23" s="3">
        <v>9477703</v>
      </c>
    </row>
    <row r="24" spans="2:9" ht="15.65" x14ac:dyDescent="0.3">
      <c r="B24" s="57">
        <v>45272</v>
      </c>
      <c r="C24" s="5" t="s">
        <v>71</v>
      </c>
      <c r="D24" s="9"/>
      <c r="E24" s="7"/>
      <c r="F24" s="3">
        <v>12011345</v>
      </c>
    </row>
    <row r="25" spans="2:9" ht="15.65" x14ac:dyDescent="0.3">
      <c r="B25" s="66" t="s">
        <v>9</v>
      </c>
      <c r="C25" s="67"/>
      <c r="D25" s="32"/>
      <c r="E25" s="33"/>
      <c r="F25" s="33">
        <f>SUM(F20:F24)</f>
        <v>59501718</v>
      </c>
      <c r="I25" s="54"/>
    </row>
    <row r="26" spans="2:9" ht="15.65" x14ac:dyDescent="0.3">
      <c r="B26" s="68" t="s">
        <v>10</v>
      </c>
      <c r="C26" s="69"/>
      <c r="D26" s="69"/>
      <c r="E26" s="70"/>
      <c r="F26" s="12">
        <f>+D12-E12-E19-F25</f>
        <v>13480901</v>
      </c>
    </row>
  </sheetData>
  <mergeCells count="5">
    <mergeCell ref="B1:F1"/>
    <mergeCell ref="B12:C12"/>
    <mergeCell ref="B19:C19"/>
    <mergeCell ref="B25:C25"/>
    <mergeCell ref="B26:E26"/>
  </mergeCells>
  <phoneticPr fontId="13" type="noConversion"/>
  <conditionalFormatting sqref="B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7B93-859B-404D-8D0D-5D5666D2519B}">
  <dimension ref="B2:K14"/>
  <sheetViews>
    <sheetView workbookViewId="0">
      <selection activeCell="E15" sqref="E15"/>
    </sheetView>
  </sheetViews>
  <sheetFormatPr defaultRowHeight="15.05" x14ac:dyDescent="0.3"/>
  <cols>
    <col min="1" max="1" width="3.44140625" customWidth="1"/>
    <col min="2" max="2" width="10.109375" bestFit="1" customWidth="1"/>
    <col min="3" max="3" width="9" bestFit="1" customWidth="1"/>
    <col min="4" max="4" width="8.6640625" bestFit="1" customWidth="1"/>
    <col min="5" max="5" width="48.33203125" style="24" customWidth="1"/>
    <col min="6" max="6" width="40.5546875" bestFit="1" customWidth="1"/>
    <col min="7" max="7" width="9.5546875" bestFit="1" customWidth="1"/>
    <col min="8" max="11" width="14.44140625" customWidth="1"/>
  </cols>
  <sheetData>
    <row r="2" spans="2:11" ht="17.55" x14ac:dyDescent="0.3">
      <c r="B2" s="71" t="s">
        <v>12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3">
      <c r="B3" s="72" t="s">
        <v>13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1.3" x14ac:dyDescent="0.3">
      <c r="B4" s="13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5" t="s">
        <v>20</v>
      </c>
      <c r="I4" s="14" t="s">
        <v>21</v>
      </c>
      <c r="J4" s="15" t="s">
        <v>22</v>
      </c>
      <c r="K4" s="15" t="s">
        <v>23</v>
      </c>
    </row>
    <row r="5" spans="2:11" ht="31.5" customHeight="1" x14ac:dyDescent="0.3">
      <c r="B5" s="16">
        <v>45103</v>
      </c>
      <c r="C5" s="17" t="s">
        <v>24</v>
      </c>
      <c r="D5" s="17" t="s">
        <v>25</v>
      </c>
      <c r="E5" s="18" t="s">
        <v>26</v>
      </c>
      <c r="F5" s="17" t="s">
        <v>27</v>
      </c>
      <c r="G5" s="17" t="s">
        <v>28</v>
      </c>
      <c r="H5" s="19">
        <v>1553580</v>
      </c>
      <c r="I5" s="20" t="s">
        <v>29</v>
      </c>
      <c r="J5" s="19">
        <v>155358</v>
      </c>
      <c r="K5" s="19">
        <f>+J5+H5</f>
        <v>1708938</v>
      </c>
    </row>
    <row r="6" spans="2:11" ht="31.5" customHeight="1" x14ac:dyDescent="0.3">
      <c r="B6" s="16">
        <v>45103</v>
      </c>
      <c r="C6" s="17" t="s">
        <v>30</v>
      </c>
      <c r="D6" s="17" t="s">
        <v>25</v>
      </c>
      <c r="E6" s="18" t="s">
        <v>31</v>
      </c>
      <c r="F6" s="17" t="s">
        <v>27</v>
      </c>
      <c r="G6" s="17" t="s">
        <v>28</v>
      </c>
      <c r="H6" s="19">
        <v>1553580</v>
      </c>
      <c r="I6" s="20" t="s">
        <v>29</v>
      </c>
      <c r="J6" s="19">
        <v>155358</v>
      </c>
      <c r="K6" s="19">
        <f t="shared" ref="K6:K12" si="0">+J6+H6</f>
        <v>1708938</v>
      </c>
    </row>
    <row r="7" spans="2:11" ht="31.5" customHeight="1" x14ac:dyDescent="0.3">
      <c r="B7" s="16">
        <v>45103</v>
      </c>
      <c r="C7" s="17" t="s">
        <v>32</v>
      </c>
      <c r="D7" s="17" t="s">
        <v>25</v>
      </c>
      <c r="E7" s="18" t="s">
        <v>33</v>
      </c>
      <c r="F7" s="17" t="s">
        <v>27</v>
      </c>
      <c r="G7" s="17" t="s">
        <v>28</v>
      </c>
      <c r="H7" s="19">
        <v>1553580</v>
      </c>
      <c r="I7" s="20" t="s">
        <v>29</v>
      </c>
      <c r="J7" s="19">
        <v>155358</v>
      </c>
      <c r="K7" s="19">
        <f t="shared" si="0"/>
        <v>1708938</v>
      </c>
    </row>
    <row r="8" spans="2:11" ht="31.5" customHeight="1" x14ac:dyDescent="0.3">
      <c r="B8" s="16">
        <v>45103</v>
      </c>
      <c r="C8" s="17" t="s">
        <v>34</v>
      </c>
      <c r="D8" s="17" t="s">
        <v>25</v>
      </c>
      <c r="E8" s="18" t="s">
        <v>35</v>
      </c>
      <c r="F8" s="17" t="s">
        <v>27</v>
      </c>
      <c r="G8" s="17" t="s">
        <v>28</v>
      </c>
      <c r="H8" s="19">
        <v>1553580</v>
      </c>
      <c r="I8" s="20" t="s">
        <v>29</v>
      </c>
      <c r="J8" s="19">
        <v>155358</v>
      </c>
      <c r="K8" s="19">
        <f t="shared" si="0"/>
        <v>1708938</v>
      </c>
    </row>
    <row r="9" spans="2:11" ht="31.5" customHeight="1" x14ac:dyDescent="0.3">
      <c r="B9" s="16">
        <v>45103</v>
      </c>
      <c r="C9" s="17" t="s">
        <v>36</v>
      </c>
      <c r="D9" s="17" t="s">
        <v>25</v>
      </c>
      <c r="E9" s="18" t="s">
        <v>37</v>
      </c>
      <c r="F9" s="17" t="s">
        <v>27</v>
      </c>
      <c r="G9" s="17" t="s">
        <v>28</v>
      </c>
      <c r="H9" s="19">
        <v>1553580</v>
      </c>
      <c r="I9" s="20" t="s">
        <v>29</v>
      </c>
      <c r="J9" s="19">
        <v>155358</v>
      </c>
      <c r="K9" s="19">
        <f t="shared" si="0"/>
        <v>1708938</v>
      </c>
    </row>
    <row r="10" spans="2:11" ht="31.5" customHeight="1" x14ac:dyDescent="0.3">
      <c r="B10" s="16">
        <v>45103</v>
      </c>
      <c r="C10" s="17" t="s">
        <v>38</v>
      </c>
      <c r="D10" s="17" t="s">
        <v>25</v>
      </c>
      <c r="E10" s="18" t="s">
        <v>39</v>
      </c>
      <c r="F10" s="17" t="s">
        <v>27</v>
      </c>
      <c r="G10" s="17" t="s">
        <v>28</v>
      </c>
      <c r="H10" s="19">
        <v>1553580</v>
      </c>
      <c r="I10" s="20" t="s">
        <v>29</v>
      </c>
      <c r="J10" s="19">
        <v>155358</v>
      </c>
      <c r="K10" s="19">
        <f t="shared" si="0"/>
        <v>1708938</v>
      </c>
    </row>
    <row r="11" spans="2:11" ht="31.5" customHeight="1" x14ac:dyDescent="0.3">
      <c r="B11" s="16">
        <v>45103</v>
      </c>
      <c r="C11" s="17" t="s">
        <v>40</v>
      </c>
      <c r="D11" s="17" t="s">
        <v>25</v>
      </c>
      <c r="E11" s="18" t="s">
        <v>41</v>
      </c>
      <c r="F11" s="17" t="s">
        <v>27</v>
      </c>
      <c r="G11" s="17" t="s">
        <v>28</v>
      </c>
      <c r="H11" s="19">
        <v>1553580</v>
      </c>
      <c r="I11" s="20" t="s">
        <v>29</v>
      </c>
      <c r="J11" s="19">
        <v>155358</v>
      </c>
      <c r="K11" s="19">
        <f t="shared" si="0"/>
        <v>1708938</v>
      </c>
    </row>
    <row r="12" spans="2:11" ht="31.5" customHeight="1" x14ac:dyDescent="0.3">
      <c r="B12" s="16">
        <v>45103</v>
      </c>
      <c r="C12" s="17" t="s">
        <v>42</v>
      </c>
      <c r="D12" s="17" t="s">
        <v>25</v>
      </c>
      <c r="E12" s="18" t="s">
        <v>43</v>
      </c>
      <c r="F12" s="17" t="s">
        <v>27</v>
      </c>
      <c r="G12" s="17" t="s">
        <v>28</v>
      </c>
      <c r="H12" s="19">
        <v>1553580</v>
      </c>
      <c r="I12" s="20" t="s">
        <v>29</v>
      </c>
      <c r="J12" s="19">
        <v>155358</v>
      </c>
      <c r="K12" s="19">
        <f t="shared" si="0"/>
        <v>1708938</v>
      </c>
    </row>
    <row r="13" spans="2:11" x14ac:dyDescent="0.3">
      <c r="B13" s="34"/>
      <c r="H13" s="21">
        <f t="shared" ref="H13:J13" si="1">+SUM(H5:H12)</f>
        <v>12428640</v>
      </c>
      <c r="I13" s="21"/>
      <c r="J13" s="21">
        <f t="shared" si="1"/>
        <v>1242864</v>
      </c>
      <c r="K13" s="21">
        <f>+SUM(K5:K12)</f>
        <v>13671504</v>
      </c>
    </row>
    <row r="14" spans="2:11" x14ac:dyDescent="0.3">
      <c r="B14" s="22"/>
      <c r="H14" s="23"/>
      <c r="J14" s="23"/>
      <c r="K14" s="23"/>
    </row>
  </sheetData>
  <mergeCells count="2">
    <mergeCell ref="B2:K2"/>
    <mergeCell ref="B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0C19-19CF-4622-ABD5-1E2E0488CBF5}">
  <dimension ref="A1:I19"/>
  <sheetViews>
    <sheetView workbookViewId="0">
      <selection activeCell="H18" sqref="H18"/>
    </sheetView>
  </sheetViews>
  <sheetFormatPr defaultRowHeight="15.05" x14ac:dyDescent="0.3"/>
  <cols>
    <col min="1" max="2" width="14.88671875" customWidth="1"/>
    <col min="3" max="5" width="25.33203125" customWidth="1"/>
    <col min="6" max="9" width="13.88671875" customWidth="1"/>
  </cols>
  <sheetData>
    <row r="1" spans="1:9" ht="17.55" x14ac:dyDescent="0.3">
      <c r="A1" s="73" t="s">
        <v>45</v>
      </c>
      <c r="B1" s="73"/>
      <c r="C1" s="73"/>
      <c r="D1" s="73"/>
      <c r="E1" s="73"/>
      <c r="F1" s="73"/>
      <c r="G1" s="73"/>
      <c r="H1" s="73"/>
      <c r="I1" s="73"/>
    </row>
    <row r="2" spans="1:9" ht="32.25" customHeight="1" x14ac:dyDescent="0.3">
      <c r="A2" s="41" t="s">
        <v>46</v>
      </c>
      <c r="B2" s="38" t="s">
        <v>15</v>
      </c>
      <c r="C2" s="38" t="s">
        <v>47</v>
      </c>
      <c r="D2" s="38" t="s">
        <v>17</v>
      </c>
      <c r="E2" s="40" t="s">
        <v>48</v>
      </c>
      <c r="F2" s="40" t="s">
        <v>49</v>
      </c>
      <c r="G2" s="40" t="s">
        <v>50</v>
      </c>
      <c r="H2" s="40" t="s">
        <v>51</v>
      </c>
    </row>
    <row r="3" spans="1:9" x14ac:dyDescent="0.3">
      <c r="A3" s="37">
        <v>45118</v>
      </c>
      <c r="B3" s="36" t="s">
        <v>52</v>
      </c>
      <c r="C3" s="36" t="s">
        <v>27</v>
      </c>
      <c r="D3" s="36" t="s">
        <v>53</v>
      </c>
      <c r="E3" s="43">
        <v>1322698</v>
      </c>
      <c r="F3" s="43">
        <v>0</v>
      </c>
      <c r="G3" s="43">
        <v>105816</v>
      </c>
      <c r="H3" s="43">
        <v>1428514</v>
      </c>
    </row>
    <row r="4" spans="1:9" x14ac:dyDescent="0.3">
      <c r="A4" s="37">
        <v>45118</v>
      </c>
      <c r="B4" s="36" t="s">
        <v>54</v>
      </c>
      <c r="C4" s="36" t="s">
        <v>27</v>
      </c>
      <c r="D4" s="36" t="s">
        <v>55</v>
      </c>
      <c r="E4" s="43">
        <v>693760</v>
      </c>
      <c r="F4" s="43">
        <v>0</v>
      </c>
      <c r="G4" s="43">
        <v>55501</v>
      </c>
      <c r="H4" s="43">
        <v>749261</v>
      </c>
    </row>
    <row r="5" spans="1:9" x14ac:dyDescent="0.3">
      <c r="A5" s="37">
        <v>45118</v>
      </c>
      <c r="B5" s="36" t="s">
        <v>56</v>
      </c>
      <c r="C5" s="36" t="s">
        <v>27</v>
      </c>
      <c r="D5" s="36" t="s">
        <v>57</v>
      </c>
      <c r="E5" s="43">
        <v>956329</v>
      </c>
      <c r="F5" s="43">
        <v>0</v>
      </c>
      <c r="G5" s="43">
        <v>76506</v>
      </c>
      <c r="H5" s="43">
        <v>1032835</v>
      </c>
    </row>
    <row r="6" spans="1:9" x14ac:dyDescent="0.3">
      <c r="A6" s="37">
        <v>45125</v>
      </c>
      <c r="B6" s="36" t="s">
        <v>58</v>
      </c>
      <c r="C6" s="36" t="s">
        <v>27</v>
      </c>
      <c r="D6" s="36" t="s">
        <v>59</v>
      </c>
      <c r="E6" s="43">
        <v>981576</v>
      </c>
      <c r="F6" s="43">
        <v>0</v>
      </c>
      <c r="G6" s="43">
        <v>78526</v>
      </c>
      <c r="H6" s="43">
        <v>1060102</v>
      </c>
    </row>
    <row r="7" spans="1:9" x14ac:dyDescent="0.3">
      <c r="A7" s="37">
        <v>45125</v>
      </c>
      <c r="B7" s="36" t="s">
        <v>60</v>
      </c>
      <c r="C7" s="36" t="s">
        <v>27</v>
      </c>
      <c r="D7" s="36" t="s">
        <v>61</v>
      </c>
      <c r="E7" s="43">
        <v>675230</v>
      </c>
      <c r="F7" s="43">
        <v>0</v>
      </c>
      <c r="G7" s="43">
        <v>54018</v>
      </c>
      <c r="H7" s="43">
        <v>729248</v>
      </c>
    </row>
    <row r="8" spans="1:9" x14ac:dyDescent="0.3">
      <c r="A8" s="37">
        <v>45127</v>
      </c>
      <c r="B8" s="36" t="s">
        <v>62</v>
      </c>
      <c r="C8" s="36" t="s">
        <v>27</v>
      </c>
      <c r="D8" s="36" t="s">
        <v>63</v>
      </c>
      <c r="E8" s="43">
        <v>816534</v>
      </c>
      <c r="F8" s="43">
        <v>0</v>
      </c>
      <c r="G8" s="43">
        <v>65323</v>
      </c>
      <c r="H8" s="43">
        <v>881857</v>
      </c>
    </row>
    <row r="9" spans="1:9" x14ac:dyDescent="0.3">
      <c r="A9" s="37">
        <v>45127</v>
      </c>
      <c r="B9" s="36" t="s">
        <v>64</v>
      </c>
      <c r="C9" s="36" t="s">
        <v>27</v>
      </c>
      <c r="D9" s="36" t="s">
        <v>65</v>
      </c>
      <c r="E9" s="43">
        <v>1190301</v>
      </c>
      <c r="F9" s="43">
        <v>0</v>
      </c>
      <c r="G9" s="43">
        <v>95224</v>
      </c>
      <c r="H9" s="43">
        <v>1285525</v>
      </c>
    </row>
    <row r="10" spans="1:9" x14ac:dyDescent="0.3">
      <c r="A10" s="37">
        <v>45132</v>
      </c>
      <c r="B10" s="36" t="s">
        <v>66</v>
      </c>
      <c r="C10" s="36" t="s">
        <v>27</v>
      </c>
      <c r="D10" s="36" t="s">
        <v>67</v>
      </c>
      <c r="E10" s="43">
        <v>846921</v>
      </c>
      <c r="F10" s="43">
        <v>0</v>
      </c>
      <c r="G10" s="43">
        <v>67754</v>
      </c>
      <c r="H10" s="43">
        <v>914675</v>
      </c>
    </row>
    <row r="11" spans="1:9" x14ac:dyDescent="0.3">
      <c r="A11" s="37">
        <v>45135</v>
      </c>
      <c r="B11" s="36" t="s">
        <v>68</v>
      </c>
      <c r="C11" s="36" t="s">
        <v>27</v>
      </c>
      <c r="D11" s="36" t="s">
        <v>61</v>
      </c>
      <c r="E11" s="43">
        <v>563046</v>
      </c>
      <c r="F11" s="43">
        <v>0</v>
      </c>
      <c r="G11" s="43">
        <v>45044</v>
      </c>
      <c r="H11" s="43">
        <v>608090</v>
      </c>
    </row>
    <row r="12" spans="1:9" x14ac:dyDescent="0.3">
      <c r="A12" s="37">
        <v>45135</v>
      </c>
      <c r="B12" s="36" t="s">
        <v>69</v>
      </c>
      <c r="C12" s="36" t="s">
        <v>27</v>
      </c>
      <c r="D12" s="36" t="s">
        <v>63</v>
      </c>
      <c r="E12" s="43">
        <v>526358</v>
      </c>
      <c r="F12" s="43">
        <v>0</v>
      </c>
      <c r="G12" s="43">
        <v>42109</v>
      </c>
      <c r="H12" s="43">
        <v>568467</v>
      </c>
    </row>
    <row r="13" spans="1:9" x14ac:dyDescent="0.3">
      <c r="A13" s="42" t="s">
        <v>70</v>
      </c>
      <c r="B13" s="35"/>
      <c r="C13" s="35"/>
      <c r="D13" s="35"/>
      <c r="E13" s="39">
        <v>8572753</v>
      </c>
      <c r="F13" s="39">
        <v>0</v>
      </c>
      <c r="G13" s="39">
        <v>685821</v>
      </c>
      <c r="H13" s="39">
        <v>9258574</v>
      </c>
    </row>
    <row r="16" spans="1:9" ht="17.55" x14ac:dyDescent="0.3">
      <c r="A16" s="73" t="s">
        <v>72</v>
      </c>
      <c r="B16" s="73"/>
      <c r="C16" s="73"/>
      <c r="D16" s="73"/>
      <c r="E16" s="73"/>
      <c r="F16" s="73"/>
      <c r="G16" s="73"/>
      <c r="H16" s="73"/>
    </row>
    <row r="17" spans="1:8" ht="21.3" x14ac:dyDescent="0.3">
      <c r="A17" s="41" t="s">
        <v>46</v>
      </c>
      <c r="B17" s="38" t="s">
        <v>73</v>
      </c>
      <c r="C17" s="38" t="s">
        <v>47</v>
      </c>
      <c r="D17" s="38" t="s">
        <v>17</v>
      </c>
      <c r="E17" s="40" t="s">
        <v>48</v>
      </c>
      <c r="F17" s="40" t="s">
        <v>49</v>
      </c>
      <c r="G17" s="40" t="s">
        <v>50</v>
      </c>
      <c r="H17" s="40" t="s">
        <v>51</v>
      </c>
    </row>
    <row r="18" spans="1:8" x14ac:dyDescent="0.3">
      <c r="A18" s="37">
        <v>45111</v>
      </c>
      <c r="B18" s="36" t="s">
        <v>74</v>
      </c>
      <c r="C18" s="36" t="s">
        <v>75</v>
      </c>
      <c r="D18" s="36" t="s">
        <v>76</v>
      </c>
      <c r="E18" s="43">
        <v>136582</v>
      </c>
      <c r="F18" s="43">
        <v>0</v>
      </c>
      <c r="G18" s="43">
        <v>10927</v>
      </c>
      <c r="H18" s="43">
        <v>147509</v>
      </c>
    </row>
    <row r="19" spans="1:8" x14ac:dyDescent="0.3">
      <c r="A19" s="42" t="s">
        <v>77</v>
      </c>
      <c r="B19" s="35"/>
      <c r="C19" s="35"/>
      <c r="D19" s="35"/>
      <c r="E19" s="39">
        <v>136582</v>
      </c>
      <c r="F19" s="39">
        <v>0</v>
      </c>
      <c r="G19" s="39">
        <v>10927</v>
      </c>
      <c r="H19" s="39">
        <v>147509</v>
      </c>
    </row>
  </sheetData>
  <mergeCells count="2">
    <mergeCell ref="A1:I1"/>
    <mergeCell ref="A16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C20C6-F6D0-4182-B55E-F63F42F923CC}">
  <dimension ref="A1:K17"/>
  <sheetViews>
    <sheetView workbookViewId="0">
      <selection activeCell="A13" sqref="A13:XFD13"/>
    </sheetView>
  </sheetViews>
  <sheetFormatPr defaultRowHeight="15.05" x14ac:dyDescent="0.3"/>
  <cols>
    <col min="1" max="1" width="2.88671875" customWidth="1"/>
    <col min="2" max="4" width="14.6640625" customWidth="1"/>
    <col min="5" max="5" width="68.6640625" customWidth="1"/>
    <col min="6" max="6" width="47.33203125" customWidth="1"/>
    <col min="7" max="7" width="15.88671875" customWidth="1"/>
    <col min="8" max="8" width="13.6640625" customWidth="1"/>
    <col min="10" max="10" width="10.5546875" customWidth="1"/>
    <col min="11" max="11" width="12.5546875" customWidth="1"/>
  </cols>
  <sheetData>
    <row r="1" spans="1:11" ht="17.5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74" t="s">
        <v>79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31.95" x14ac:dyDescent="0.3">
      <c r="A3" s="35"/>
      <c r="B3" s="52" t="s">
        <v>14</v>
      </c>
      <c r="C3" s="47" t="s">
        <v>15</v>
      </c>
      <c r="D3" s="47" t="s">
        <v>16</v>
      </c>
      <c r="E3" s="47" t="s">
        <v>17</v>
      </c>
      <c r="F3" s="47" t="s">
        <v>18</v>
      </c>
      <c r="G3" s="47" t="s">
        <v>19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3">
      <c r="A4" s="35"/>
      <c r="B4" s="48">
        <v>45150</v>
      </c>
      <c r="C4" s="46" t="s">
        <v>80</v>
      </c>
      <c r="D4" s="46" t="s">
        <v>25</v>
      </c>
      <c r="E4" s="46" t="s">
        <v>81</v>
      </c>
      <c r="F4" s="46" t="s">
        <v>27</v>
      </c>
      <c r="G4" s="46" t="s">
        <v>28</v>
      </c>
      <c r="H4" s="49">
        <v>258520</v>
      </c>
      <c r="I4" s="50" t="s">
        <v>82</v>
      </c>
      <c r="J4" s="49">
        <v>20682</v>
      </c>
      <c r="K4" s="51">
        <v>279202</v>
      </c>
    </row>
    <row r="5" spans="1:11" x14ac:dyDescent="0.3">
      <c r="A5" s="35"/>
      <c r="B5" s="48">
        <v>45150</v>
      </c>
      <c r="C5" s="46" t="s">
        <v>83</v>
      </c>
      <c r="D5" s="46" t="s">
        <v>25</v>
      </c>
      <c r="E5" s="46" t="s">
        <v>61</v>
      </c>
      <c r="F5" s="46" t="s">
        <v>27</v>
      </c>
      <c r="G5" s="46" t="s">
        <v>28</v>
      </c>
      <c r="H5" s="49">
        <v>942757</v>
      </c>
      <c r="I5" s="50" t="s">
        <v>82</v>
      </c>
      <c r="J5" s="49">
        <v>75421</v>
      </c>
      <c r="K5" s="51">
        <v>1018178</v>
      </c>
    </row>
    <row r="6" spans="1:11" x14ac:dyDescent="0.3">
      <c r="A6" s="35"/>
      <c r="B6" s="48">
        <v>45157</v>
      </c>
      <c r="C6" s="46" t="s">
        <v>84</v>
      </c>
      <c r="D6" s="46" t="s">
        <v>25</v>
      </c>
      <c r="E6" s="46" t="s">
        <v>85</v>
      </c>
      <c r="F6" s="46" t="s">
        <v>27</v>
      </c>
      <c r="G6" s="46" t="s">
        <v>28</v>
      </c>
      <c r="H6" s="49">
        <v>884701</v>
      </c>
      <c r="I6" s="50" t="s">
        <v>82</v>
      </c>
      <c r="J6" s="49">
        <v>70776</v>
      </c>
      <c r="K6" s="51">
        <v>955477</v>
      </c>
    </row>
    <row r="7" spans="1:11" x14ac:dyDescent="0.3">
      <c r="A7" s="35"/>
      <c r="B7" s="48">
        <v>45164</v>
      </c>
      <c r="C7" s="46" t="s">
        <v>86</v>
      </c>
      <c r="D7" s="46" t="s">
        <v>25</v>
      </c>
      <c r="E7" s="46" t="s">
        <v>61</v>
      </c>
      <c r="F7" s="46" t="s">
        <v>27</v>
      </c>
      <c r="G7" s="46" t="s">
        <v>28</v>
      </c>
      <c r="H7" s="49">
        <v>549718</v>
      </c>
      <c r="I7" s="50" t="s">
        <v>82</v>
      </c>
      <c r="J7" s="49">
        <v>43977</v>
      </c>
      <c r="K7" s="51">
        <v>593695</v>
      </c>
    </row>
    <row r="8" spans="1:11" x14ac:dyDescent="0.3">
      <c r="A8" s="35"/>
      <c r="B8" s="48">
        <v>45164</v>
      </c>
      <c r="C8" s="46" t="s">
        <v>87</v>
      </c>
      <c r="D8" s="46" t="s">
        <v>25</v>
      </c>
      <c r="E8" s="46" t="s">
        <v>88</v>
      </c>
      <c r="F8" s="46" t="s">
        <v>27</v>
      </c>
      <c r="G8" s="46" t="s">
        <v>28</v>
      </c>
      <c r="H8" s="49">
        <v>1251282</v>
      </c>
      <c r="I8" s="50" t="s">
        <v>82</v>
      </c>
      <c r="J8" s="49">
        <v>100103</v>
      </c>
      <c r="K8" s="51">
        <v>1351385</v>
      </c>
    </row>
    <row r="9" spans="1:11" x14ac:dyDescent="0.3">
      <c r="A9" s="35"/>
      <c r="B9" s="48">
        <v>45164</v>
      </c>
      <c r="C9" s="46" t="s">
        <v>89</v>
      </c>
      <c r="D9" s="46" t="s">
        <v>25</v>
      </c>
      <c r="E9" s="46" t="s">
        <v>61</v>
      </c>
      <c r="F9" s="46" t="s">
        <v>27</v>
      </c>
      <c r="G9" s="46" t="s">
        <v>28</v>
      </c>
      <c r="H9" s="49">
        <v>446434</v>
      </c>
      <c r="I9" s="50" t="s">
        <v>82</v>
      </c>
      <c r="J9" s="49">
        <v>35715</v>
      </c>
      <c r="K9" s="51">
        <v>482149</v>
      </c>
    </row>
    <row r="10" spans="1:11" x14ac:dyDescent="0.3">
      <c r="A10" s="35"/>
      <c r="B10" s="48">
        <v>45164</v>
      </c>
      <c r="C10" s="46" t="s">
        <v>90</v>
      </c>
      <c r="D10" s="46" t="s">
        <v>25</v>
      </c>
      <c r="E10" s="46" t="s">
        <v>85</v>
      </c>
      <c r="F10" s="46" t="s">
        <v>27</v>
      </c>
      <c r="G10" s="46" t="s">
        <v>28</v>
      </c>
      <c r="H10" s="49">
        <v>721293</v>
      </c>
      <c r="I10" s="50" t="s">
        <v>82</v>
      </c>
      <c r="J10" s="49">
        <v>57703</v>
      </c>
      <c r="K10" s="51">
        <v>778996</v>
      </c>
    </row>
    <row r="11" spans="1:11" x14ac:dyDescent="0.3">
      <c r="A11" s="35"/>
      <c r="B11" s="48">
        <v>45164</v>
      </c>
      <c r="C11" s="46" t="s">
        <v>91</v>
      </c>
      <c r="D11" s="46" t="s">
        <v>25</v>
      </c>
      <c r="E11" s="46" t="s">
        <v>92</v>
      </c>
      <c r="F11" s="46" t="s">
        <v>27</v>
      </c>
      <c r="G11" s="46" t="s">
        <v>28</v>
      </c>
      <c r="H11" s="49">
        <v>514849</v>
      </c>
      <c r="I11" s="50" t="s">
        <v>82</v>
      </c>
      <c r="J11" s="49">
        <v>41188</v>
      </c>
      <c r="K11" s="51">
        <v>556037</v>
      </c>
    </row>
    <row r="12" spans="1:11" x14ac:dyDescent="0.3">
      <c r="A12" s="35"/>
      <c r="B12" s="48">
        <v>45169</v>
      </c>
      <c r="C12" s="46" t="s">
        <v>93</v>
      </c>
      <c r="D12" s="46" t="s">
        <v>25</v>
      </c>
      <c r="E12" s="46" t="s">
        <v>94</v>
      </c>
      <c r="F12" s="46" t="s">
        <v>27</v>
      </c>
      <c r="G12" s="46" t="s">
        <v>28</v>
      </c>
      <c r="H12" s="49">
        <v>545340</v>
      </c>
      <c r="I12" s="50" t="s">
        <v>82</v>
      </c>
      <c r="J12" s="49">
        <v>43627</v>
      </c>
      <c r="K12" s="51">
        <v>588967</v>
      </c>
    </row>
    <row r="13" spans="1:11" x14ac:dyDescent="0.3">
      <c r="A13" s="35"/>
      <c r="B13" s="48">
        <v>45169</v>
      </c>
      <c r="C13" s="46" t="s">
        <v>95</v>
      </c>
      <c r="D13" s="46" t="s">
        <v>25</v>
      </c>
      <c r="E13" s="46" t="s">
        <v>96</v>
      </c>
      <c r="F13" s="46" t="s">
        <v>27</v>
      </c>
      <c r="G13" s="46" t="s">
        <v>28</v>
      </c>
      <c r="H13" s="49">
        <v>663424</v>
      </c>
      <c r="I13" s="50" t="s">
        <v>82</v>
      </c>
      <c r="J13" s="49">
        <v>53074</v>
      </c>
      <c r="K13" s="51">
        <v>716498</v>
      </c>
    </row>
    <row r="14" spans="1:11" x14ac:dyDescent="0.3">
      <c r="A14" s="35"/>
      <c r="B14" s="48">
        <v>45141</v>
      </c>
      <c r="C14" s="46"/>
      <c r="D14" s="46"/>
      <c r="E14" s="46" t="s">
        <v>102</v>
      </c>
      <c r="F14" s="46" t="s">
        <v>27</v>
      </c>
      <c r="G14" s="46" t="s">
        <v>28</v>
      </c>
      <c r="H14" s="49">
        <v>-84397</v>
      </c>
      <c r="I14" s="50" t="s">
        <v>82</v>
      </c>
      <c r="J14" s="49">
        <v>-6752</v>
      </c>
      <c r="K14" s="51">
        <f>+J14+H14</f>
        <v>-91149</v>
      </c>
    </row>
    <row r="15" spans="1:11" x14ac:dyDescent="0.3">
      <c r="A15" s="35"/>
      <c r="B15" s="48">
        <v>45147</v>
      </c>
      <c r="C15" s="46" t="s">
        <v>97</v>
      </c>
      <c r="D15" s="46" t="s">
        <v>97</v>
      </c>
      <c r="E15" s="46" t="s">
        <v>98</v>
      </c>
      <c r="F15" s="46" t="s">
        <v>27</v>
      </c>
      <c r="G15" s="46" t="s">
        <v>28</v>
      </c>
      <c r="H15" s="49">
        <v>-103284</v>
      </c>
      <c r="I15" s="50" t="s">
        <v>82</v>
      </c>
      <c r="J15" s="49">
        <v>-8263</v>
      </c>
      <c r="K15" s="51">
        <v>-111547</v>
      </c>
    </row>
    <row r="16" spans="1:11" x14ac:dyDescent="0.3">
      <c r="A16" s="35"/>
      <c r="B16" s="48">
        <v>45160</v>
      </c>
      <c r="C16" s="46" t="s">
        <v>97</v>
      </c>
      <c r="D16" s="46" t="s">
        <v>97</v>
      </c>
      <c r="E16" s="46" t="s">
        <v>99</v>
      </c>
      <c r="F16" s="46" t="s">
        <v>27</v>
      </c>
      <c r="G16" s="46" t="s">
        <v>28</v>
      </c>
      <c r="H16" s="49">
        <v>-110732</v>
      </c>
      <c r="I16" s="50" t="s">
        <v>82</v>
      </c>
      <c r="J16" s="49">
        <v>-8859</v>
      </c>
      <c r="K16" s="51">
        <v>-119591</v>
      </c>
    </row>
    <row r="17" spans="2:11" x14ac:dyDescent="0.3">
      <c r="B17" s="48">
        <v>45162</v>
      </c>
      <c r="C17" s="46" t="s">
        <v>97</v>
      </c>
      <c r="D17" s="46" t="s">
        <v>97</v>
      </c>
      <c r="E17" s="46" t="s">
        <v>100</v>
      </c>
      <c r="F17" s="46" t="s">
        <v>27</v>
      </c>
      <c r="G17" s="46" t="s">
        <v>28</v>
      </c>
      <c r="H17" s="49">
        <v>-68291</v>
      </c>
      <c r="I17" s="50" t="s">
        <v>82</v>
      </c>
      <c r="J17" s="49">
        <v>-5463</v>
      </c>
      <c r="K17" s="51">
        <v>-73754</v>
      </c>
    </row>
  </sheetData>
  <mergeCells count="2">
    <mergeCell ref="A1:K1"/>
    <mergeCell ref="A2:K2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6F7B-22AC-4A95-AF4C-8D7E58756054}">
  <dimension ref="A1:K21"/>
  <sheetViews>
    <sheetView topLeftCell="C1" workbookViewId="0">
      <selection activeCell="K16" sqref="K16:K20"/>
    </sheetView>
  </sheetViews>
  <sheetFormatPr defaultRowHeight="15.05" x14ac:dyDescent="0.3"/>
  <cols>
    <col min="1" max="1" width="2.109375" customWidth="1"/>
    <col min="2" max="2" width="12.5546875" customWidth="1"/>
    <col min="3" max="3" width="11.6640625" customWidth="1"/>
    <col min="5" max="5" width="43" customWidth="1"/>
    <col min="6" max="6" width="12.33203125" customWidth="1"/>
    <col min="7" max="7" width="75.6640625" customWidth="1"/>
    <col min="8" max="8" width="13.44140625" customWidth="1"/>
    <col min="9" max="9" width="9.6640625" customWidth="1"/>
    <col min="10" max="10" width="12.44140625" customWidth="1"/>
    <col min="11" max="11" width="14.33203125" customWidth="1"/>
  </cols>
  <sheetData>
    <row r="1" spans="1:11" ht="17.5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3">
      <c r="A2" s="75" t="s">
        <v>103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31.95" x14ac:dyDescent="0.3">
      <c r="B3" s="13" t="s">
        <v>14</v>
      </c>
      <c r="C3" s="14" t="s">
        <v>15</v>
      </c>
      <c r="D3" s="14" t="s">
        <v>16</v>
      </c>
      <c r="E3" s="14" t="s">
        <v>18</v>
      </c>
      <c r="F3" s="14" t="s">
        <v>19</v>
      </c>
      <c r="G3" s="14" t="s">
        <v>17</v>
      </c>
      <c r="H3" s="15" t="s">
        <v>20</v>
      </c>
      <c r="I3" s="14" t="s">
        <v>21</v>
      </c>
      <c r="J3" s="15" t="s">
        <v>22</v>
      </c>
      <c r="K3" s="55" t="s">
        <v>104</v>
      </c>
    </row>
    <row r="4" spans="1:11" x14ac:dyDescent="0.3">
      <c r="B4" s="16">
        <v>45178</v>
      </c>
      <c r="C4" s="17" t="s">
        <v>105</v>
      </c>
      <c r="D4" s="17" t="s">
        <v>25</v>
      </c>
      <c r="E4" s="17" t="s">
        <v>27</v>
      </c>
      <c r="F4" s="17" t="s">
        <v>28</v>
      </c>
      <c r="G4" s="17" t="s">
        <v>106</v>
      </c>
      <c r="H4" s="19">
        <v>591032</v>
      </c>
      <c r="I4" s="20" t="s">
        <v>82</v>
      </c>
      <c r="J4" s="19">
        <v>47283</v>
      </c>
      <c r="K4" s="19">
        <f t="shared" ref="K4:K15" si="0">+J4+H4</f>
        <v>638315</v>
      </c>
    </row>
    <row r="5" spans="1:11" x14ac:dyDescent="0.3">
      <c r="B5" s="16">
        <v>45185</v>
      </c>
      <c r="C5" s="17" t="s">
        <v>109</v>
      </c>
      <c r="D5" s="17" t="s">
        <v>25</v>
      </c>
      <c r="E5" s="17" t="s">
        <v>27</v>
      </c>
      <c r="F5" s="17" t="s">
        <v>28</v>
      </c>
      <c r="G5" s="17" t="s">
        <v>110</v>
      </c>
      <c r="H5" s="19">
        <v>946321</v>
      </c>
      <c r="I5" s="20" t="s">
        <v>82</v>
      </c>
      <c r="J5" s="19">
        <v>75706</v>
      </c>
      <c r="K5" s="19">
        <f t="shared" si="0"/>
        <v>1022027</v>
      </c>
    </row>
    <row r="6" spans="1:11" x14ac:dyDescent="0.3">
      <c r="B6" s="16">
        <v>45185</v>
      </c>
      <c r="C6" s="17" t="s">
        <v>111</v>
      </c>
      <c r="D6" s="17" t="s">
        <v>25</v>
      </c>
      <c r="E6" s="17" t="s">
        <v>27</v>
      </c>
      <c r="F6" s="17" t="s">
        <v>28</v>
      </c>
      <c r="G6" s="17" t="s">
        <v>112</v>
      </c>
      <c r="H6" s="19">
        <v>900629</v>
      </c>
      <c r="I6" s="20" t="s">
        <v>82</v>
      </c>
      <c r="J6" s="19">
        <v>72050</v>
      </c>
      <c r="K6" s="19">
        <f t="shared" si="0"/>
        <v>972679</v>
      </c>
    </row>
    <row r="7" spans="1:11" x14ac:dyDescent="0.3">
      <c r="B7" s="16">
        <v>45185</v>
      </c>
      <c r="C7" s="17" t="s">
        <v>113</v>
      </c>
      <c r="D7" s="17" t="s">
        <v>25</v>
      </c>
      <c r="E7" s="17" t="s">
        <v>27</v>
      </c>
      <c r="F7" s="17" t="s">
        <v>28</v>
      </c>
      <c r="G7" s="17" t="s">
        <v>114</v>
      </c>
      <c r="H7" s="19">
        <v>1392633</v>
      </c>
      <c r="I7" s="20" t="s">
        <v>82</v>
      </c>
      <c r="J7" s="19">
        <v>111411</v>
      </c>
      <c r="K7" s="19">
        <f t="shared" si="0"/>
        <v>1504044</v>
      </c>
    </row>
    <row r="8" spans="1:11" x14ac:dyDescent="0.3">
      <c r="B8" s="16">
        <v>45185</v>
      </c>
      <c r="C8" s="17" t="s">
        <v>115</v>
      </c>
      <c r="D8" s="17" t="s">
        <v>25</v>
      </c>
      <c r="E8" s="17" t="s">
        <v>27</v>
      </c>
      <c r="F8" s="17" t="s">
        <v>28</v>
      </c>
      <c r="G8" s="17" t="s">
        <v>116</v>
      </c>
      <c r="H8" s="19">
        <v>541765</v>
      </c>
      <c r="I8" s="20" t="s">
        <v>82</v>
      </c>
      <c r="J8" s="19">
        <v>43341</v>
      </c>
      <c r="K8" s="19">
        <f t="shared" si="0"/>
        <v>585106</v>
      </c>
    </row>
    <row r="9" spans="1:11" x14ac:dyDescent="0.3">
      <c r="B9" s="16">
        <v>45192</v>
      </c>
      <c r="C9" s="17" t="s">
        <v>117</v>
      </c>
      <c r="D9" s="17" t="s">
        <v>25</v>
      </c>
      <c r="E9" s="17" t="s">
        <v>27</v>
      </c>
      <c r="F9" s="17" t="s">
        <v>28</v>
      </c>
      <c r="G9" s="17" t="s">
        <v>118</v>
      </c>
      <c r="H9" s="19">
        <v>1167957</v>
      </c>
      <c r="I9" s="20" t="s">
        <v>82</v>
      </c>
      <c r="J9" s="19">
        <v>93437</v>
      </c>
      <c r="K9" s="19">
        <f t="shared" si="0"/>
        <v>1261394</v>
      </c>
    </row>
    <row r="10" spans="1:11" x14ac:dyDescent="0.3">
      <c r="B10" s="16">
        <v>45199</v>
      </c>
      <c r="C10" s="17" t="s">
        <v>119</v>
      </c>
      <c r="D10" s="17" t="s">
        <v>25</v>
      </c>
      <c r="E10" s="17" t="s">
        <v>27</v>
      </c>
      <c r="F10" s="17" t="s">
        <v>28</v>
      </c>
      <c r="G10" s="17" t="s">
        <v>120</v>
      </c>
      <c r="H10" s="19">
        <v>516420</v>
      </c>
      <c r="I10" s="20" t="s">
        <v>82</v>
      </c>
      <c r="J10" s="19">
        <v>41314</v>
      </c>
      <c r="K10" s="19">
        <f t="shared" si="0"/>
        <v>557734</v>
      </c>
    </row>
    <row r="11" spans="1:11" x14ac:dyDescent="0.3">
      <c r="B11" s="16">
        <v>45199</v>
      </c>
      <c r="C11" s="17" t="s">
        <v>121</v>
      </c>
      <c r="D11" s="17" t="s">
        <v>25</v>
      </c>
      <c r="E11" s="17" t="s">
        <v>27</v>
      </c>
      <c r="F11" s="17" t="s">
        <v>28</v>
      </c>
      <c r="G11" s="17" t="s">
        <v>122</v>
      </c>
      <c r="H11" s="19">
        <v>653002</v>
      </c>
      <c r="I11" s="20" t="s">
        <v>82</v>
      </c>
      <c r="J11" s="19">
        <v>52240</v>
      </c>
      <c r="K11" s="19">
        <f t="shared" si="0"/>
        <v>705242</v>
      </c>
    </row>
    <row r="12" spans="1:11" x14ac:dyDescent="0.3">
      <c r="B12" s="16">
        <v>45199</v>
      </c>
      <c r="C12" s="17" t="s">
        <v>123</v>
      </c>
      <c r="D12" s="17" t="s">
        <v>25</v>
      </c>
      <c r="E12" s="17" t="s">
        <v>27</v>
      </c>
      <c r="F12" s="17" t="s">
        <v>28</v>
      </c>
      <c r="G12" s="17" t="s">
        <v>124</v>
      </c>
      <c r="H12" s="19">
        <v>517040</v>
      </c>
      <c r="I12" s="20" t="s">
        <v>82</v>
      </c>
      <c r="J12" s="19">
        <v>41363</v>
      </c>
      <c r="K12" s="19">
        <f t="shared" si="0"/>
        <v>558403</v>
      </c>
    </row>
    <row r="13" spans="1:11" x14ac:dyDescent="0.3">
      <c r="B13" s="16">
        <v>45199</v>
      </c>
      <c r="C13" s="17" t="s">
        <v>125</v>
      </c>
      <c r="D13" s="17" t="s">
        <v>25</v>
      </c>
      <c r="E13" s="17" t="s">
        <v>27</v>
      </c>
      <c r="F13" s="17" t="s">
        <v>28</v>
      </c>
      <c r="G13" s="17" t="s">
        <v>126</v>
      </c>
      <c r="H13" s="19">
        <v>1053737</v>
      </c>
      <c r="I13" s="20" t="s">
        <v>82</v>
      </c>
      <c r="J13" s="19">
        <v>84299</v>
      </c>
      <c r="K13" s="19">
        <f t="shared" si="0"/>
        <v>1138036</v>
      </c>
    </row>
    <row r="14" spans="1:11" x14ac:dyDescent="0.3">
      <c r="B14" s="16">
        <v>45199</v>
      </c>
      <c r="C14" s="17" t="s">
        <v>127</v>
      </c>
      <c r="D14" s="17" t="s">
        <v>25</v>
      </c>
      <c r="E14" s="17" t="s">
        <v>27</v>
      </c>
      <c r="F14" s="17" t="s">
        <v>28</v>
      </c>
      <c r="G14" s="17" t="s">
        <v>124</v>
      </c>
      <c r="H14" s="19">
        <v>1101683</v>
      </c>
      <c r="I14" s="20" t="s">
        <v>82</v>
      </c>
      <c r="J14" s="19">
        <v>88135</v>
      </c>
      <c r="K14" s="19">
        <f t="shared" si="0"/>
        <v>1189818</v>
      </c>
    </row>
    <row r="15" spans="1:11" x14ac:dyDescent="0.3">
      <c r="B15" s="16">
        <v>45199</v>
      </c>
      <c r="C15" s="17" t="s">
        <v>128</v>
      </c>
      <c r="D15" s="17" t="s">
        <v>25</v>
      </c>
      <c r="E15" s="17" t="s">
        <v>27</v>
      </c>
      <c r="F15" s="17" t="s">
        <v>28</v>
      </c>
      <c r="G15" s="17" t="s">
        <v>96</v>
      </c>
      <c r="H15" s="19">
        <v>411441</v>
      </c>
      <c r="I15" s="20" t="s">
        <v>82</v>
      </c>
      <c r="J15" s="19">
        <v>32915</v>
      </c>
      <c r="K15" s="19">
        <f t="shared" si="0"/>
        <v>444356</v>
      </c>
    </row>
    <row r="16" spans="1:11" x14ac:dyDescent="0.3">
      <c r="B16" s="16">
        <v>45177</v>
      </c>
      <c r="C16" s="17" t="s">
        <v>97</v>
      </c>
      <c r="D16" s="17" t="s">
        <v>97</v>
      </c>
      <c r="E16" s="17" t="s">
        <v>27</v>
      </c>
      <c r="F16" s="17" t="s">
        <v>28</v>
      </c>
      <c r="G16" s="17" t="s">
        <v>100</v>
      </c>
      <c r="H16" s="19">
        <v>-90890</v>
      </c>
      <c r="I16" s="20" t="s">
        <v>82</v>
      </c>
      <c r="J16" s="19">
        <v>-7271</v>
      </c>
      <c r="K16" s="19">
        <v>-98161</v>
      </c>
    </row>
    <row r="17" spans="2:11" x14ac:dyDescent="0.3">
      <c r="B17" s="16">
        <v>45181</v>
      </c>
      <c r="C17" s="17" t="s">
        <v>97</v>
      </c>
      <c r="D17" s="17" t="s">
        <v>97</v>
      </c>
      <c r="E17" s="17" t="s">
        <v>27</v>
      </c>
      <c r="F17" s="17" t="s">
        <v>28</v>
      </c>
      <c r="G17" s="17" t="s">
        <v>99</v>
      </c>
      <c r="H17" s="19">
        <v>-221464</v>
      </c>
      <c r="I17" s="19" t="s">
        <v>82</v>
      </c>
      <c r="J17" s="19">
        <v>-17717</v>
      </c>
      <c r="K17" s="19">
        <v>-239181</v>
      </c>
    </row>
    <row r="18" spans="2:11" x14ac:dyDescent="0.3">
      <c r="B18" s="16">
        <v>45182</v>
      </c>
      <c r="C18" s="17" t="s">
        <v>97</v>
      </c>
      <c r="D18" s="17" t="s">
        <v>97</v>
      </c>
      <c r="E18" s="17" t="s">
        <v>27</v>
      </c>
      <c r="F18" s="17" t="s">
        <v>28</v>
      </c>
      <c r="G18" s="17" t="s">
        <v>107</v>
      </c>
      <c r="H18" s="19">
        <v>-276772</v>
      </c>
      <c r="I18" s="19" t="s">
        <v>82</v>
      </c>
      <c r="J18" s="19">
        <v>-22142</v>
      </c>
      <c r="K18" s="19">
        <v>-298914</v>
      </c>
    </row>
    <row r="19" spans="2:11" x14ac:dyDescent="0.3">
      <c r="B19" s="16">
        <v>45182</v>
      </c>
      <c r="C19" s="17"/>
      <c r="D19" s="17"/>
      <c r="E19" s="17" t="s">
        <v>27</v>
      </c>
      <c r="F19" s="17" t="s">
        <v>28</v>
      </c>
      <c r="G19" s="17" t="s">
        <v>108</v>
      </c>
      <c r="H19" s="19">
        <v>-81642</v>
      </c>
      <c r="I19" s="19" t="s">
        <v>82</v>
      </c>
      <c r="J19" s="19">
        <v>-6531</v>
      </c>
      <c r="K19" s="19">
        <v>-88173</v>
      </c>
    </row>
    <row r="20" spans="2:11" x14ac:dyDescent="0.3">
      <c r="B20" s="58">
        <v>45196</v>
      </c>
      <c r="C20" s="59"/>
      <c r="D20" s="59"/>
      <c r="E20" s="17" t="s">
        <v>27</v>
      </c>
      <c r="F20" s="17" t="s">
        <v>28</v>
      </c>
      <c r="G20" s="17" t="s">
        <v>130</v>
      </c>
      <c r="H20" s="60">
        <v>-321485</v>
      </c>
      <c r="I20" s="19" t="s">
        <v>82</v>
      </c>
      <c r="J20" s="60">
        <v>-25719</v>
      </c>
      <c r="K20" s="60">
        <v>-347204</v>
      </c>
    </row>
    <row r="21" spans="2:11" x14ac:dyDescent="0.3">
      <c r="K21" s="56">
        <f>+SUM(K4:K20)</f>
        <v>9505521</v>
      </c>
    </row>
  </sheetData>
  <autoFilter ref="A3:K19" xr:uid="{0E906F7B-22AC-4A95-AF4C-8D7E58756054}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CA9C-E2A2-44DD-9B36-B6FEAA0DA5CE}">
  <dimension ref="A1:K23"/>
  <sheetViews>
    <sheetView workbookViewId="0">
      <selection activeCell="K17" sqref="K17:K22"/>
    </sheetView>
  </sheetViews>
  <sheetFormatPr defaultRowHeight="15.05" x14ac:dyDescent="0.3"/>
  <cols>
    <col min="1" max="1" width="4.6640625" customWidth="1"/>
    <col min="2" max="3" width="9.109375" customWidth="1"/>
    <col min="4" max="4" width="9.6640625" customWidth="1"/>
    <col min="8" max="8" width="14.6640625" customWidth="1"/>
    <col min="9" max="9" width="10.21875" customWidth="1"/>
    <col min="10" max="11" width="14.6640625" customWidth="1"/>
  </cols>
  <sheetData>
    <row r="1" spans="1:11" ht="17.5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74" t="s">
        <v>131</v>
      </c>
      <c r="B2" s="74"/>
      <c r="C2" s="74"/>
      <c r="D2" s="74"/>
      <c r="E2" s="74"/>
      <c r="F2" s="74"/>
      <c r="G2" s="74"/>
      <c r="H2" s="74"/>
      <c r="I2" s="74"/>
      <c r="J2" s="74"/>
      <c r="K2" s="35"/>
    </row>
    <row r="3" spans="1:11" ht="21.3" x14ac:dyDescent="0.3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3">
      <c r="A4" s="35"/>
      <c r="B4" s="48">
        <v>45213</v>
      </c>
      <c r="C4" s="46" t="s">
        <v>132</v>
      </c>
      <c r="D4" s="46" t="s">
        <v>25</v>
      </c>
      <c r="E4" s="46" t="s">
        <v>27</v>
      </c>
      <c r="F4" s="46" t="s">
        <v>28</v>
      </c>
      <c r="G4" s="46" t="s">
        <v>133</v>
      </c>
      <c r="H4" s="49">
        <v>516420</v>
      </c>
      <c r="I4" s="50" t="s">
        <v>82</v>
      </c>
      <c r="J4" s="49">
        <v>41314</v>
      </c>
      <c r="K4" s="49">
        <v>557734</v>
      </c>
    </row>
    <row r="5" spans="1:11" x14ac:dyDescent="0.3">
      <c r="A5" s="35"/>
      <c r="B5" s="48">
        <v>45213</v>
      </c>
      <c r="C5" s="46" t="s">
        <v>134</v>
      </c>
      <c r="D5" s="46" t="s">
        <v>25</v>
      </c>
      <c r="E5" s="46" t="s">
        <v>27</v>
      </c>
      <c r="F5" s="46" t="s">
        <v>28</v>
      </c>
      <c r="G5" s="46" t="s">
        <v>135</v>
      </c>
      <c r="H5" s="49">
        <v>562919</v>
      </c>
      <c r="I5" s="50" t="s">
        <v>82</v>
      </c>
      <c r="J5" s="49">
        <v>45034</v>
      </c>
      <c r="K5" s="49">
        <v>607953</v>
      </c>
    </row>
    <row r="6" spans="1:11" x14ac:dyDescent="0.3">
      <c r="A6" s="35"/>
      <c r="B6" s="48">
        <v>45213</v>
      </c>
      <c r="C6" s="46" t="s">
        <v>136</v>
      </c>
      <c r="D6" s="46" t="s">
        <v>25</v>
      </c>
      <c r="E6" s="46" t="s">
        <v>27</v>
      </c>
      <c r="F6" s="46" t="s">
        <v>28</v>
      </c>
      <c r="G6" s="46" t="s">
        <v>137</v>
      </c>
      <c r="H6" s="49">
        <v>341455</v>
      </c>
      <c r="I6" s="50" t="s">
        <v>82</v>
      </c>
      <c r="J6" s="49">
        <v>27316</v>
      </c>
      <c r="K6" s="49">
        <v>368771</v>
      </c>
    </row>
    <row r="7" spans="1:11" x14ac:dyDescent="0.3">
      <c r="A7" s="35"/>
      <c r="B7" s="48">
        <v>45220</v>
      </c>
      <c r="C7" s="46" t="s">
        <v>138</v>
      </c>
      <c r="D7" s="46" t="s">
        <v>25</v>
      </c>
      <c r="E7" s="46" t="s">
        <v>27</v>
      </c>
      <c r="F7" s="46" t="s">
        <v>28</v>
      </c>
      <c r="G7" s="46" t="s">
        <v>139</v>
      </c>
      <c r="H7" s="49">
        <v>1122876</v>
      </c>
      <c r="I7" s="50" t="s">
        <v>82</v>
      </c>
      <c r="J7" s="49">
        <v>89830</v>
      </c>
      <c r="K7" s="49">
        <v>1212706</v>
      </c>
    </row>
    <row r="8" spans="1:11" x14ac:dyDescent="0.3">
      <c r="A8" s="35"/>
      <c r="B8" s="48">
        <v>45227</v>
      </c>
      <c r="C8" s="46" t="s">
        <v>140</v>
      </c>
      <c r="D8" s="46" t="s">
        <v>25</v>
      </c>
      <c r="E8" s="46" t="s">
        <v>27</v>
      </c>
      <c r="F8" s="46" t="s">
        <v>28</v>
      </c>
      <c r="G8" s="46" t="s">
        <v>141</v>
      </c>
      <c r="H8" s="49">
        <v>1153635</v>
      </c>
      <c r="I8" s="50" t="s">
        <v>82</v>
      </c>
      <c r="J8" s="49">
        <v>92291</v>
      </c>
      <c r="K8" s="49">
        <v>1245926</v>
      </c>
    </row>
    <row r="9" spans="1:11" x14ac:dyDescent="0.3">
      <c r="A9" s="35"/>
      <c r="B9" s="48">
        <v>45227</v>
      </c>
      <c r="C9" s="46" t="s">
        <v>142</v>
      </c>
      <c r="D9" s="46" t="s">
        <v>25</v>
      </c>
      <c r="E9" s="46" t="s">
        <v>27</v>
      </c>
      <c r="F9" s="46" t="s">
        <v>28</v>
      </c>
      <c r="G9" s="46" t="s">
        <v>143</v>
      </c>
      <c r="H9" s="49">
        <v>562919</v>
      </c>
      <c r="I9" s="50" t="s">
        <v>82</v>
      </c>
      <c r="J9" s="49">
        <v>45034</v>
      </c>
      <c r="K9" s="49">
        <v>607953</v>
      </c>
    </row>
    <row r="10" spans="1:11" x14ac:dyDescent="0.3">
      <c r="A10" s="35"/>
      <c r="B10" s="48">
        <v>45230</v>
      </c>
      <c r="C10" s="46" t="s">
        <v>144</v>
      </c>
      <c r="D10" s="46" t="s">
        <v>25</v>
      </c>
      <c r="E10" s="46" t="s">
        <v>27</v>
      </c>
      <c r="F10" s="46" t="s">
        <v>28</v>
      </c>
      <c r="G10" s="46" t="s">
        <v>126</v>
      </c>
      <c r="H10" s="49">
        <v>671263</v>
      </c>
      <c r="I10" s="50" t="s">
        <v>82</v>
      </c>
      <c r="J10" s="49">
        <v>53701</v>
      </c>
      <c r="K10" s="49">
        <v>724964</v>
      </c>
    </row>
    <row r="11" spans="1:11" x14ac:dyDescent="0.3">
      <c r="A11" s="35"/>
      <c r="B11" s="48">
        <v>45230</v>
      </c>
      <c r="C11" s="46" t="s">
        <v>145</v>
      </c>
      <c r="D11" s="46" t="s">
        <v>25</v>
      </c>
      <c r="E11" s="46" t="s">
        <v>27</v>
      </c>
      <c r="F11" s="46" t="s">
        <v>28</v>
      </c>
      <c r="G11" s="46" t="s">
        <v>146</v>
      </c>
      <c r="H11" s="49">
        <v>682910</v>
      </c>
      <c r="I11" s="50" t="s">
        <v>82</v>
      </c>
      <c r="J11" s="49">
        <v>54633</v>
      </c>
      <c r="K11" s="49">
        <v>737543</v>
      </c>
    </row>
    <row r="12" spans="1:11" x14ac:dyDescent="0.3">
      <c r="A12" s="35"/>
      <c r="B12" s="48">
        <v>45230</v>
      </c>
      <c r="C12" s="46" t="s">
        <v>147</v>
      </c>
      <c r="D12" s="46" t="s">
        <v>25</v>
      </c>
      <c r="E12" s="46" t="s">
        <v>27</v>
      </c>
      <c r="F12" s="46" t="s">
        <v>28</v>
      </c>
      <c r="G12" s="46" t="s">
        <v>120</v>
      </c>
      <c r="H12" s="49">
        <v>494628</v>
      </c>
      <c r="I12" s="50" t="s">
        <v>82</v>
      </c>
      <c r="J12" s="49">
        <v>39570</v>
      </c>
      <c r="K12" s="49">
        <v>534198</v>
      </c>
    </row>
    <row r="13" spans="1:11" x14ac:dyDescent="0.3">
      <c r="A13" s="35"/>
      <c r="B13" s="48">
        <v>45230</v>
      </c>
      <c r="C13" s="46" t="s">
        <v>148</v>
      </c>
      <c r="D13" s="46" t="s">
        <v>25</v>
      </c>
      <c r="E13" s="46" t="s">
        <v>27</v>
      </c>
      <c r="F13" s="46" t="s">
        <v>28</v>
      </c>
      <c r="G13" s="46" t="s">
        <v>75</v>
      </c>
      <c r="H13" s="49">
        <v>806419</v>
      </c>
      <c r="I13" s="50" t="s">
        <v>82</v>
      </c>
      <c r="J13" s="49">
        <v>64514</v>
      </c>
      <c r="K13" s="49">
        <v>870933</v>
      </c>
    </row>
    <row r="14" spans="1:11" x14ac:dyDescent="0.3">
      <c r="A14" s="35"/>
      <c r="B14" s="48">
        <v>45230</v>
      </c>
      <c r="C14" s="46" t="s">
        <v>149</v>
      </c>
      <c r="D14" s="46" t="s">
        <v>25</v>
      </c>
      <c r="E14" s="46" t="s">
        <v>27</v>
      </c>
      <c r="F14" s="46" t="s">
        <v>28</v>
      </c>
      <c r="G14" s="46" t="s">
        <v>150</v>
      </c>
      <c r="H14" s="49">
        <v>887098</v>
      </c>
      <c r="I14" s="50" t="s">
        <v>82</v>
      </c>
      <c r="J14" s="49">
        <v>70968</v>
      </c>
      <c r="K14" s="49">
        <v>958066</v>
      </c>
    </row>
    <row r="15" spans="1:11" x14ac:dyDescent="0.3">
      <c r="A15" s="35"/>
      <c r="B15" s="48">
        <v>45230</v>
      </c>
      <c r="C15" s="46" t="s">
        <v>151</v>
      </c>
      <c r="D15" s="46" t="s">
        <v>25</v>
      </c>
      <c r="E15" s="46" t="s">
        <v>27</v>
      </c>
      <c r="F15" s="46" t="s">
        <v>28</v>
      </c>
      <c r="G15" s="46" t="s">
        <v>152</v>
      </c>
      <c r="H15" s="49">
        <v>1054585</v>
      </c>
      <c r="I15" s="50" t="s">
        <v>82</v>
      </c>
      <c r="J15" s="49">
        <v>84367</v>
      </c>
      <c r="K15" s="49">
        <v>1138952</v>
      </c>
    </row>
    <row r="16" spans="1:11" x14ac:dyDescent="0.3">
      <c r="A16" s="35"/>
      <c r="B16" s="48">
        <v>45230</v>
      </c>
      <c r="C16" s="46" t="s">
        <v>153</v>
      </c>
      <c r="D16" s="46" t="s">
        <v>25</v>
      </c>
      <c r="E16" s="46" t="s">
        <v>27</v>
      </c>
      <c r="F16" s="46" t="s">
        <v>28</v>
      </c>
      <c r="G16" s="46" t="s">
        <v>154</v>
      </c>
      <c r="H16" s="49">
        <v>891301</v>
      </c>
      <c r="I16" s="50" t="s">
        <v>82</v>
      </c>
      <c r="J16" s="49">
        <v>71304</v>
      </c>
      <c r="K16" s="49">
        <v>962605</v>
      </c>
    </row>
    <row r="17" spans="2:11" x14ac:dyDescent="0.3">
      <c r="B17" s="48">
        <v>45201</v>
      </c>
      <c r="C17" s="46"/>
      <c r="D17" s="46"/>
      <c r="E17" s="46" t="s">
        <v>75</v>
      </c>
      <c r="F17" s="46"/>
      <c r="G17" s="46" t="s">
        <v>155</v>
      </c>
      <c r="H17" s="49">
        <v>-84398</v>
      </c>
      <c r="I17" s="62">
        <v>0.08</v>
      </c>
      <c r="J17" s="49">
        <v>-6752</v>
      </c>
      <c r="K17" s="49">
        <v>-91150</v>
      </c>
    </row>
    <row r="18" spans="2:11" x14ac:dyDescent="0.3">
      <c r="B18" s="48">
        <v>45201</v>
      </c>
      <c r="C18" s="46" t="s">
        <v>97</v>
      </c>
      <c r="D18" s="46" t="s">
        <v>97</v>
      </c>
      <c r="E18" s="46" t="s">
        <v>156</v>
      </c>
      <c r="F18" s="46"/>
      <c r="G18" s="46" t="s">
        <v>157</v>
      </c>
      <c r="H18" s="49">
        <v>-168796</v>
      </c>
      <c r="I18" s="50" t="s">
        <v>82</v>
      </c>
      <c r="J18" s="49">
        <v>-13504</v>
      </c>
      <c r="K18" s="49">
        <v>-182300</v>
      </c>
    </row>
    <row r="19" spans="2:11" x14ac:dyDescent="0.3">
      <c r="B19" s="48">
        <v>45201</v>
      </c>
      <c r="C19" s="46" t="s">
        <v>97</v>
      </c>
      <c r="D19" s="46" t="s">
        <v>97</v>
      </c>
      <c r="E19" s="46" t="s">
        <v>120</v>
      </c>
      <c r="F19" s="46"/>
      <c r="G19" s="46" t="s">
        <v>158</v>
      </c>
      <c r="H19" s="49">
        <v>-110732</v>
      </c>
      <c r="I19" s="50" t="s">
        <v>82</v>
      </c>
      <c r="J19" s="49">
        <v>-8859</v>
      </c>
      <c r="K19" s="49">
        <v>-119591</v>
      </c>
    </row>
    <row r="20" spans="2:11" x14ac:dyDescent="0.3">
      <c r="B20" s="48">
        <v>45204</v>
      </c>
      <c r="C20" s="46" t="s">
        <v>97</v>
      </c>
      <c r="D20" s="46" t="s">
        <v>97</v>
      </c>
      <c r="E20" s="46" t="s">
        <v>139</v>
      </c>
      <c r="F20" s="46"/>
      <c r="G20" s="46" t="s">
        <v>159</v>
      </c>
      <c r="H20" s="49">
        <v>-163284</v>
      </c>
      <c r="I20" s="50" t="s">
        <v>82</v>
      </c>
      <c r="J20" s="49">
        <v>-13063</v>
      </c>
      <c r="K20" s="49">
        <v>-176347</v>
      </c>
    </row>
    <row r="21" spans="2:11" x14ac:dyDescent="0.3">
      <c r="B21" s="48">
        <v>45208</v>
      </c>
      <c r="C21" s="46" t="s">
        <v>97</v>
      </c>
      <c r="D21" s="46" t="s">
        <v>97</v>
      </c>
      <c r="E21" s="46" t="s">
        <v>139</v>
      </c>
      <c r="F21" s="46"/>
      <c r="G21" s="46" t="s">
        <v>159</v>
      </c>
      <c r="H21" s="49">
        <v>-110732</v>
      </c>
      <c r="I21" s="50" t="s">
        <v>82</v>
      </c>
      <c r="J21" s="49">
        <v>-8859</v>
      </c>
      <c r="K21" s="49">
        <v>-119591</v>
      </c>
    </row>
    <row r="22" spans="2:11" x14ac:dyDescent="0.3">
      <c r="B22" s="48">
        <v>45215</v>
      </c>
      <c r="C22" s="46" t="s">
        <v>97</v>
      </c>
      <c r="D22" s="46" t="s">
        <v>97</v>
      </c>
      <c r="E22" s="46" t="s">
        <v>139</v>
      </c>
      <c r="F22" s="46"/>
      <c r="G22" s="46" t="s">
        <v>160</v>
      </c>
      <c r="H22" s="49">
        <v>-334836</v>
      </c>
      <c r="I22" s="50" t="s">
        <v>82</v>
      </c>
      <c r="J22" s="49">
        <v>-26787</v>
      </c>
      <c r="K22" s="49">
        <v>-361623</v>
      </c>
    </row>
    <row r="23" spans="2:11" x14ac:dyDescent="0.3">
      <c r="B23" s="35"/>
      <c r="C23" s="35"/>
      <c r="D23" s="35"/>
      <c r="E23" s="35"/>
      <c r="F23" s="35"/>
      <c r="G23" s="61" t="s">
        <v>104</v>
      </c>
      <c r="H23" s="35"/>
      <c r="I23" s="35"/>
      <c r="J23" s="35"/>
      <c r="K23" s="63">
        <v>9477702</v>
      </c>
    </row>
  </sheetData>
  <mergeCells count="2">
    <mergeCell ref="A2:J2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4A58-427E-41AE-9446-2ACB49C9724D}">
  <dimension ref="A1:K26"/>
  <sheetViews>
    <sheetView workbookViewId="0">
      <selection sqref="A1:K26"/>
    </sheetView>
  </sheetViews>
  <sheetFormatPr defaultRowHeight="15.05" x14ac:dyDescent="0.3"/>
  <cols>
    <col min="1" max="1" width="4.6640625" customWidth="1"/>
    <col min="5" max="5" width="40.5546875" customWidth="1"/>
    <col min="7" max="7" width="38.77734375" customWidth="1"/>
    <col min="8" max="11" width="14.6640625" customWidth="1"/>
  </cols>
  <sheetData>
    <row r="1" spans="1:11" ht="17.5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">
      <c r="A2" s="74" t="s">
        <v>161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1.3" x14ac:dyDescent="0.3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3">
      <c r="A4" s="35"/>
      <c r="B4" s="48">
        <v>45248</v>
      </c>
      <c r="C4" s="46" t="s">
        <v>162</v>
      </c>
      <c r="D4" s="46" t="s">
        <v>25</v>
      </c>
      <c r="E4" s="46" t="s">
        <v>27</v>
      </c>
      <c r="F4" s="46" t="s">
        <v>28</v>
      </c>
      <c r="G4" s="46" t="s">
        <v>75</v>
      </c>
      <c r="H4" s="49">
        <v>857999</v>
      </c>
      <c r="I4" s="50" t="s">
        <v>82</v>
      </c>
      <c r="J4" s="49">
        <v>68640</v>
      </c>
      <c r="K4" s="49">
        <v>926639</v>
      </c>
    </row>
    <row r="5" spans="1:11" x14ac:dyDescent="0.3">
      <c r="A5" s="35"/>
      <c r="B5" s="48">
        <v>45248</v>
      </c>
      <c r="C5" s="46" t="s">
        <v>163</v>
      </c>
      <c r="D5" s="46" t="s">
        <v>25</v>
      </c>
      <c r="E5" s="46" t="s">
        <v>27</v>
      </c>
      <c r="F5" s="46" t="s">
        <v>28</v>
      </c>
      <c r="G5" s="46" t="s">
        <v>126</v>
      </c>
      <c r="H5" s="49">
        <v>514725</v>
      </c>
      <c r="I5" s="50" t="s">
        <v>82</v>
      </c>
      <c r="J5" s="49">
        <v>41178</v>
      </c>
      <c r="K5" s="49">
        <v>555903</v>
      </c>
    </row>
    <row r="6" spans="1:11" x14ac:dyDescent="0.3">
      <c r="A6" s="35"/>
      <c r="B6" s="48">
        <v>45255</v>
      </c>
      <c r="C6" s="46" t="s">
        <v>164</v>
      </c>
      <c r="D6" s="46" t="s">
        <v>25</v>
      </c>
      <c r="E6" s="46" t="s">
        <v>27</v>
      </c>
      <c r="F6" s="46" t="s">
        <v>28</v>
      </c>
      <c r="G6" s="46" t="s">
        <v>165</v>
      </c>
      <c r="H6" s="49">
        <v>632905</v>
      </c>
      <c r="I6" s="50" t="s">
        <v>82</v>
      </c>
      <c r="J6" s="49">
        <v>50632</v>
      </c>
      <c r="K6" s="49">
        <v>683537</v>
      </c>
    </row>
    <row r="7" spans="1:11" x14ac:dyDescent="0.3">
      <c r="A7" s="35"/>
      <c r="B7" s="48">
        <v>45255</v>
      </c>
      <c r="C7" s="46" t="s">
        <v>166</v>
      </c>
      <c r="D7" s="46" t="s">
        <v>25</v>
      </c>
      <c r="E7" s="46" t="s">
        <v>27</v>
      </c>
      <c r="F7" s="46" t="s">
        <v>28</v>
      </c>
      <c r="G7" s="46" t="s">
        <v>167</v>
      </c>
      <c r="H7" s="49">
        <v>632905</v>
      </c>
      <c r="I7" s="50" t="s">
        <v>82</v>
      </c>
      <c r="J7" s="49">
        <v>50632</v>
      </c>
      <c r="K7" s="49">
        <v>683537</v>
      </c>
    </row>
    <row r="8" spans="1:11" x14ac:dyDescent="0.3">
      <c r="A8" s="35"/>
      <c r="B8" s="48">
        <v>45255</v>
      </c>
      <c r="C8" s="46" t="s">
        <v>168</v>
      </c>
      <c r="D8" s="46" t="s">
        <v>25</v>
      </c>
      <c r="E8" s="46" t="s">
        <v>27</v>
      </c>
      <c r="F8" s="46" t="s">
        <v>28</v>
      </c>
      <c r="G8" s="46" t="s">
        <v>169</v>
      </c>
      <c r="H8" s="49">
        <v>736189</v>
      </c>
      <c r="I8" s="50" t="s">
        <v>82</v>
      </c>
      <c r="J8" s="49">
        <v>58895</v>
      </c>
      <c r="K8" s="49">
        <v>795084</v>
      </c>
    </row>
    <row r="9" spans="1:11" x14ac:dyDescent="0.3">
      <c r="A9" s="35"/>
      <c r="B9" s="48">
        <v>45255</v>
      </c>
      <c r="C9" s="46" t="s">
        <v>170</v>
      </c>
      <c r="D9" s="46" t="s">
        <v>25</v>
      </c>
      <c r="E9" s="46" t="s">
        <v>27</v>
      </c>
      <c r="F9" s="46" t="s">
        <v>28</v>
      </c>
      <c r="G9" s="46" t="s">
        <v>135</v>
      </c>
      <c r="H9" s="49">
        <v>909703</v>
      </c>
      <c r="I9" s="50" t="s">
        <v>82</v>
      </c>
      <c r="J9" s="49">
        <v>72776</v>
      </c>
      <c r="K9" s="49">
        <v>982479</v>
      </c>
    </row>
    <row r="10" spans="1:11" x14ac:dyDescent="0.3">
      <c r="A10" s="35"/>
      <c r="B10" s="48">
        <v>45255</v>
      </c>
      <c r="C10" s="46" t="s">
        <v>171</v>
      </c>
      <c r="D10" s="46" t="s">
        <v>25</v>
      </c>
      <c r="E10" s="46" t="s">
        <v>27</v>
      </c>
      <c r="F10" s="46" t="s">
        <v>28</v>
      </c>
      <c r="G10" s="46" t="s">
        <v>143</v>
      </c>
      <c r="H10" s="49">
        <v>1059242</v>
      </c>
      <c r="I10" s="50" t="s">
        <v>82</v>
      </c>
      <c r="J10" s="49">
        <v>84739</v>
      </c>
      <c r="K10" s="49">
        <v>1143981</v>
      </c>
    </row>
    <row r="11" spans="1:11" x14ac:dyDescent="0.3">
      <c r="A11" s="35"/>
      <c r="B11" s="48">
        <v>45255</v>
      </c>
      <c r="C11" s="46" t="s">
        <v>172</v>
      </c>
      <c r="D11" s="46" t="s">
        <v>25</v>
      </c>
      <c r="E11" s="46" t="s">
        <v>27</v>
      </c>
      <c r="F11" s="46" t="s">
        <v>28</v>
      </c>
      <c r="G11" s="46" t="s">
        <v>173</v>
      </c>
      <c r="H11" s="49">
        <v>641963</v>
      </c>
      <c r="I11" s="50" t="s">
        <v>82</v>
      </c>
      <c r="J11" s="49">
        <v>51357</v>
      </c>
      <c r="K11" s="49">
        <v>693320</v>
      </c>
    </row>
    <row r="12" spans="1:11" x14ac:dyDescent="0.3">
      <c r="A12" s="35"/>
      <c r="B12" s="48">
        <v>45260</v>
      </c>
      <c r="C12" s="46" t="s">
        <v>174</v>
      </c>
      <c r="D12" s="46" t="s">
        <v>25</v>
      </c>
      <c r="E12" s="46" t="s">
        <v>27</v>
      </c>
      <c r="F12" s="46" t="s">
        <v>28</v>
      </c>
      <c r="G12" s="46" t="s">
        <v>175</v>
      </c>
      <c r="H12" s="49">
        <v>1020106</v>
      </c>
      <c r="I12" s="50" t="s">
        <v>82</v>
      </c>
      <c r="J12" s="49">
        <v>81608</v>
      </c>
      <c r="K12" s="49">
        <v>1101714</v>
      </c>
    </row>
    <row r="13" spans="1:11" x14ac:dyDescent="0.3">
      <c r="A13" s="35"/>
      <c r="B13" s="48">
        <v>45260</v>
      </c>
      <c r="C13" s="46" t="s">
        <v>176</v>
      </c>
      <c r="D13" s="46" t="s">
        <v>25</v>
      </c>
      <c r="E13" s="46" t="s">
        <v>27</v>
      </c>
      <c r="F13" s="46" t="s">
        <v>28</v>
      </c>
      <c r="G13" s="46" t="s">
        <v>177</v>
      </c>
      <c r="H13" s="49">
        <v>746942</v>
      </c>
      <c r="I13" s="50" t="s">
        <v>82</v>
      </c>
      <c r="J13" s="49">
        <v>59755</v>
      </c>
      <c r="K13" s="49">
        <v>806697</v>
      </c>
    </row>
    <row r="14" spans="1:11" x14ac:dyDescent="0.3">
      <c r="A14" s="35"/>
      <c r="B14" s="48">
        <v>45260</v>
      </c>
      <c r="C14" s="46" t="s">
        <v>178</v>
      </c>
      <c r="D14" s="46" t="s">
        <v>25</v>
      </c>
      <c r="E14" s="46" t="s">
        <v>27</v>
      </c>
      <c r="F14" s="46" t="s">
        <v>28</v>
      </c>
      <c r="G14" s="46" t="s">
        <v>179</v>
      </c>
      <c r="H14" s="49">
        <v>437090</v>
      </c>
      <c r="I14" s="50" t="s">
        <v>82</v>
      </c>
      <c r="J14" s="49">
        <v>34967</v>
      </c>
      <c r="K14" s="49">
        <v>472057</v>
      </c>
    </row>
    <row r="15" spans="1:11" x14ac:dyDescent="0.3">
      <c r="A15" s="35"/>
      <c r="B15" s="48">
        <v>45260</v>
      </c>
      <c r="C15" s="46" t="s">
        <v>180</v>
      </c>
      <c r="D15" s="46" t="s">
        <v>25</v>
      </c>
      <c r="E15" s="46" t="s">
        <v>27</v>
      </c>
      <c r="F15" s="46" t="s">
        <v>28</v>
      </c>
      <c r="G15" s="46" t="s">
        <v>181</v>
      </c>
      <c r="H15" s="49">
        <v>437090</v>
      </c>
      <c r="I15" s="50" t="s">
        <v>82</v>
      </c>
      <c r="J15" s="49">
        <v>34967</v>
      </c>
      <c r="K15" s="49">
        <v>472057</v>
      </c>
    </row>
    <row r="16" spans="1:11" x14ac:dyDescent="0.3">
      <c r="A16" s="35"/>
      <c r="B16" s="48">
        <v>45260</v>
      </c>
      <c r="C16" s="46" t="s">
        <v>182</v>
      </c>
      <c r="D16" s="46" t="s">
        <v>25</v>
      </c>
      <c r="E16" s="46" t="s">
        <v>27</v>
      </c>
      <c r="F16" s="46" t="s">
        <v>28</v>
      </c>
      <c r="G16" s="46" t="s">
        <v>183</v>
      </c>
      <c r="H16" s="49">
        <v>437090</v>
      </c>
      <c r="I16" s="50" t="s">
        <v>82</v>
      </c>
      <c r="J16" s="49">
        <v>34967</v>
      </c>
      <c r="K16" s="49">
        <v>472057</v>
      </c>
    </row>
    <row r="17" spans="2:11" x14ac:dyDescent="0.3">
      <c r="B17" s="48">
        <v>45260</v>
      </c>
      <c r="C17" s="46" t="s">
        <v>184</v>
      </c>
      <c r="D17" s="46" t="s">
        <v>25</v>
      </c>
      <c r="E17" s="46" t="s">
        <v>27</v>
      </c>
      <c r="F17" s="46" t="s">
        <v>28</v>
      </c>
      <c r="G17" s="46" t="s">
        <v>185</v>
      </c>
      <c r="H17" s="49">
        <v>643658</v>
      </c>
      <c r="I17" s="50" t="s">
        <v>82</v>
      </c>
      <c r="J17" s="49">
        <v>51493</v>
      </c>
      <c r="K17" s="49">
        <v>695151</v>
      </c>
    </row>
    <row r="18" spans="2:11" x14ac:dyDescent="0.3">
      <c r="B18" s="48">
        <v>45260</v>
      </c>
      <c r="C18" s="46" t="s">
        <v>186</v>
      </c>
      <c r="D18" s="46" t="s">
        <v>25</v>
      </c>
      <c r="E18" s="46" t="s">
        <v>27</v>
      </c>
      <c r="F18" s="46" t="s">
        <v>28</v>
      </c>
      <c r="G18" s="46" t="s">
        <v>146</v>
      </c>
      <c r="H18" s="49">
        <v>1147998</v>
      </c>
      <c r="I18" s="50" t="s">
        <v>82</v>
      </c>
      <c r="J18" s="49">
        <v>91840</v>
      </c>
      <c r="K18" s="49">
        <v>1239838</v>
      </c>
    </row>
    <row r="19" spans="2:11" x14ac:dyDescent="0.3">
      <c r="B19" s="48">
        <v>45260</v>
      </c>
      <c r="C19" s="46" t="s">
        <v>187</v>
      </c>
      <c r="D19" s="46" t="s">
        <v>25</v>
      </c>
      <c r="E19" s="46" t="s">
        <v>27</v>
      </c>
      <c r="F19" s="46" t="s">
        <v>28</v>
      </c>
      <c r="G19" s="46" t="s">
        <v>188</v>
      </c>
      <c r="H19" s="49">
        <v>822882</v>
      </c>
      <c r="I19" s="50" t="s">
        <v>82</v>
      </c>
      <c r="J19" s="49">
        <v>65831</v>
      </c>
      <c r="K19" s="49">
        <v>888713</v>
      </c>
    </row>
    <row r="20" spans="2:11" x14ac:dyDescent="0.3">
      <c r="B20" s="48">
        <v>45260</v>
      </c>
      <c r="C20" s="46" t="s">
        <v>189</v>
      </c>
      <c r="D20" s="46" t="s">
        <v>25</v>
      </c>
      <c r="E20" s="46" t="s">
        <v>27</v>
      </c>
      <c r="F20" s="46" t="s">
        <v>28</v>
      </c>
      <c r="G20" s="46" t="s">
        <v>143</v>
      </c>
      <c r="H20" s="49">
        <v>820352</v>
      </c>
      <c r="I20" s="50" t="s">
        <v>82</v>
      </c>
      <c r="J20" s="49">
        <v>65628</v>
      </c>
      <c r="K20" s="49">
        <v>885980</v>
      </c>
    </row>
    <row r="21" spans="2:11" x14ac:dyDescent="0.3">
      <c r="B21" s="48">
        <v>45231</v>
      </c>
      <c r="C21" s="46"/>
      <c r="D21" s="46"/>
      <c r="E21" s="46" t="s">
        <v>27</v>
      </c>
      <c r="F21" s="46" t="s">
        <v>28</v>
      </c>
      <c r="G21" s="46" t="s">
        <v>190</v>
      </c>
      <c r="H21" s="49">
        <v>-81642</v>
      </c>
      <c r="I21" s="50" t="s">
        <v>82</v>
      </c>
      <c r="J21" s="49">
        <v>-6531.3600000000006</v>
      </c>
      <c r="K21" s="49">
        <v>-88173.36</v>
      </c>
    </row>
    <row r="22" spans="2:11" x14ac:dyDescent="0.3">
      <c r="B22" s="48">
        <v>45231</v>
      </c>
      <c r="C22" s="46"/>
      <c r="D22" s="46"/>
      <c r="E22" s="46" t="s">
        <v>27</v>
      </c>
      <c r="F22" s="46" t="s">
        <v>28</v>
      </c>
      <c r="G22" s="46" t="s">
        <v>100</v>
      </c>
      <c r="H22" s="49">
        <v>-487068</v>
      </c>
      <c r="I22" s="50" t="s">
        <v>82</v>
      </c>
      <c r="J22" s="49">
        <v>-38965.64</v>
      </c>
      <c r="K22" s="49">
        <v>-526033.64</v>
      </c>
    </row>
    <row r="23" spans="2:11" x14ac:dyDescent="0.3">
      <c r="B23" s="48">
        <v>45239</v>
      </c>
      <c r="C23" s="46" t="s">
        <v>97</v>
      </c>
      <c r="D23" s="46" t="s">
        <v>97</v>
      </c>
      <c r="E23" s="46" t="s">
        <v>27</v>
      </c>
      <c r="F23" s="46" t="s">
        <v>28</v>
      </c>
      <c r="G23" s="46" t="s">
        <v>98</v>
      </c>
      <c r="H23" s="49">
        <v>-103283</v>
      </c>
      <c r="I23" s="50" t="s">
        <v>82</v>
      </c>
      <c r="J23" s="49">
        <v>-8263</v>
      </c>
      <c r="K23" s="49">
        <v>-111546</v>
      </c>
    </row>
    <row r="24" spans="2:11" x14ac:dyDescent="0.3">
      <c r="B24" s="48">
        <v>45243</v>
      </c>
      <c r="C24" s="46" t="s">
        <v>97</v>
      </c>
      <c r="D24" s="46" t="s">
        <v>97</v>
      </c>
      <c r="E24" s="46" t="s">
        <v>27</v>
      </c>
      <c r="F24" s="46" t="s">
        <v>28</v>
      </c>
      <c r="G24" s="46" t="s">
        <v>99</v>
      </c>
      <c r="H24" s="49">
        <v>-103284</v>
      </c>
      <c r="I24" s="50" t="s">
        <v>82</v>
      </c>
      <c r="J24" s="49">
        <v>-8263</v>
      </c>
      <c r="K24" s="49">
        <v>-111547</v>
      </c>
    </row>
    <row r="25" spans="2:11" x14ac:dyDescent="0.3">
      <c r="B25" s="48">
        <v>45244</v>
      </c>
      <c r="C25" s="46" t="s">
        <v>97</v>
      </c>
      <c r="D25" s="46" t="s">
        <v>97</v>
      </c>
      <c r="E25" s="46" t="s">
        <v>27</v>
      </c>
      <c r="F25" s="46" t="s">
        <v>28</v>
      </c>
      <c r="G25" s="46" t="s">
        <v>100</v>
      </c>
      <c r="H25" s="49">
        <v>-163284</v>
      </c>
      <c r="I25" s="50" t="s">
        <v>82</v>
      </c>
      <c r="J25" s="49">
        <v>-13063</v>
      </c>
      <c r="K25" s="49">
        <v>-176347</v>
      </c>
    </row>
    <row r="26" spans="2:11" x14ac:dyDescent="0.3">
      <c r="B26" s="48">
        <v>45250</v>
      </c>
      <c r="C26" s="46" t="s">
        <v>97</v>
      </c>
      <c r="D26" s="46" t="s">
        <v>97</v>
      </c>
      <c r="E26" s="46" t="s">
        <v>27</v>
      </c>
      <c r="F26" s="46" t="s">
        <v>28</v>
      </c>
      <c r="G26" s="46" t="s">
        <v>99</v>
      </c>
      <c r="H26" s="49">
        <v>-68291</v>
      </c>
      <c r="I26" s="50" t="s">
        <v>82</v>
      </c>
      <c r="J26" s="49">
        <v>-5463</v>
      </c>
      <c r="K26" s="49">
        <v>-73754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5A83-FFFE-44B9-8C76-B496CEF98964}">
  <dimension ref="A1:K24"/>
  <sheetViews>
    <sheetView workbookViewId="0">
      <selection activeCell="I15" sqref="I15"/>
    </sheetView>
  </sheetViews>
  <sheetFormatPr defaultRowHeight="15.05" x14ac:dyDescent="0.3"/>
  <cols>
    <col min="1" max="1" width="3.44140625" customWidth="1"/>
    <col min="8" max="11" width="12" customWidth="1"/>
  </cols>
  <sheetData>
    <row r="1" spans="1:11" ht="17.5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35"/>
    </row>
    <row r="2" spans="1:11" x14ac:dyDescent="0.3">
      <c r="A2" s="74" t="s">
        <v>193</v>
      </c>
      <c r="B2" s="74"/>
      <c r="C2" s="74"/>
      <c r="D2" s="74"/>
      <c r="E2" s="74"/>
      <c r="F2" s="74"/>
      <c r="G2" s="74"/>
      <c r="H2" s="74"/>
      <c r="I2" s="74"/>
      <c r="J2" s="74"/>
      <c r="K2" s="35"/>
    </row>
    <row r="3" spans="1:11" ht="31.95" x14ac:dyDescent="0.3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3">
      <c r="A4" s="35"/>
      <c r="B4" s="48">
        <v>45276</v>
      </c>
      <c r="C4" s="46" t="s">
        <v>194</v>
      </c>
      <c r="D4" s="46" t="s">
        <v>25</v>
      </c>
      <c r="E4" s="46" t="s">
        <v>27</v>
      </c>
      <c r="F4" s="46" t="s">
        <v>28</v>
      </c>
      <c r="G4" s="46" t="s">
        <v>195</v>
      </c>
      <c r="H4" s="49">
        <v>1086911</v>
      </c>
      <c r="I4" s="50" t="s">
        <v>82</v>
      </c>
      <c r="J4" s="49">
        <v>86953</v>
      </c>
      <c r="K4" s="49">
        <v>1173864</v>
      </c>
    </row>
    <row r="5" spans="1:11" x14ac:dyDescent="0.3">
      <c r="A5" s="35"/>
      <c r="B5" s="48">
        <v>45276</v>
      </c>
      <c r="C5" s="46" t="s">
        <v>196</v>
      </c>
      <c r="D5" s="46" t="s">
        <v>25</v>
      </c>
      <c r="E5" s="46" t="s">
        <v>27</v>
      </c>
      <c r="F5" s="46" t="s">
        <v>28</v>
      </c>
      <c r="G5" s="46" t="s">
        <v>139</v>
      </c>
      <c r="H5" s="49">
        <v>529745</v>
      </c>
      <c r="I5" s="50" t="s">
        <v>82</v>
      </c>
      <c r="J5" s="49">
        <v>42380</v>
      </c>
      <c r="K5" s="49">
        <v>572125</v>
      </c>
    </row>
    <row r="6" spans="1:11" x14ac:dyDescent="0.3">
      <c r="A6" s="35"/>
      <c r="B6" s="48">
        <v>45276</v>
      </c>
      <c r="C6" s="46" t="s">
        <v>197</v>
      </c>
      <c r="D6" s="46" t="s">
        <v>25</v>
      </c>
      <c r="E6" s="46" t="s">
        <v>27</v>
      </c>
      <c r="F6" s="46" t="s">
        <v>28</v>
      </c>
      <c r="G6" s="46" t="s">
        <v>75</v>
      </c>
      <c r="H6" s="49">
        <v>849584</v>
      </c>
      <c r="I6" s="50" t="s">
        <v>82</v>
      </c>
      <c r="J6" s="49">
        <v>67967</v>
      </c>
      <c r="K6" s="49">
        <v>917551</v>
      </c>
    </row>
    <row r="7" spans="1:11" x14ac:dyDescent="0.3">
      <c r="A7" s="35"/>
      <c r="B7" s="48">
        <v>45276</v>
      </c>
      <c r="C7" s="46" t="s">
        <v>198</v>
      </c>
      <c r="D7" s="46" t="s">
        <v>25</v>
      </c>
      <c r="E7" s="46" t="s">
        <v>27</v>
      </c>
      <c r="F7" s="46" t="s">
        <v>28</v>
      </c>
      <c r="G7" s="46" t="s">
        <v>199</v>
      </c>
      <c r="H7" s="49">
        <v>479732</v>
      </c>
      <c r="I7" s="50" t="s">
        <v>82</v>
      </c>
      <c r="J7" s="49">
        <v>38379</v>
      </c>
      <c r="K7" s="49">
        <v>518111</v>
      </c>
    </row>
    <row r="8" spans="1:11" x14ac:dyDescent="0.3">
      <c r="A8" s="35"/>
      <c r="B8" s="48">
        <v>45276</v>
      </c>
      <c r="C8" s="46" t="s">
        <v>200</v>
      </c>
      <c r="D8" s="46" t="s">
        <v>25</v>
      </c>
      <c r="E8" s="46" t="s">
        <v>27</v>
      </c>
      <c r="F8" s="46" t="s">
        <v>28</v>
      </c>
      <c r="G8" s="46" t="s">
        <v>201</v>
      </c>
      <c r="H8" s="49">
        <v>776346</v>
      </c>
      <c r="I8" s="50" t="s">
        <v>82</v>
      </c>
      <c r="J8" s="49">
        <v>62108</v>
      </c>
      <c r="K8" s="49">
        <v>838454</v>
      </c>
    </row>
    <row r="9" spans="1:11" x14ac:dyDescent="0.3">
      <c r="A9" s="35"/>
      <c r="B9" s="48">
        <v>45283</v>
      </c>
      <c r="C9" s="46" t="s">
        <v>202</v>
      </c>
      <c r="D9" s="46" t="s">
        <v>25</v>
      </c>
      <c r="E9" s="46" t="s">
        <v>27</v>
      </c>
      <c r="F9" s="46" t="s">
        <v>28</v>
      </c>
      <c r="G9" s="46" t="s">
        <v>199</v>
      </c>
      <c r="H9" s="49">
        <v>411441</v>
      </c>
      <c r="I9" s="50" t="s">
        <v>82</v>
      </c>
      <c r="J9" s="49">
        <v>32915</v>
      </c>
      <c r="K9" s="49">
        <v>444356</v>
      </c>
    </row>
    <row r="10" spans="1:11" x14ac:dyDescent="0.3">
      <c r="A10" s="35"/>
      <c r="B10" s="48">
        <v>45283</v>
      </c>
      <c r="C10" s="46" t="s">
        <v>203</v>
      </c>
      <c r="D10" s="46" t="s">
        <v>25</v>
      </c>
      <c r="E10" s="46" t="s">
        <v>27</v>
      </c>
      <c r="F10" s="46" t="s">
        <v>28</v>
      </c>
      <c r="G10" s="46" t="s">
        <v>204</v>
      </c>
      <c r="H10" s="49">
        <v>940343</v>
      </c>
      <c r="I10" s="50" t="s">
        <v>82</v>
      </c>
      <c r="J10" s="49">
        <v>75227</v>
      </c>
      <c r="K10" s="49">
        <v>1015570</v>
      </c>
    </row>
    <row r="11" spans="1:11" x14ac:dyDescent="0.3">
      <c r="A11" s="35"/>
      <c r="B11" s="48">
        <v>45283</v>
      </c>
      <c r="C11" s="46" t="s">
        <v>205</v>
      </c>
      <c r="D11" s="46" t="s">
        <v>25</v>
      </c>
      <c r="E11" s="46" t="s">
        <v>27</v>
      </c>
      <c r="F11" s="46" t="s">
        <v>28</v>
      </c>
      <c r="G11" s="46" t="s">
        <v>206</v>
      </c>
      <c r="H11" s="49">
        <v>1018620</v>
      </c>
      <c r="I11" s="50" t="s">
        <v>82</v>
      </c>
      <c r="J11" s="49">
        <v>81490</v>
      </c>
      <c r="K11" s="49">
        <v>1100110</v>
      </c>
    </row>
    <row r="12" spans="1:11" x14ac:dyDescent="0.3">
      <c r="A12" s="35"/>
      <c r="B12" s="48">
        <v>45283</v>
      </c>
      <c r="C12" s="46" t="s">
        <v>207</v>
      </c>
      <c r="D12" s="46" t="s">
        <v>25</v>
      </c>
      <c r="E12" s="46" t="s">
        <v>27</v>
      </c>
      <c r="F12" s="46" t="s">
        <v>28</v>
      </c>
      <c r="G12" s="46" t="s">
        <v>208</v>
      </c>
      <c r="H12" s="49">
        <v>687983</v>
      </c>
      <c r="I12" s="50" t="s">
        <v>82</v>
      </c>
      <c r="J12" s="49">
        <v>55039</v>
      </c>
      <c r="K12" s="49">
        <v>743022</v>
      </c>
    </row>
    <row r="13" spans="1:11" x14ac:dyDescent="0.3">
      <c r="A13" s="35"/>
      <c r="B13" s="48">
        <v>45283</v>
      </c>
      <c r="C13" s="46" t="s">
        <v>209</v>
      </c>
      <c r="D13" s="46" t="s">
        <v>25</v>
      </c>
      <c r="E13" s="46" t="s">
        <v>27</v>
      </c>
      <c r="F13" s="46" t="s">
        <v>28</v>
      </c>
      <c r="G13" s="46" t="s">
        <v>210</v>
      </c>
      <c r="H13" s="49">
        <v>1289820</v>
      </c>
      <c r="I13" s="50" t="s">
        <v>82</v>
      </c>
      <c r="J13" s="49">
        <v>103186</v>
      </c>
      <c r="K13" s="49">
        <v>1393006</v>
      </c>
    </row>
    <row r="14" spans="1:11" x14ac:dyDescent="0.3">
      <c r="A14" s="35"/>
      <c r="B14" s="48">
        <v>45283</v>
      </c>
      <c r="C14" s="46" t="s">
        <v>211</v>
      </c>
      <c r="D14" s="46" t="s">
        <v>25</v>
      </c>
      <c r="E14" s="46" t="s">
        <v>27</v>
      </c>
      <c r="F14" s="46" t="s">
        <v>28</v>
      </c>
      <c r="G14" s="46" t="s">
        <v>208</v>
      </c>
      <c r="H14" s="49">
        <v>290235</v>
      </c>
      <c r="I14" s="50" t="s">
        <v>82</v>
      </c>
      <c r="J14" s="49">
        <v>23219</v>
      </c>
      <c r="K14" s="49">
        <v>313454</v>
      </c>
    </row>
    <row r="15" spans="1:11" x14ac:dyDescent="0.3">
      <c r="A15" s="35"/>
      <c r="B15" s="48">
        <v>45290</v>
      </c>
      <c r="C15" s="46" t="s">
        <v>212</v>
      </c>
      <c r="D15" s="46" t="s">
        <v>25</v>
      </c>
      <c r="E15" s="46" t="s">
        <v>27</v>
      </c>
      <c r="F15" s="46" t="s">
        <v>28</v>
      </c>
      <c r="G15" s="46" t="s">
        <v>213</v>
      </c>
      <c r="H15" s="49">
        <v>849314</v>
      </c>
      <c r="I15" s="50" t="s">
        <v>82</v>
      </c>
      <c r="J15" s="49">
        <v>67945</v>
      </c>
      <c r="K15" s="49">
        <v>917259</v>
      </c>
    </row>
    <row r="16" spans="1:11" x14ac:dyDescent="0.3">
      <c r="A16" s="35"/>
      <c r="B16" s="48">
        <v>45290</v>
      </c>
      <c r="C16" s="46" t="s">
        <v>214</v>
      </c>
      <c r="D16" s="46" t="s">
        <v>25</v>
      </c>
      <c r="E16" s="46" t="s">
        <v>27</v>
      </c>
      <c r="F16" s="46" t="s">
        <v>28</v>
      </c>
      <c r="G16" s="46" t="s">
        <v>215</v>
      </c>
      <c r="H16" s="49">
        <v>939519</v>
      </c>
      <c r="I16" s="50" t="s">
        <v>82</v>
      </c>
      <c r="J16" s="49">
        <v>75162</v>
      </c>
      <c r="K16" s="49">
        <v>1014681</v>
      </c>
    </row>
    <row r="17" spans="2:11" x14ac:dyDescent="0.3">
      <c r="B17" s="48">
        <v>45290</v>
      </c>
      <c r="C17" s="46" t="s">
        <v>216</v>
      </c>
      <c r="D17" s="46" t="s">
        <v>25</v>
      </c>
      <c r="E17" s="46" t="s">
        <v>27</v>
      </c>
      <c r="F17" s="46" t="s">
        <v>28</v>
      </c>
      <c r="G17" s="46" t="s">
        <v>217</v>
      </c>
      <c r="H17" s="49">
        <v>837524</v>
      </c>
      <c r="I17" s="50" t="s">
        <v>82</v>
      </c>
      <c r="J17" s="49">
        <v>67002</v>
      </c>
      <c r="K17" s="49">
        <v>904526</v>
      </c>
    </row>
    <row r="18" spans="2:11" x14ac:dyDescent="0.3">
      <c r="B18" s="48">
        <v>45290</v>
      </c>
      <c r="C18" s="46" t="s">
        <v>218</v>
      </c>
      <c r="D18" s="46" t="s">
        <v>25</v>
      </c>
      <c r="E18" s="46" t="s">
        <v>27</v>
      </c>
      <c r="F18" s="46" t="s">
        <v>28</v>
      </c>
      <c r="G18" s="46" t="s">
        <v>219</v>
      </c>
      <c r="H18" s="49">
        <v>646344</v>
      </c>
      <c r="I18" s="50" t="s">
        <v>82</v>
      </c>
      <c r="J18" s="49">
        <v>51708</v>
      </c>
      <c r="K18" s="49">
        <v>698052</v>
      </c>
    </row>
    <row r="19" spans="2:11" x14ac:dyDescent="0.3">
      <c r="B19" s="48">
        <v>45290</v>
      </c>
      <c r="C19" s="46" t="s">
        <v>220</v>
      </c>
      <c r="D19" s="46" t="s">
        <v>25</v>
      </c>
      <c r="E19" s="46" t="s">
        <v>27</v>
      </c>
      <c r="F19" s="46" t="s">
        <v>28</v>
      </c>
      <c r="G19" s="46" t="s">
        <v>221</v>
      </c>
      <c r="H19" s="49">
        <v>527672</v>
      </c>
      <c r="I19" s="50" t="s">
        <v>82</v>
      </c>
      <c r="J19" s="49">
        <v>42214</v>
      </c>
      <c r="K19" s="49">
        <v>569886</v>
      </c>
    </row>
    <row r="20" spans="2:11" x14ac:dyDescent="0.3">
      <c r="B20" s="48">
        <v>45290</v>
      </c>
      <c r="C20" s="46" t="s">
        <v>222</v>
      </c>
      <c r="D20" s="46" t="s">
        <v>25</v>
      </c>
      <c r="E20" s="46" t="s">
        <v>27</v>
      </c>
      <c r="F20" s="46" t="s">
        <v>28</v>
      </c>
      <c r="G20" s="46" t="s">
        <v>213</v>
      </c>
      <c r="H20" s="49">
        <v>757517</v>
      </c>
      <c r="I20" s="50" t="s">
        <v>82</v>
      </c>
      <c r="J20" s="49">
        <v>60601</v>
      </c>
      <c r="K20" s="49">
        <v>818118</v>
      </c>
    </row>
    <row r="21" spans="2:11" x14ac:dyDescent="0.3">
      <c r="B21" s="48">
        <v>45272</v>
      </c>
      <c r="C21" s="46" t="s">
        <v>97</v>
      </c>
      <c r="D21" s="46" t="s">
        <v>97</v>
      </c>
      <c r="E21" s="46" t="s">
        <v>27</v>
      </c>
      <c r="F21" s="46" t="s">
        <v>28</v>
      </c>
      <c r="G21" s="46" t="s">
        <v>100</v>
      </c>
      <c r="H21" s="49">
        <v>-110732</v>
      </c>
      <c r="I21" s="50" t="s">
        <v>82</v>
      </c>
      <c r="J21" s="49">
        <v>-8859</v>
      </c>
      <c r="K21" s="49">
        <v>-119591</v>
      </c>
    </row>
    <row r="22" spans="2:11" x14ac:dyDescent="0.3">
      <c r="B22" s="48">
        <v>45272</v>
      </c>
      <c r="C22" s="46"/>
      <c r="D22" s="46"/>
      <c r="E22" s="46" t="s">
        <v>27</v>
      </c>
      <c r="F22" s="46" t="s">
        <v>28</v>
      </c>
      <c r="G22" s="46" t="s">
        <v>190</v>
      </c>
      <c r="H22" s="49">
        <v>-214526</v>
      </c>
      <c r="I22" s="50" t="s">
        <v>82</v>
      </c>
      <c r="J22" s="49">
        <v>-17163</v>
      </c>
      <c r="K22" s="49">
        <v>-231689</v>
      </c>
    </row>
    <row r="23" spans="2:11" x14ac:dyDescent="0.3">
      <c r="B23" s="48">
        <v>45285</v>
      </c>
      <c r="C23" s="46" t="s">
        <v>97</v>
      </c>
      <c r="D23" s="46" t="s">
        <v>97</v>
      </c>
      <c r="E23" s="46" t="s">
        <v>27</v>
      </c>
      <c r="F23" s="46" t="s">
        <v>28</v>
      </c>
      <c r="G23" s="46" t="s">
        <v>223</v>
      </c>
      <c r="H23" s="49">
        <v>-110732</v>
      </c>
      <c r="I23" s="50" t="s">
        <v>82</v>
      </c>
      <c r="J23" s="49">
        <v>-8859</v>
      </c>
      <c r="K23" s="49">
        <v>-119591</v>
      </c>
    </row>
    <row r="24" spans="2:11" x14ac:dyDescent="0.3">
      <c r="B24" s="35"/>
      <c r="C24" s="35"/>
      <c r="D24" s="35"/>
      <c r="E24" s="35"/>
      <c r="F24" s="35"/>
      <c r="G24" s="61" t="s">
        <v>23</v>
      </c>
      <c r="H24" s="35"/>
      <c r="I24" s="35"/>
      <c r="J24" s="35"/>
      <c r="K24" s="64">
        <v>13481274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2024-01-12T09:41:04Z</dcterms:modified>
</cp:coreProperties>
</file>