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USMART\"/>
    </mc:Choice>
  </mc:AlternateContent>
  <xr:revisionPtr revIDLastSave="0" documentId="13_ncr:1_{6D02727C-727E-4AF4-BDEA-4BE2059C4B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ông nợ" sheetId="2" r:id="rId1"/>
    <sheet name="T4-5" sheetId="1" r:id="rId2"/>
    <sheet name="T6" sheetId="3" r:id="rId3"/>
  </sheets>
  <calcPr calcId="181029"/>
</workbook>
</file>

<file path=xl/calcChain.xml><?xml version="1.0" encoding="utf-8"?>
<calcChain xmlns="http://schemas.openxmlformats.org/spreadsheetml/2006/main">
  <c r="F18" i="2" l="1"/>
  <c r="G24" i="2" s="1"/>
  <c r="E11" i="2"/>
  <c r="F11" i="2"/>
  <c r="D11" i="2"/>
  <c r="F7" i="2"/>
  <c r="J4" i="3"/>
  <c r="J5" i="3"/>
  <c r="J6" i="3"/>
  <c r="F5" i="2"/>
  <c r="F6" i="2"/>
  <c r="F4" i="2"/>
  <c r="G23" i="2"/>
  <c r="I5" i="1"/>
  <c r="I6" i="1"/>
  <c r="I7" i="1"/>
  <c r="I4" i="1"/>
</calcChain>
</file>

<file path=xl/sharedStrings.xml><?xml version="1.0" encoding="utf-8"?>
<sst xmlns="http://schemas.openxmlformats.org/spreadsheetml/2006/main" count="78" uniqueCount="47">
  <si>
    <t>Số hóa đơn</t>
  </si>
  <si>
    <t>CÔNG TY TNHH USMART</t>
  </si>
  <si>
    <t>10%</t>
  </si>
  <si>
    <t>Thuế suất</t>
  </si>
  <si>
    <t>0313508761</t>
  </si>
  <si>
    <t>Ngày hóa đơn</t>
  </si>
  <si>
    <t>Mã số thuế người mua</t>
  </si>
  <si>
    <t>Doanh số bán chưa có thuế GTGT</t>
  </si>
  <si>
    <t>1C23TNN</t>
  </si>
  <si>
    <t>00030005</t>
  </si>
  <si>
    <t>00028162</t>
  </si>
  <si>
    <t>USMART TRẦN HƯNG ĐẠO</t>
  </si>
  <si>
    <t>Tên người mua</t>
  </si>
  <si>
    <t>Từ ngày 01/4/2023 đến ngày 31/5/2023</t>
  </si>
  <si>
    <t>Diễn giải</t>
  </si>
  <si>
    <t>Thuế GTGT</t>
  </si>
  <si>
    <t>BẢNG KÊ HÓA ĐƠN, CHỨNG TỪ HÀNG HÓA, DỊCH VỤ BÁN RA (MẪU QUẢN TRỊ)</t>
  </si>
  <si>
    <t>00022199</t>
  </si>
  <si>
    <t>Ký hiệu HĐ</t>
  </si>
  <si>
    <t>THEO DÕI CÔNG NỢ / CTY TNHH USMART</t>
  </si>
  <si>
    <t>Ngày tháng</t>
  </si>
  <si>
    <t>Nội dung</t>
  </si>
  <si>
    <t>Số tiền bán hàng ( -V)</t>
  </si>
  <si>
    <t>Thuế VAT</t>
  </si>
  <si>
    <t>Giảm trừ</t>
  </si>
  <si>
    <t>Sô tiền khách đã thanh toán</t>
  </si>
  <si>
    <t>Số đầu kỳ</t>
  </si>
  <si>
    <t>Bảng kê hóa đơn tháng 3</t>
  </si>
  <si>
    <t>Tổng bán hàng</t>
  </si>
  <si>
    <t>Hàng trả tháng 1</t>
  </si>
  <si>
    <t>Hàng trả tháng 2</t>
  </si>
  <si>
    <t>Hàng trả tháng 3</t>
  </si>
  <si>
    <t>Tổng hàng trả</t>
  </si>
  <si>
    <t>Tổng đã thanh toán</t>
  </si>
  <si>
    <t xml:space="preserve">Dư nợ phải thu </t>
  </si>
  <si>
    <t>Bảng kê hóa đơn tháng 4</t>
  </si>
  <si>
    <t>Bảng kê hóa đơn tháng 5</t>
  </si>
  <si>
    <t>Tổng cộng</t>
  </si>
  <si>
    <t>Hàng trả tháng 4</t>
  </si>
  <si>
    <t>Hàng trả tháng 5</t>
  </si>
  <si>
    <t>Thanh toán tháng 5</t>
  </si>
  <si>
    <t>Chưa xuất HĐ CK</t>
  </si>
  <si>
    <t>Bảng kê hóa đơn tháng 6</t>
  </si>
  <si>
    <t>00034324</t>
  </si>
  <si>
    <t>00036292</t>
  </si>
  <si>
    <t>Tháng 6 năm 2023</t>
  </si>
  <si>
    <t>Hàng trả tháng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</si>
</sst>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9" formatCode="_(* #,##0.00000_);_(* \(#,##0.00000\);_(* &quot;-&quot;??_);_(@_)"/>
  </numFmts>
  <fonts count="11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38" fontId="2" fillId="3" borderId="2" xfId="0" applyNumberFormat="1" applyFont="1" applyFill="1" applyBorder="1" applyAlignment="1">
      <alignment horizontal="right" vertical="center"/>
    </xf>
    <xf numFmtId="14" fontId="2" fillId="3" borderId="2" xfId="0" applyNumberFormat="1" applyFont="1" applyFill="1" applyBorder="1" applyAlignment="1">
      <alignment horizontal="left" vertical="center"/>
    </xf>
    <xf numFmtId="38" fontId="2" fillId="0" borderId="2" xfId="0" applyNumberFormat="1" applyFont="1" applyBorder="1" applyAlignment="1">
      <alignment horizontal="right" vertical="center"/>
    </xf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38" fontId="0" fillId="0" borderId="0" xfId="0" applyNumberFormat="1"/>
    <xf numFmtId="0" fontId="2" fillId="0" borderId="2" xfId="0" applyFont="1" applyBorder="1" applyAlignment="1">
      <alignment horizontal="right" vertical="center"/>
    </xf>
    <xf numFmtId="14" fontId="2" fillId="0" borderId="2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64" fontId="0" fillId="0" borderId="0" xfId="0" applyNumberFormat="1"/>
    <xf numFmtId="14" fontId="3" fillId="5" borderId="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164" fontId="8" fillId="0" borderId="4" xfId="1" applyNumberFormat="1" applyFont="1" applyBorder="1" applyAlignment="1">
      <alignment horizontal="center"/>
    </xf>
    <xf numFmtId="0" fontId="8" fillId="0" borderId="4" xfId="0" applyFont="1" applyBorder="1"/>
    <xf numFmtId="14" fontId="8" fillId="0" borderId="5" xfId="0" applyNumberFormat="1" applyFont="1" applyBorder="1" applyAlignment="1">
      <alignment horizontal="center"/>
    </xf>
    <xf numFmtId="164" fontId="8" fillId="0" borderId="4" xfId="1" applyNumberFormat="1" applyFont="1" applyBorder="1"/>
    <xf numFmtId="0" fontId="8" fillId="0" borderId="6" xfId="0" applyFont="1" applyBorder="1" applyAlignment="1">
      <alignment horizontal="left"/>
    </xf>
    <xf numFmtId="164" fontId="9" fillId="0" borderId="4" xfId="1" applyNumberFormat="1" applyFont="1" applyBorder="1" applyAlignment="1">
      <alignment horizontal="left" vertical="center"/>
    </xf>
    <xf numFmtId="164" fontId="3" fillId="5" borderId="4" xfId="1" applyNumberFormat="1" applyFont="1" applyFill="1" applyBorder="1" applyAlignment="1">
      <alignment horizontal="center"/>
    </xf>
    <xf numFmtId="0" fontId="3" fillId="5" borderId="4" xfId="0" applyFont="1" applyFill="1" applyBorder="1"/>
    <xf numFmtId="164" fontId="8" fillId="0" borderId="4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164" fontId="3" fillId="5" borderId="4" xfId="1" applyNumberFormat="1" applyFont="1" applyFill="1" applyBorder="1" applyAlignment="1">
      <alignment horizontal="right"/>
    </xf>
    <xf numFmtId="0" fontId="3" fillId="5" borderId="4" xfId="0" applyFont="1" applyFill="1" applyBorder="1" applyAlignment="1">
      <alignment horizontal="right"/>
    </xf>
    <xf numFmtId="164" fontId="10" fillId="5" borderId="4" xfId="1" applyNumberFormat="1" applyFont="1" applyFill="1" applyBorder="1" applyAlignment="1">
      <alignment horizontal="center" vertical="center"/>
    </xf>
    <xf numFmtId="164" fontId="10" fillId="5" borderId="4" xfId="1" applyNumberFormat="1" applyFont="1" applyFill="1" applyBorder="1" applyAlignment="1">
      <alignment horizontal="left" vertical="center"/>
    </xf>
    <xf numFmtId="164" fontId="3" fillId="5" borderId="4" xfId="0" applyNumberFormat="1" applyFont="1" applyFill="1" applyBorder="1"/>
    <xf numFmtId="164" fontId="7" fillId="4" borderId="4" xfId="0" applyNumberFormat="1" applyFont="1" applyFill="1" applyBorder="1"/>
    <xf numFmtId="0" fontId="1" fillId="2" borderId="8" xfId="0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center"/>
    </xf>
    <xf numFmtId="14" fontId="3" fillId="5" borderId="5" xfId="0" applyNumberFormat="1" applyFont="1" applyFill="1" applyBorder="1" applyAlignment="1">
      <alignment horizontal="center"/>
    </xf>
    <xf numFmtId="14" fontId="3" fillId="5" borderId="6" xfId="0" applyNumberFormat="1" applyFont="1" applyFill="1" applyBorder="1" applyAlignment="1">
      <alignment horizontal="center"/>
    </xf>
    <xf numFmtId="14" fontId="7" fillId="4" borderId="5" xfId="0" quotePrefix="1" applyNumberFormat="1" applyFont="1" applyFill="1" applyBorder="1" applyAlignment="1">
      <alignment horizontal="center" vertical="center"/>
    </xf>
    <xf numFmtId="14" fontId="7" fillId="4" borderId="7" xfId="0" quotePrefix="1" applyNumberFormat="1" applyFont="1" applyFill="1" applyBorder="1" applyAlignment="1">
      <alignment horizontal="center" vertical="center"/>
    </xf>
    <xf numFmtId="14" fontId="7" fillId="4" borderId="6" xfId="0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9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5DF90-5204-49EF-B5D7-ED4592EBAD82}">
  <dimension ref="B1:M24"/>
  <sheetViews>
    <sheetView tabSelected="1" workbookViewId="0">
      <selection activeCell="F18" sqref="F18"/>
    </sheetView>
  </sheetViews>
  <sheetFormatPr defaultRowHeight="15" x14ac:dyDescent="0.25"/>
  <cols>
    <col min="2" max="2" width="11.42578125" customWidth="1"/>
    <col min="3" max="3" width="22.85546875" customWidth="1"/>
    <col min="4" max="4" width="15.140625" customWidth="1"/>
    <col min="5" max="6" width="13.28515625" customWidth="1"/>
    <col min="7" max="7" width="16.5703125" customWidth="1"/>
    <col min="8" max="8" width="9.7109375" bestFit="1" customWidth="1"/>
    <col min="13" max="13" width="10.5703125" bestFit="1" customWidth="1"/>
  </cols>
  <sheetData>
    <row r="1" spans="2:13" x14ac:dyDescent="0.25">
      <c r="B1" s="37" t="s">
        <v>19</v>
      </c>
      <c r="C1" s="37"/>
      <c r="D1" s="37"/>
      <c r="E1" s="37"/>
      <c r="F1" s="37"/>
      <c r="G1" s="37"/>
    </row>
    <row r="2" spans="2:13" ht="28.5" x14ac:dyDescent="0.25">
      <c r="B2" s="13" t="s">
        <v>20</v>
      </c>
      <c r="C2" s="14" t="s">
        <v>21</v>
      </c>
      <c r="D2" s="14" t="s">
        <v>22</v>
      </c>
      <c r="E2" s="14" t="s">
        <v>23</v>
      </c>
      <c r="F2" s="14" t="s">
        <v>24</v>
      </c>
      <c r="G2" s="14" t="s">
        <v>25</v>
      </c>
    </row>
    <row r="3" spans="2:13" x14ac:dyDescent="0.25">
      <c r="B3" s="15"/>
      <c r="C3" s="16" t="s">
        <v>26</v>
      </c>
      <c r="D3" s="17">
        <v>18422299</v>
      </c>
      <c r="E3" s="16"/>
      <c r="F3" s="16"/>
      <c r="G3" s="16"/>
    </row>
    <row r="4" spans="2:13" x14ac:dyDescent="0.25">
      <c r="B4" s="18"/>
      <c r="C4" s="19" t="s">
        <v>27</v>
      </c>
      <c r="D4" s="20">
        <v>1684752</v>
      </c>
      <c r="E4" s="20">
        <v>168475</v>
      </c>
      <c r="F4" s="20">
        <f>+D4*0.03*1.1</f>
        <v>55596.815999999999</v>
      </c>
      <c r="G4" s="21"/>
      <c r="H4" t="s">
        <v>41</v>
      </c>
    </row>
    <row r="5" spans="2:13" x14ac:dyDescent="0.25">
      <c r="B5" s="22"/>
      <c r="C5" s="19" t="s">
        <v>35</v>
      </c>
      <c r="D5" s="20">
        <v>535967</v>
      </c>
      <c r="E5" s="20">
        <v>53597</v>
      </c>
      <c r="F5" s="20">
        <f t="shared" ref="F5:F7" si="0">+D5*0.03*1.1</f>
        <v>17686.911</v>
      </c>
      <c r="G5" s="21"/>
      <c r="H5" t="s">
        <v>41</v>
      </c>
    </row>
    <row r="6" spans="2:13" x14ac:dyDescent="0.25">
      <c r="B6" s="22"/>
      <c r="C6" s="19" t="s">
        <v>36</v>
      </c>
      <c r="D6" s="20">
        <v>1018172</v>
      </c>
      <c r="E6" s="20">
        <v>101817</v>
      </c>
      <c r="F6" s="20">
        <f t="shared" si="0"/>
        <v>33599.675999999999</v>
      </c>
      <c r="G6" s="21"/>
      <c r="H6" t="s">
        <v>41</v>
      </c>
    </row>
    <row r="7" spans="2:13" x14ac:dyDescent="0.25">
      <c r="B7" s="22"/>
      <c r="C7" s="19" t="s">
        <v>42</v>
      </c>
      <c r="D7" s="20">
        <v>602058</v>
      </c>
      <c r="E7" s="20">
        <v>60206</v>
      </c>
      <c r="F7" s="20">
        <f t="shared" si="0"/>
        <v>19867.914000000001</v>
      </c>
      <c r="G7" s="21"/>
      <c r="H7" t="s">
        <v>41</v>
      </c>
    </row>
    <row r="8" spans="2:13" x14ac:dyDescent="0.25">
      <c r="B8" s="22"/>
      <c r="C8" s="19"/>
      <c r="D8" s="20"/>
      <c r="E8" s="20"/>
      <c r="F8" s="23"/>
      <c r="G8" s="21"/>
    </row>
    <row r="9" spans="2:13" x14ac:dyDescent="0.25">
      <c r="B9" s="22"/>
      <c r="C9" s="19"/>
      <c r="D9" s="20"/>
      <c r="E9" s="20"/>
      <c r="F9" s="23"/>
      <c r="G9" s="21"/>
    </row>
    <row r="10" spans="2:13" x14ac:dyDescent="0.25">
      <c r="B10" s="22"/>
      <c r="C10" s="24"/>
      <c r="D10" s="20"/>
      <c r="E10" s="25"/>
      <c r="F10" s="23"/>
      <c r="G10" s="21"/>
      <c r="H10" s="45"/>
    </row>
    <row r="11" spans="2:13" x14ac:dyDescent="0.25">
      <c r="B11" s="38" t="s">
        <v>28</v>
      </c>
      <c r="C11" s="39"/>
      <c r="D11" s="26">
        <f>+SUM(D4:D7)</f>
        <v>3840949</v>
      </c>
      <c r="E11" s="26">
        <f t="shared" ref="E11:F11" si="1">+SUM(E4:E7)</f>
        <v>384095</v>
      </c>
      <c r="F11" s="26">
        <f t="shared" si="1"/>
        <v>126751.317</v>
      </c>
      <c r="G11" s="27"/>
    </row>
    <row r="12" spans="2:13" x14ac:dyDescent="0.25">
      <c r="B12" s="18"/>
      <c r="C12" s="24" t="s">
        <v>29</v>
      </c>
      <c r="D12" s="20"/>
      <c r="E12" s="20"/>
      <c r="F12" s="28">
        <v>0</v>
      </c>
      <c r="G12" s="29"/>
    </row>
    <row r="13" spans="2:13" x14ac:dyDescent="0.25">
      <c r="B13" s="18"/>
      <c r="C13" s="24" t="s">
        <v>30</v>
      </c>
      <c r="D13" s="20"/>
      <c r="E13" s="20"/>
      <c r="F13" s="28">
        <v>0</v>
      </c>
      <c r="G13" s="29"/>
    </row>
    <row r="14" spans="2:13" x14ac:dyDescent="0.25">
      <c r="B14" s="18"/>
      <c r="C14" s="24" t="s">
        <v>31</v>
      </c>
      <c r="D14" s="20"/>
      <c r="E14" s="20"/>
      <c r="F14" s="28">
        <v>0</v>
      </c>
      <c r="G14" s="29"/>
      <c r="M14" s="12"/>
    </row>
    <row r="15" spans="2:13" x14ac:dyDescent="0.25">
      <c r="B15" s="18"/>
      <c r="C15" s="24" t="s">
        <v>38</v>
      </c>
      <c r="D15" s="20"/>
      <c r="E15" s="20"/>
      <c r="F15" s="28">
        <v>0</v>
      </c>
      <c r="G15" s="29"/>
    </row>
    <row r="16" spans="2:13" x14ac:dyDescent="0.25">
      <c r="B16" s="18"/>
      <c r="C16" s="24" t="s">
        <v>39</v>
      </c>
      <c r="D16" s="20"/>
      <c r="E16" s="20"/>
      <c r="F16" s="28">
        <v>0</v>
      </c>
      <c r="G16" s="29"/>
    </row>
    <row r="17" spans="2:7" x14ac:dyDescent="0.25">
      <c r="B17" s="18"/>
      <c r="C17" s="24" t="s">
        <v>46</v>
      </c>
      <c r="D17" s="20"/>
      <c r="E17" s="20"/>
      <c r="F17" s="28">
        <v>0</v>
      </c>
      <c r="G17" s="29"/>
    </row>
    <row r="18" spans="2:7" x14ac:dyDescent="0.25">
      <c r="B18" s="38" t="s">
        <v>32</v>
      </c>
      <c r="C18" s="39"/>
      <c r="D18" s="26"/>
      <c r="E18" s="26"/>
      <c r="F18" s="30">
        <f>+SUM(F12:F17)</f>
        <v>0</v>
      </c>
      <c r="G18" s="31"/>
    </row>
    <row r="19" spans="2:7" x14ac:dyDescent="0.25">
      <c r="B19" s="18"/>
      <c r="C19" s="19" t="s">
        <v>40</v>
      </c>
      <c r="D19" s="20"/>
      <c r="E19" s="20"/>
      <c r="F19" s="28"/>
      <c r="G19" s="28">
        <v>18422714</v>
      </c>
    </row>
    <row r="20" spans="2:7" x14ac:dyDescent="0.25">
      <c r="B20" s="18"/>
      <c r="C20" s="19"/>
      <c r="D20" s="20"/>
      <c r="E20" s="20"/>
      <c r="F20" s="28"/>
      <c r="G20" s="28">
        <v>0</v>
      </c>
    </row>
    <row r="21" spans="2:7" x14ac:dyDescent="0.25">
      <c r="B21" s="18"/>
      <c r="C21" s="19"/>
      <c r="D21" s="20"/>
      <c r="E21" s="20"/>
      <c r="F21" s="28"/>
      <c r="G21" s="28">
        <v>0</v>
      </c>
    </row>
    <row r="22" spans="2:7" x14ac:dyDescent="0.25">
      <c r="B22" s="18"/>
      <c r="C22" s="19"/>
      <c r="D22" s="20"/>
      <c r="E22" s="20"/>
      <c r="F22" s="28"/>
      <c r="G22" s="28"/>
    </row>
    <row r="23" spans="2:7" x14ac:dyDescent="0.25">
      <c r="B23" s="38" t="s">
        <v>33</v>
      </c>
      <c r="C23" s="39"/>
      <c r="D23" s="32"/>
      <c r="E23" s="33"/>
      <c r="F23" s="34"/>
      <c r="G23" s="34">
        <f>+SUM(G19:G21)</f>
        <v>18422714</v>
      </c>
    </row>
    <row r="24" spans="2:7" x14ac:dyDescent="0.25">
      <c r="B24" s="40" t="s">
        <v>34</v>
      </c>
      <c r="C24" s="41"/>
      <c r="D24" s="41"/>
      <c r="E24" s="41"/>
      <c r="F24" s="42"/>
      <c r="G24" s="35">
        <f>D3+D11+E11-F18-F11-G23</f>
        <v>4097877.6829999983</v>
      </c>
    </row>
  </sheetData>
  <mergeCells count="5">
    <mergeCell ref="B1:G1"/>
    <mergeCell ref="B11:C11"/>
    <mergeCell ref="B18:C18"/>
    <mergeCell ref="B23:C23"/>
    <mergeCell ref="B24:F2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7"/>
  <sheetViews>
    <sheetView zoomScaleNormal="100" workbookViewId="0">
      <selection activeCell="H5" sqref="H5:H6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4" width="11.42578125" customWidth="1"/>
    <col min="5" max="5" width="57.140625" customWidth="1"/>
    <col min="6" max="6" width="17.140625" style="8" customWidth="1"/>
    <col min="7" max="7" width="11.42578125" customWidth="1"/>
    <col min="8" max="9" width="15.7109375" style="8" customWidth="1"/>
    <col min="10" max="10" width="50" customWidth="1"/>
    <col min="11" max="11" width="21.42578125" customWidth="1"/>
  </cols>
  <sheetData>
    <row r="1" spans="1:11" ht="18.75" x14ac:dyDescent="0.3">
      <c r="A1" s="43" t="s">
        <v>16</v>
      </c>
      <c r="B1" s="43"/>
      <c r="C1" s="43"/>
      <c r="D1" s="43"/>
      <c r="E1" s="43"/>
      <c r="F1" s="43"/>
      <c r="G1" s="43"/>
      <c r="H1" s="43"/>
      <c r="I1" s="43"/>
      <c r="J1" s="43"/>
    </row>
    <row r="2" spans="1:11" x14ac:dyDescent="0.25">
      <c r="A2" s="44" t="s">
        <v>13</v>
      </c>
      <c r="B2" s="44"/>
      <c r="C2" s="44"/>
      <c r="D2" s="44"/>
      <c r="E2" s="44"/>
      <c r="F2" s="44"/>
      <c r="G2" s="44"/>
      <c r="H2" s="44"/>
      <c r="I2" s="44"/>
      <c r="J2" s="44"/>
    </row>
    <row r="3" spans="1:11" ht="24.75" customHeight="1" x14ac:dyDescent="0.25">
      <c r="B3" s="6" t="s">
        <v>5</v>
      </c>
      <c r="C3" s="11" t="s">
        <v>0</v>
      </c>
      <c r="D3" s="11" t="s">
        <v>18</v>
      </c>
      <c r="E3" s="11" t="s">
        <v>14</v>
      </c>
      <c r="F3" s="1" t="s">
        <v>7</v>
      </c>
      <c r="G3" s="11" t="s">
        <v>3</v>
      </c>
      <c r="H3" s="1" t="s">
        <v>15</v>
      </c>
      <c r="I3" s="1" t="s">
        <v>37</v>
      </c>
      <c r="J3" s="11" t="s">
        <v>12</v>
      </c>
      <c r="K3" s="11" t="s">
        <v>6</v>
      </c>
    </row>
    <row r="4" spans="1:11" outlineLevel="1" x14ac:dyDescent="0.25">
      <c r="B4" s="10">
        <v>45031</v>
      </c>
      <c r="C4" s="2" t="s">
        <v>17</v>
      </c>
      <c r="D4" s="2" t="s">
        <v>8</v>
      </c>
      <c r="E4" s="2" t="s">
        <v>1</v>
      </c>
      <c r="F4" s="5">
        <v>535967</v>
      </c>
      <c r="G4" s="9" t="s">
        <v>2</v>
      </c>
      <c r="H4" s="5">
        <v>53597</v>
      </c>
      <c r="I4" s="5">
        <f>+H4+F4</f>
        <v>589564</v>
      </c>
      <c r="J4" s="2" t="s">
        <v>1</v>
      </c>
      <c r="K4" s="2" t="s">
        <v>4</v>
      </c>
    </row>
    <row r="5" spans="1:11" outlineLevel="1" x14ac:dyDescent="0.25">
      <c r="B5" s="10">
        <v>45058</v>
      </c>
      <c r="C5" s="2" t="s">
        <v>10</v>
      </c>
      <c r="D5" s="2" t="s">
        <v>8</v>
      </c>
      <c r="E5" s="2" t="s">
        <v>1</v>
      </c>
      <c r="F5" s="5">
        <v>476264</v>
      </c>
      <c r="G5" s="9" t="s">
        <v>2</v>
      </c>
      <c r="H5" s="5">
        <v>47626</v>
      </c>
      <c r="I5" s="5">
        <f t="shared" ref="I5:I7" si="0">+H5+F5</f>
        <v>523890</v>
      </c>
      <c r="J5" s="2" t="s">
        <v>1</v>
      </c>
      <c r="K5" s="2" t="s">
        <v>4</v>
      </c>
    </row>
    <row r="6" spans="1:11" outlineLevel="1" x14ac:dyDescent="0.25">
      <c r="B6" s="10">
        <v>45069</v>
      </c>
      <c r="C6" s="2" t="s">
        <v>9</v>
      </c>
      <c r="D6" s="2" t="s">
        <v>8</v>
      </c>
      <c r="E6" s="2" t="s">
        <v>11</v>
      </c>
      <c r="F6" s="5">
        <v>541908</v>
      </c>
      <c r="G6" s="9" t="s">
        <v>2</v>
      </c>
      <c r="H6" s="5">
        <v>54191</v>
      </c>
      <c r="I6" s="5">
        <f t="shared" si="0"/>
        <v>596099</v>
      </c>
      <c r="J6" s="2" t="s">
        <v>1</v>
      </c>
      <c r="K6" s="2" t="s">
        <v>4</v>
      </c>
    </row>
    <row r="7" spans="1:11" x14ac:dyDescent="0.25">
      <c r="B7" s="4"/>
      <c r="F7" s="3">
        <v>1554139</v>
      </c>
      <c r="H7" s="3">
        <v>155414</v>
      </c>
      <c r="I7" s="5">
        <f t="shared" si="0"/>
        <v>1709553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CCB35-2B28-49B7-A62A-FF57CF8331A2}">
  <dimension ref="A1:J6"/>
  <sheetViews>
    <sheetView workbookViewId="0">
      <selection activeCell="I6" sqref="I6"/>
    </sheetView>
  </sheetViews>
  <sheetFormatPr defaultRowHeight="15" x14ac:dyDescent="0.25"/>
  <cols>
    <col min="1" max="1" width="3.7109375" customWidth="1"/>
    <col min="2" max="2" width="10.5703125" customWidth="1"/>
    <col min="3" max="3" width="13.7109375" customWidth="1"/>
    <col min="4" max="5" width="17.85546875" customWidth="1"/>
    <col min="6" max="6" width="14.42578125" customWidth="1"/>
    <col min="7" max="7" width="13.5703125" customWidth="1"/>
    <col min="8" max="8" width="11.140625" customWidth="1"/>
    <col min="9" max="9" width="12.5703125" customWidth="1"/>
    <col min="10" max="10" width="16.7109375" customWidth="1"/>
  </cols>
  <sheetData>
    <row r="1" spans="1:10" ht="18.75" x14ac:dyDescent="0.3">
      <c r="A1" s="43" t="s">
        <v>16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25">
      <c r="A2" s="44" t="s">
        <v>45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31.5" x14ac:dyDescent="0.25">
      <c r="B3" s="6" t="s">
        <v>5</v>
      </c>
      <c r="C3" s="11" t="s">
        <v>0</v>
      </c>
      <c r="D3" s="11" t="s">
        <v>18</v>
      </c>
      <c r="E3" s="11" t="s">
        <v>12</v>
      </c>
      <c r="F3" s="11" t="s">
        <v>14</v>
      </c>
      <c r="G3" s="1" t="s">
        <v>7</v>
      </c>
      <c r="H3" s="11" t="s">
        <v>3</v>
      </c>
      <c r="I3" s="1" t="s">
        <v>15</v>
      </c>
      <c r="J3" s="36" t="s">
        <v>37</v>
      </c>
    </row>
    <row r="4" spans="1:10" x14ac:dyDescent="0.25">
      <c r="B4" s="10">
        <v>45086</v>
      </c>
      <c r="C4" s="2" t="s">
        <v>43</v>
      </c>
      <c r="D4" s="2" t="s">
        <v>8</v>
      </c>
      <c r="E4" s="2" t="s">
        <v>1</v>
      </c>
      <c r="F4" s="2" t="s">
        <v>1</v>
      </c>
      <c r="G4" s="5">
        <v>250910</v>
      </c>
      <c r="H4" s="9" t="s">
        <v>2</v>
      </c>
      <c r="I4" s="5">
        <v>25091</v>
      </c>
      <c r="J4" s="8">
        <f>+I4+G4</f>
        <v>276001</v>
      </c>
    </row>
    <row r="5" spans="1:10" x14ac:dyDescent="0.25">
      <c r="B5" s="10">
        <v>45097</v>
      </c>
      <c r="C5" s="2" t="s">
        <v>44</v>
      </c>
      <c r="D5" s="2" t="s">
        <v>8</v>
      </c>
      <c r="E5" s="2" t="s">
        <v>1</v>
      </c>
      <c r="F5" s="2" t="s">
        <v>1</v>
      </c>
      <c r="G5" s="5">
        <v>351148</v>
      </c>
      <c r="H5" s="9" t="s">
        <v>2</v>
      </c>
      <c r="I5" s="5">
        <v>35115</v>
      </c>
      <c r="J5" s="8">
        <f>+I5+G5</f>
        <v>386263</v>
      </c>
    </row>
    <row r="6" spans="1:10" x14ac:dyDescent="0.25">
      <c r="B6" s="4"/>
      <c r="G6" s="3">
        <v>602058</v>
      </c>
      <c r="I6" s="3">
        <v>60206</v>
      </c>
      <c r="J6" s="8">
        <f>+I6+G6</f>
        <v>662264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T4-5</vt:lpstr>
      <vt:lpstr>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2023-06-08T02:08:53Z</dcterms:created>
  <dcterms:modified xsi:type="dcterms:W3CDTF">2023-07-24T08:54:34Z</dcterms:modified>
</cp:coreProperties>
</file>