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F26" i="1" l="1"/>
  <c r="D20" i="1"/>
  <c r="C12" i="1"/>
  <c r="C11" i="1"/>
  <c r="C10" i="1"/>
  <c r="C9" i="1"/>
  <c r="C7" i="1"/>
  <c r="C6" i="1"/>
  <c r="C5" i="1"/>
  <c r="C4" i="1"/>
  <c r="C3" i="1"/>
  <c r="F27" i="1" s="1"/>
</calcChain>
</file>

<file path=xl/sharedStrings.xml><?xml version="1.0" encoding="utf-8"?>
<sst xmlns="http://schemas.openxmlformats.org/spreadsheetml/2006/main" count="37" uniqueCount="29">
  <si>
    <t>THEO DÕI CÔNG NỢ / CTY UNO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</si>
  <si>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</si>
  <si>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</si>
  <si>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</si>
  <si>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</si>
  <si>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</si>
  <si>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</si>
  <si>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</si>
  <si>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</si>
  <si>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</si>
  <si>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</si>
  <si>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</si>
  <si>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</si>
  <si>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</si>
  <si>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Bảng kê hóa đơn tháng 01.2023</t>
  </si>
  <si>
    <t>Bảng kê hóa đơn tháng 02.2023</t>
  </si>
  <si>
    <t>Bảng kê hóa đơn tháng 04.2023</t>
  </si>
  <si>
    <t>Bảng kê hóa đơn tháng 05.2023</t>
  </si>
  <si>
    <t>Tổng bán hàng</t>
  </si>
  <si>
    <t>Hàng trả</t>
  </si>
  <si>
    <t>29/8/2022</t>
  </si>
  <si>
    <t>26/12/2022</t>
  </si>
  <si>
    <t>28/4/2023</t>
  </si>
  <si>
    <t>Tổng hàng trả</t>
  </si>
  <si>
    <t>24/4/2023</t>
  </si>
  <si>
    <t>Thanh toán CN</t>
  </si>
  <si>
    <t>Tháng 9/2023</t>
  </si>
  <si>
    <t>Tổng đã thanh toán</t>
  </si>
  <si>
    <t>Dư nợ phải thu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</si>
</sst>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4" fontId="3" fillId="0" borderId="2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right"/>
    </xf>
    <xf numFmtId="164" fontId="4" fillId="2" borderId="1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left" vertical="center"/>
    </xf>
    <xf numFmtId="164" fontId="4" fillId="2" borderId="1" xfId="1" applyNumberFormat="1" applyFont="1" applyFill="1" applyBorder="1"/>
    <xf numFmtId="0" fontId="4" fillId="2" borderId="1" xfId="0" applyFont="1" applyFill="1" applyBorder="1"/>
    <xf numFmtId="14" fontId="4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4" fontId="4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 vertical="center"/>
    </xf>
    <xf numFmtId="164" fontId="4" fillId="3" borderId="1" xfId="1" applyNumberFormat="1" applyFont="1" applyFill="1" applyBorder="1"/>
    <xf numFmtId="0" fontId="4" fillId="3" borderId="1" xfId="0" applyFont="1" applyFill="1" applyBorder="1"/>
    <xf numFmtId="0" fontId="3" fillId="3" borderId="0" xfId="0" applyFont="1" applyFill="1"/>
    <xf numFmtId="14" fontId="3" fillId="3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6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164" fontId="7" fillId="4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5" fillId="0" borderId="0" xfId="1" applyNumberFormat="1" applyFont="1" applyBorder="1" applyAlignment="1">
      <alignment horizontal="right" vertic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7" fillId="4" borderId="2" xfId="0" quotePrefix="1" applyNumberFormat="1" applyFont="1" applyFill="1" applyBorder="1" applyAlignment="1">
      <alignment horizontal="center" vertical="center"/>
    </xf>
    <xf numFmtId="14" fontId="7" fillId="4" borderId="4" xfId="0" quotePrefix="1" applyNumberFormat="1" applyFont="1" applyFill="1" applyBorder="1" applyAlignment="1">
      <alignment horizontal="center" vertical="center"/>
    </xf>
    <xf numFmtId="14" fontId="7" fillId="4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CHUDELL\PKT%20-%20Copy%202\08%20LAM\C&#212;NG%20N&#7906;\UNO\C&#244;ng%20n&#7907;%20U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nợ"/>
      <sheetName val="tháng 1.2.4.2023"/>
      <sheetName val="tháng 12.2022"/>
      <sheetName val="tháng 11.2022"/>
      <sheetName val="tháng 10.2022"/>
      <sheetName val="tháng 9.2022"/>
      <sheetName val="tháng 8.2022"/>
      <sheetName val="tháng 7.2022"/>
      <sheetName val="tháng 6.2022"/>
    </sheetNames>
    <sheetDataSet>
      <sheetData sheetId="0"/>
      <sheetData sheetId="1">
        <row r="3">
          <cell r="H3">
            <v>2320803</v>
          </cell>
        </row>
        <row r="4">
          <cell r="H4">
            <v>1167472</v>
          </cell>
        </row>
        <row r="5">
          <cell r="H5">
            <v>1762949</v>
          </cell>
        </row>
      </sheetData>
      <sheetData sheetId="2">
        <row r="5">
          <cell r="G5">
            <v>4660073</v>
          </cell>
        </row>
      </sheetData>
      <sheetData sheetId="3"/>
      <sheetData sheetId="4">
        <row r="5">
          <cell r="G5">
            <v>6148179</v>
          </cell>
        </row>
      </sheetData>
      <sheetData sheetId="5">
        <row r="6">
          <cell r="H6">
            <v>8340550</v>
          </cell>
        </row>
      </sheetData>
      <sheetData sheetId="6">
        <row r="7">
          <cell r="G7">
            <v>11351906</v>
          </cell>
        </row>
      </sheetData>
      <sheetData sheetId="7">
        <row r="6">
          <cell r="H6">
            <v>7825646</v>
          </cell>
        </row>
      </sheetData>
      <sheetData sheetId="8">
        <row r="5">
          <cell r="H5">
            <v>6423734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4" workbookViewId="0">
      <selection activeCell="D20" sqref="D20"/>
    </sheetView>
  </sheetViews>
  <sheetFormatPr defaultRowHeight="15.75" x14ac:dyDescent="0.25"/>
  <cols>
    <col min="1" max="1" width="15.28515625" style="37" customWidth="1"/>
    <col min="2" max="2" width="44.85546875" style="34" customWidth="1"/>
    <col min="3" max="3" width="19.28515625" style="38" customWidth="1"/>
    <col min="4" max="4" width="17.7109375" style="1" customWidth="1"/>
    <col min="5" max="5" width="17.42578125" style="1" customWidth="1"/>
    <col min="6" max="6" width="17.5703125" style="1" customWidth="1"/>
    <col min="7" max="16384" width="9.140625" style="1"/>
  </cols>
  <sheetData>
    <row r="1" spans="1:6" ht="19.5" x14ac:dyDescent="0.3">
      <c r="A1" s="39" t="s">
        <v>0</v>
      </c>
      <c r="B1" s="39"/>
      <c r="C1" s="39"/>
      <c r="D1" s="39"/>
      <c r="E1" s="39"/>
      <c r="F1" s="39"/>
    </row>
    <row r="2" spans="1:6" s="4" customFormat="1" ht="31.5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5"/>
      <c r="B3" s="6" t="s">
        <v>7</v>
      </c>
      <c r="C3" s="7">
        <f>'[1]tháng 6.2022'!H5</f>
        <v>6423734</v>
      </c>
      <c r="D3" s="7"/>
      <c r="E3" s="8"/>
      <c r="F3" s="8"/>
    </row>
    <row r="4" spans="1:6" x14ac:dyDescent="0.25">
      <c r="A4" s="5"/>
      <c r="B4" s="6" t="s">
        <v>8</v>
      </c>
      <c r="C4" s="7">
        <f>'[1]tháng 7.2022'!H6</f>
        <v>7825646</v>
      </c>
      <c r="D4" s="7"/>
      <c r="E4" s="8"/>
      <c r="F4" s="8"/>
    </row>
    <row r="5" spans="1:6" x14ac:dyDescent="0.25">
      <c r="A5" s="5"/>
      <c r="B5" s="6" t="s">
        <v>9</v>
      </c>
      <c r="C5" s="7">
        <f>'[1]tháng 8.2022'!G7</f>
        <v>11351906</v>
      </c>
      <c r="D5" s="7"/>
      <c r="E5" s="8"/>
      <c r="F5" s="8"/>
    </row>
    <row r="6" spans="1:6" x14ac:dyDescent="0.25">
      <c r="A6" s="5"/>
      <c r="B6" s="6" t="s">
        <v>10</v>
      </c>
      <c r="C6" s="7">
        <f>'[1]tháng 9.2022'!H6</f>
        <v>8340550</v>
      </c>
      <c r="D6" s="7"/>
      <c r="E6" s="8"/>
      <c r="F6" s="8"/>
    </row>
    <row r="7" spans="1:6" x14ac:dyDescent="0.25">
      <c r="A7" s="5"/>
      <c r="B7" s="6" t="s">
        <v>11</v>
      </c>
      <c r="C7" s="7">
        <f>'[1]tháng 10.2022'!G5</f>
        <v>6148179</v>
      </c>
      <c r="D7" s="9"/>
      <c r="E7" s="8"/>
      <c r="F7" s="10"/>
    </row>
    <row r="8" spans="1:6" x14ac:dyDescent="0.25">
      <c r="A8" s="11"/>
      <c r="B8" s="6" t="s">
        <v>12</v>
      </c>
      <c r="C8" s="12">
        <v>3024011</v>
      </c>
      <c r="D8" s="9"/>
      <c r="E8" s="8"/>
      <c r="F8" s="10"/>
    </row>
    <row r="9" spans="1:6" x14ac:dyDescent="0.25">
      <c r="A9" s="11"/>
      <c r="B9" s="6" t="s">
        <v>13</v>
      </c>
      <c r="C9" s="7">
        <f>'[1]tháng 12.2022'!G5</f>
        <v>4660073</v>
      </c>
      <c r="D9" s="9"/>
      <c r="E9" s="8"/>
      <c r="F9" s="10"/>
    </row>
    <row r="10" spans="1:6" x14ac:dyDescent="0.25">
      <c r="A10" s="11"/>
      <c r="B10" s="6" t="s">
        <v>14</v>
      </c>
      <c r="C10" s="7">
        <f>'[1]tháng 1.2.4.2023'!H5</f>
        <v>1762949</v>
      </c>
      <c r="D10" s="9"/>
      <c r="E10" s="8"/>
      <c r="F10" s="10"/>
    </row>
    <row r="11" spans="1:6" x14ac:dyDescent="0.25">
      <c r="A11" s="11"/>
      <c r="B11" s="6" t="s">
        <v>15</v>
      </c>
      <c r="C11" s="7">
        <f>'[1]tháng 1.2.4.2023'!H4</f>
        <v>1167472</v>
      </c>
      <c r="D11" s="9"/>
      <c r="E11" s="8"/>
      <c r="F11" s="10"/>
    </row>
    <row r="12" spans="1:6" x14ac:dyDescent="0.25">
      <c r="A12" s="11"/>
      <c r="B12" s="6" t="s">
        <v>16</v>
      </c>
      <c r="C12" s="7">
        <f>'[1]tháng 1.2.4.2023'!H3</f>
        <v>2320803</v>
      </c>
      <c r="D12" s="9"/>
      <c r="E12" s="8"/>
      <c r="F12" s="10"/>
    </row>
    <row r="13" spans="1:6" x14ac:dyDescent="0.25">
      <c r="A13" s="11"/>
      <c r="B13" s="6" t="s">
        <v>17</v>
      </c>
      <c r="C13" s="7">
        <v>-983508</v>
      </c>
      <c r="D13" s="9"/>
      <c r="E13" s="8"/>
      <c r="F13" s="10"/>
    </row>
    <row r="14" spans="1:6" x14ac:dyDescent="0.25">
      <c r="A14" s="40" t="s">
        <v>18</v>
      </c>
      <c r="B14" s="41"/>
      <c r="C14" s="13">
        <f>SUM(C3:C13)</f>
        <v>52041815</v>
      </c>
      <c r="D14" s="14"/>
      <c r="E14" s="15"/>
      <c r="F14" s="16"/>
    </row>
    <row r="15" spans="1:6" s="23" customFormat="1" x14ac:dyDescent="0.25">
      <c r="A15" s="17">
        <v>45176</v>
      </c>
      <c r="B15" s="18" t="s">
        <v>19</v>
      </c>
      <c r="C15" s="19"/>
      <c r="D15" s="20">
        <v>176418</v>
      </c>
      <c r="E15" s="21"/>
      <c r="F15" s="22"/>
    </row>
    <row r="16" spans="1:6" x14ac:dyDescent="0.25">
      <c r="A16" s="24" t="s">
        <v>20</v>
      </c>
      <c r="B16" s="25" t="s">
        <v>19</v>
      </c>
      <c r="C16" s="19"/>
      <c r="D16" s="20">
        <v>94090</v>
      </c>
      <c r="E16" s="21"/>
      <c r="F16" s="22"/>
    </row>
    <row r="17" spans="1:6" x14ac:dyDescent="0.25">
      <c r="A17" s="24">
        <v>44661</v>
      </c>
      <c r="B17" s="25" t="s">
        <v>19</v>
      </c>
      <c r="C17" s="19"/>
      <c r="D17" s="20">
        <v>179323</v>
      </c>
      <c r="E17" s="21"/>
      <c r="F17" s="22"/>
    </row>
    <row r="18" spans="1:6" x14ac:dyDescent="0.25">
      <c r="A18" s="5" t="s">
        <v>21</v>
      </c>
      <c r="B18" s="25" t="s">
        <v>19</v>
      </c>
      <c r="C18" s="7"/>
      <c r="D18" s="7">
        <v>170658</v>
      </c>
      <c r="E18" s="8"/>
      <c r="F18" s="10"/>
    </row>
    <row r="19" spans="1:6" x14ac:dyDescent="0.25">
      <c r="A19" s="11" t="s">
        <v>22</v>
      </c>
      <c r="B19" s="25" t="s">
        <v>19</v>
      </c>
      <c r="C19" s="7"/>
      <c r="D19" s="7">
        <v>463760</v>
      </c>
      <c r="E19" s="8"/>
      <c r="F19" s="10"/>
    </row>
    <row r="20" spans="1:6" x14ac:dyDescent="0.25">
      <c r="A20" s="40" t="s">
        <v>23</v>
      </c>
      <c r="B20" s="41"/>
      <c r="C20" s="13"/>
      <c r="D20" s="13">
        <f>SUM(D15:D19)</f>
        <v>1084249</v>
      </c>
      <c r="E20" s="15"/>
      <c r="F20" s="16"/>
    </row>
    <row r="21" spans="1:6" x14ac:dyDescent="0.25">
      <c r="A21" s="5" t="s">
        <v>24</v>
      </c>
      <c r="B21" s="6" t="s">
        <v>25</v>
      </c>
      <c r="C21" s="7"/>
      <c r="D21" s="7"/>
      <c r="E21" s="8"/>
      <c r="F21" s="8">
        <v>10000000</v>
      </c>
    </row>
    <row r="22" spans="1:6" x14ac:dyDescent="0.25">
      <c r="A22" s="5">
        <v>45110</v>
      </c>
      <c r="B22" s="6" t="s">
        <v>25</v>
      </c>
      <c r="C22" s="7"/>
      <c r="D22" s="7"/>
      <c r="E22" s="8"/>
      <c r="F22" s="8">
        <v>10000000</v>
      </c>
    </row>
    <row r="23" spans="1:6" x14ac:dyDescent="0.25">
      <c r="A23" s="5" t="s">
        <v>26</v>
      </c>
      <c r="B23" s="6" t="s">
        <v>25</v>
      </c>
      <c r="C23" s="7"/>
      <c r="D23" s="7"/>
      <c r="E23" s="8"/>
      <c r="F23" s="8">
        <v>10000000</v>
      </c>
    </row>
    <row r="24" spans="1:6" x14ac:dyDescent="0.25">
      <c r="A24" s="5">
        <v>45264</v>
      </c>
      <c r="B24" s="6" t="s">
        <v>25</v>
      </c>
      <c r="C24" s="7"/>
      <c r="D24" s="7"/>
      <c r="E24" s="8"/>
      <c r="F24" s="8">
        <v>3000000</v>
      </c>
    </row>
    <row r="25" spans="1:6" x14ac:dyDescent="0.25">
      <c r="A25" s="5">
        <v>45270</v>
      </c>
      <c r="B25" s="6" t="s">
        <v>25</v>
      </c>
      <c r="C25" s="7"/>
      <c r="D25" s="7"/>
      <c r="E25" s="8"/>
      <c r="F25" s="8">
        <v>3941000</v>
      </c>
    </row>
    <row r="26" spans="1:6" x14ac:dyDescent="0.25">
      <c r="A26" s="40" t="s">
        <v>27</v>
      </c>
      <c r="B26" s="41"/>
      <c r="C26" s="26"/>
      <c r="D26" s="14"/>
      <c r="E26" s="16"/>
      <c r="F26" s="27">
        <f>SUM(F21:F25)</f>
        <v>36941000</v>
      </c>
    </row>
    <row r="27" spans="1:6" x14ac:dyDescent="0.25">
      <c r="A27" s="42" t="s">
        <v>28</v>
      </c>
      <c r="B27" s="43"/>
      <c r="C27" s="43"/>
      <c r="D27" s="43"/>
      <c r="E27" s="44"/>
      <c r="F27" s="28">
        <f>C14-D20-F26</f>
        <v>14016566</v>
      </c>
    </row>
    <row r="28" spans="1:6" x14ac:dyDescent="0.25">
      <c r="A28" s="29"/>
      <c r="B28" s="30"/>
      <c r="C28" s="31"/>
      <c r="D28" s="32"/>
    </row>
    <row r="29" spans="1:6" x14ac:dyDescent="0.25">
      <c r="A29" s="29"/>
      <c r="B29" s="30"/>
      <c r="C29" s="31"/>
      <c r="D29" s="32"/>
    </row>
    <row r="30" spans="1:6" x14ac:dyDescent="0.25">
      <c r="A30" s="29"/>
      <c r="B30" s="30"/>
      <c r="C30" s="31"/>
      <c r="D30" s="32"/>
    </row>
    <row r="31" spans="1:6" x14ac:dyDescent="0.25">
      <c r="A31" s="33"/>
      <c r="C31" s="35"/>
      <c r="D31" s="36"/>
    </row>
  </sheetData>
  <mergeCells count="5">
    <mergeCell ref="A1:F1"/>
    <mergeCell ref="A14:B14"/>
    <mergeCell ref="A20:B20"/>
    <mergeCell ref="A26:B26"/>
    <mergeCell ref="A27:E27"/>
  </mergeCells>
  <conditionalFormatting sqref="A28:B30 A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2024-03-28T02:08:18Z</dcterms:modified>
</cp:coreProperties>
</file>