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SIBA\"/>
    </mc:Choice>
  </mc:AlternateContent>
  <xr:revisionPtr revIDLastSave="0" documentId="13_ncr:1_{E3B3CD4D-BB56-44B9-A56E-909B42BFF8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 " sheetId="2" r:id="rId1"/>
    <sheet name="Tháng 9" sheetId="1" r:id="rId2"/>
  </sheets>
  <calcPr calcId="181029"/>
</workbook>
</file>

<file path=xl/calcChain.xml><?xml version="1.0" encoding="utf-8"?>
<calcChain xmlns="http://schemas.openxmlformats.org/spreadsheetml/2006/main">
  <c r="F14" i="1" l="1"/>
  <c r="G14" i="1" s="1"/>
  <c r="G16" i="1" s="1"/>
  <c r="G15" i="1"/>
  <c r="F12" i="2"/>
  <c r="D9" i="2"/>
  <c r="C5" i="2"/>
  <c r="F13" i="2" s="1"/>
</calcChain>
</file>

<file path=xl/sharedStrings.xml><?xml version="1.0" encoding="utf-8"?>
<sst xmlns="http://schemas.openxmlformats.org/spreadsheetml/2006/main" count="58" uniqueCount="41">
  <si>
    <t>Số hóa đơn</t>
  </si>
  <si>
    <t>Ngày chứng từ</t>
  </si>
  <si>
    <t>Khách hàng</t>
  </si>
  <si>
    <t>00058947</t>
  </si>
  <si>
    <t>00054607</t>
  </si>
  <si>
    <t>CH Sibafood Ocean Park II</t>
  </si>
  <si>
    <t>Tổng tiền hàng</t>
  </si>
  <si>
    <t>Tiền thuế GTGT</t>
  </si>
  <si>
    <t>00054610</t>
  </si>
  <si>
    <t>Sibafood Thăng Long Capital</t>
  </si>
  <si>
    <t>00056294</t>
  </si>
  <si>
    <t>CHI NHÁNH CÔNG TY CỔ PHẦN SIBA FOOD VIỆT NAM TẠI HÀ NỘI</t>
  </si>
  <si>
    <t>Sibafood 79 Ngọc Hồi</t>
  </si>
  <si>
    <t>Diễn giải</t>
  </si>
  <si>
    <t>Tổng tiền thanh toán</t>
  </si>
  <si>
    <t>Sibafood Vinhomes Green Bay, Mễ Trì , CK 6% CỐ ĐỊNH</t>
  </si>
  <si>
    <t>00053342</t>
  </si>
  <si>
    <t>Sibafood  Vinhome Ocean Park</t>
  </si>
  <si>
    <t>Sibafood  INPERIA SKY GARDEN , CK 6% CỐ ĐỊNH</t>
  </si>
  <si>
    <t>00054525</t>
  </si>
  <si>
    <t>00054901</t>
  </si>
  <si>
    <t>DANH SÁCH BÁN HÀNG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</si>
  <si>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</si>
  <si>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</si>
  <si>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</si>
  <si>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</si>
  <si>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</si>
  <si>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</si>
  <si>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</si>
  <si>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kì</t>
  </si>
  <si>
    <t>Tổng bán hàng</t>
  </si>
  <si>
    <t>Hàng trả tháng 8</t>
  </si>
  <si>
    <t>Hàng trả</t>
  </si>
  <si>
    <t>Tổng hàng trả</t>
  </si>
  <si>
    <t>Thanh toán CN</t>
  </si>
  <si>
    <t>Tổng đã thanh toán</t>
  </si>
  <si>
    <t xml:space="preserve">Dư nợ phải thu </t>
  </si>
  <si>
    <t>DANH SÁCH  HÀNG TRẢ</t>
  </si>
  <si>
    <t>Hàng trả - Sibafood Vinhomes Green Bay (1 giò sụn gà)</t>
  </si>
  <si>
    <t>Hàng trả - Sibafood CC Xuân Đỉnh, Bắc Từ Liêm (2 Giò tai nấm hương 500)</t>
  </si>
  <si>
    <t>Bảng kê hóa đơn tháng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</si>
</sst>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8"/>
      <color rgb="FF000000"/>
      <name val="Microsoft Sans Serif"/>
      <family val="2"/>
    </font>
    <font>
      <b/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38" fontId="0" fillId="0" borderId="0" xfId="0" applyNumberFormat="1"/>
    <xf numFmtId="14" fontId="0" fillId="0" borderId="0" xfId="0" applyNumberFormat="1"/>
    <xf numFmtId="14" fontId="2" fillId="2" borderId="2" xfId="0" applyNumberFormat="1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14" fontId="5" fillId="4" borderId="3" xfId="1" applyNumberFormat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164" fontId="6" fillId="0" borderId="3" xfId="2" applyNumberFormat="1" applyFont="1" applyBorder="1" applyAlignment="1">
      <alignment horizontal="center"/>
    </xf>
    <xf numFmtId="164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4" fontId="5" fillId="4" borderId="3" xfId="2" applyNumberFormat="1" applyFont="1" applyFill="1" applyBorder="1" applyAlignment="1">
      <alignment horizontal="center"/>
    </xf>
    <xf numFmtId="164" fontId="7" fillId="4" borderId="3" xfId="2" applyNumberFormat="1" applyFont="1" applyFill="1" applyBorder="1" applyAlignment="1">
      <alignment horizontal="left" vertical="center"/>
    </xf>
    <xf numFmtId="164" fontId="5" fillId="4" borderId="3" xfId="2" applyNumberFormat="1" applyFont="1" applyFill="1" applyBorder="1"/>
    <xf numFmtId="0" fontId="5" fillId="4" borderId="3" xfId="1" applyFont="1" applyFill="1" applyBorder="1"/>
    <xf numFmtId="14" fontId="5" fillId="5" borderId="3" xfId="1" applyNumberFormat="1" applyFont="1" applyFill="1" applyBorder="1" applyAlignment="1">
      <alignment horizontal="center"/>
    </xf>
    <xf numFmtId="0" fontId="6" fillId="5" borderId="5" xfId="1" applyFont="1" applyFill="1" applyBorder="1" applyAlignment="1">
      <alignment horizontal="left"/>
    </xf>
    <xf numFmtId="164" fontId="5" fillId="5" borderId="3" xfId="2" applyNumberFormat="1" applyFont="1" applyFill="1" applyBorder="1" applyAlignment="1">
      <alignment horizontal="center"/>
    </xf>
    <xf numFmtId="164" fontId="8" fillId="5" borderId="3" xfId="2" applyNumberFormat="1" applyFont="1" applyFill="1" applyBorder="1" applyAlignment="1">
      <alignment horizontal="left" vertical="center"/>
    </xf>
    <xf numFmtId="164" fontId="5" fillId="5" borderId="3" xfId="2" applyNumberFormat="1" applyFont="1" applyFill="1" applyBorder="1"/>
    <xf numFmtId="0" fontId="5" fillId="5" borderId="3" xfId="1" applyFont="1" applyFill="1" applyBorder="1"/>
    <xf numFmtId="14" fontId="6" fillId="5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4" fontId="5" fillId="5" borderId="3" xfId="2" applyNumberFormat="1" applyFont="1" applyFill="1" applyBorder="1" applyAlignment="1">
      <alignment horizontal="center" vertical="center"/>
    </xf>
    <xf numFmtId="164" fontId="7" fillId="4" borderId="3" xfId="2" applyNumberFormat="1" applyFont="1" applyFill="1" applyBorder="1" applyAlignment="1">
      <alignment horizontal="center" vertical="center"/>
    </xf>
    <xf numFmtId="164" fontId="5" fillId="4" borderId="3" xfId="1" applyNumberFormat="1" applyFont="1" applyFill="1" applyBorder="1"/>
    <xf numFmtId="164" fontId="9" fillId="6" borderId="3" xfId="1" applyNumberFormat="1" applyFont="1" applyFill="1" applyBorder="1"/>
    <xf numFmtId="38" fontId="11" fillId="0" borderId="1" xfId="0" applyNumberFormat="1" applyFont="1" applyBorder="1" applyAlignment="1">
      <alignment horizontal="right" vertical="center"/>
    </xf>
    <xf numFmtId="38" fontId="12" fillId="3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4" fontId="10" fillId="0" borderId="0" xfId="1" applyNumberFormat="1" applyFont="1" applyAlignment="1">
      <alignment horizontal="center" vertical="center" wrapText="1"/>
    </xf>
    <xf numFmtId="14" fontId="5" fillId="4" borderId="4" xfId="1" applyNumberFormat="1" applyFont="1" applyFill="1" applyBorder="1" applyAlignment="1">
      <alignment horizontal="center"/>
    </xf>
    <xf numFmtId="14" fontId="5" fillId="4" borderId="5" xfId="1" applyNumberFormat="1" applyFont="1" applyFill="1" applyBorder="1" applyAlignment="1">
      <alignment horizontal="center"/>
    </xf>
    <xf numFmtId="14" fontId="9" fillId="6" borderId="4" xfId="1" quotePrefix="1" applyNumberFormat="1" applyFont="1" applyFill="1" applyBorder="1" applyAlignment="1">
      <alignment horizontal="center" vertical="center"/>
    </xf>
    <xf numFmtId="14" fontId="9" fillId="6" borderId="6" xfId="1" quotePrefix="1" applyNumberFormat="1" applyFont="1" applyFill="1" applyBorder="1" applyAlignment="1">
      <alignment horizontal="center" vertical="center"/>
    </xf>
    <xf numFmtId="14" fontId="9" fillId="6" borderId="5" xfId="1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Comma 2" xfId="2" xr:uid="{025F620E-64A2-4C9E-8BCE-7884836AB750}"/>
    <cellStyle name="Normal" xfId="0" builtinId="0"/>
    <cellStyle name="Normal 3" xfId="1" xr:uid="{D0240CD0-E2C2-4270-AE6F-E6478EA992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9834-1BD1-4876-A435-103A070C2B9D}">
  <dimension ref="A1:H13"/>
  <sheetViews>
    <sheetView tabSelected="1" workbookViewId="0">
      <selection activeCell="F13" sqref="F13"/>
    </sheetView>
  </sheetViews>
  <sheetFormatPr defaultRowHeight="15" x14ac:dyDescent="0.25"/>
  <cols>
    <col min="1" max="1" width="15.7109375" customWidth="1"/>
    <col min="2" max="2" width="32.42578125" customWidth="1"/>
    <col min="3" max="3" width="16" customWidth="1"/>
    <col min="4" max="4" width="14" customWidth="1"/>
    <col min="5" max="5" width="14.5703125" customWidth="1"/>
    <col min="6" max="6" width="14.140625" customWidth="1"/>
    <col min="8" max="8" width="10.5703125" bestFit="1" customWidth="1"/>
  </cols>
  <sheetData>
    <row r="1" spans="1:8" ht="42" customHeight="1" x14ac:dyDescent="0.25">
      <c r="A1" s="38" t="s">
        <v>22</v>
      </c>
      <c r="B1" s="38"/>
      <c r="C1" s="38"/>
      <c r="D1" s="38"/>
      <c r="E1" s="38"/>
      <c r="F1" s="38"/>
    </row>
    <row r="2" spans="1:8" ht="72" customHeight="1" x14ac:dyDescent="0.25">
      <c r="A2" s="11" t="s">
        <v>23</v>
      </c>
      <c r="B2" s="12" t="s">
        <v>24</v>
      </c>
      <c r="C2" s="12" t="s">
        <v>25</v>
      </c>
      <c r="D2" s="12" t="s">
        <v>26</v>
      </c>
      <c r="E2" s="12" t="s">
        <v>27</v>
      </c>
      <c r="F2" s="12" t="s">
        <v>28</v>
      </c>
    </row>
    <row r="3" spans="1:8" ht="16.5" x14ac:dyDescent="0.25">
      <c r="A3" s="13"/>
      <c r="B3" s="14" t="s">
        <v>29</v>
      </c>
      <c r="C3" s="15">
        <v>7806445</v>
      </c>
      <c r="D3" s="16"/>
      <c r="E3" s="17"/>
      <c r="F3" s="17"/>
    </row>
    <row r="4" spans="1:8" ht="16.5" x14ac:dyDescent="0.25">
      <c r="A4" s="13"/>
      <c r="B4" s="18" t="s">
        <v>40</v>
      </c>
      <c r="C4" s="16">
        <v>6600802</v>
      </c>
      <c r="D4" s="16"/>
      <c r="E4" s="17"/>
      <c r="F4" s="17"/>
    </row>
    <row r="5" spans="1:8" ht="16.5" x14ac:dyDescent="0.25">
      <c r="A5" s="39" t="s">
        <v>30</v>
      </c>
      <c r="B5" s="40"/>
      <c r="C5" s="19">
        <f>+SUM(C4)</f>
        <v>6600802</v>
      </c>
      <c r="D5" s="20"/>
      <c r="E5" s="21"/>
      <c r="F5" s="22"/>
    </row>
    <row r="6" spans="1:8" ht="16.5" x14ac:dyDescent="0.25">
      <c r="A6" s="23"/>
      <c r="B6" s="24" t="s">
        <v>31</v>
      </c>
      <c r="C6" s="25"/>
      <c r="D6" s="26">
        <v>269057.2</v>
      </c>
      <c r="E6" s="27"/>
      <c r="F6" s="28"/>
      <c r="H6" s="37"/>
    </row>
    <row r="7" spans="1:8" ht="16.5" x14ac:dyDescent="0.25">
      <c r="A7" s="29"/>
      <c r="B7" s="30" t="s">
        <v>32</v>
      </c>
      <c r="C7" s="31"/>
      <c r="D7" s="26"/>
      <c r="E7" s="27"/>
      <c r="F7" s="28"/>
    </row>
    <row r="8" spans="1:8" ht="16.5" x14ac:dyDescent="0.25">
      <c r="A8" s="29"/>
      <c r="B8" s="30" t="s">
        <v>32</v>
      </c>
      <c r="C8" s="25"/>
      <c r="D8" s="26"/>
      <c r="E8" s="27"/>
      <c r="F8" s="28"/>
    </row>
    <row r="9" spans="1:8" ht="16.5" x14ac:dyDescent="0.25">
      <c r="A9" s="39" t="s">
        <v>33</v>
      </c>
      <c r="B9" s="40"/>
      <c r="C9" s="19"/>
      <c r="D9" s="19">
        <f>+SUM(D6:D8)</f>
        <v>269057.2</v>
      </c>
      <c r="E9" s="21"/>
      <c r="F9" s="22"/>
    </row>
    <row r="10" spans="1:8" ht="16.5" x14ac:dyDescent="0.25">
      <c r="A10" s="13">
        <v>45202</v>
      </c>
      <c r="B10" s="18" t="s">
        <v>34</v>
      </c>
      <c r="C10" s="16"/>
      <c r="D10" s="16"/>
      <c r="E10" s="17"/>
      <c r="F10" s="17">
        <v>7806445</v>
      </c>
    </row>
    <row r="11" spans="1:8" ht="16.5" x14ac:dyDescent="0.25">
      <c r="A11" s="13"/>
      <c r="B11" s="18"/>
      <c r="C11" s="16"/>
      <c r="D11" s="16"/>
      <c r="E11" s="17"/>
      <c r="F11" s="17"/>
    </row>
    <row r="12" spans="1:8" ht="16.5" x14ac:dyDescent="0.25">
      <c r="A12" s="39" t="s">
        <v>35</v>
      </c>
      <c r="B12" s="40"/>
      <c r="C12" s="32"/>
      <c r="D12" s="20"/>
      <c r="E12" s="22"/>
      <c r="F12" s="33">
        <f>+SUM(F10:F11)</f>
        <v>7806445</v>
      </c>
    </row>
    <row r="13" spans="1:8" ht="16.5" x14ac:dyDescent="0.25">
      <c r="A13" s="41" t="s">
        <v>36</v>
      </c>
      <c r="B13" s="42"/>
      <c r="C13" s="42"/>
      <c r="D13" s="42"/>
      <c r="E13" s="43"/>
      <c r="F13" s="34">
        <f>+C3+C5-D9-F12</f>
        <v>6331744.8000000007</v>
      </c>
    </row>
  </sheetData>
  <mergeCells count="5">
    <mergeCell ref="A1:F1"/>
    <mergeCell ref="A5:B5"/>
    <mergeCell ref="A9:B9"/>
    <mergeCell ref="A12:B12"/>
    <mergeCell ref="A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17"/>
  <sheetViews>
    <sheetView zoomScaleNormal="100" workbookViewId="0">
      <selection activeCell="G16" sqref="G16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49.7109375" customWidth="1"/>
    <col min="4" max="4" width="62.42578125" customWidth="1"/>
    <col min="5" max="5" width="17" customWidth="1"/>
    <col min="6" max="6" width="12.7109375" customWidth="1"/>
    <col min="7" max="7" width="19.28515625" customWidth="1"/>
    <col min="8" max="9" width="30" customWidth="1"/>
    <col min="10" max="13" width="17.140625" style="1" customWidth="1"/>
    <col min="14" max="14" width="9.28515625" customWidth="1"/>
    <col min="15" max="15" width="9.7109375" customWidth="1"/>
    <col min="16" max="16" width="30" customWidth="1"/>
    <col min="17" max="17" width="14.28515625" customWidth="1"/>
    <col min="18" max="18" width="15.140625" customWidth="1"/>
    <col min="19" max="19" width="24.28515625" customWidth="1"/>
  </cols>
  <sheetData>
    <row r="1" spans="1:7" ht="18.75" x14ac:dyDescent="0.3">
      <c r="A1" s="44" t="s">
        <v>21</v>
      </c>
      <c r="B1" s="44"/>
      <c r="C1" s="44"/>
      <c r="D1" s="44"/>
      <c r="E1" s="44"/>
      <c r="F1" s="44"/>
      <c r="G1" s="44"/>
    </row>
    <row r="2" spans="1:7" x14ac:dyDescent="0.25">
      <c r="A2" s="3" t="s">
        <v>1</v>
      </c>
      <c r="B2" s="9" t="s">
        <v>0</v>
      </c>
      <c r="C2" s="9" t="s">
        <v>2</v>
      </c>
      <c r="D2" s="9" t="s">
        <v>13</v>
      </c>
      <c r="E2" s="4" t="s">
        <v>6</v>
      </c>
      <c r="F2" s="4" t="s">
        <v>7</v>
      </c>
      <c r="G2" s="4" t="s">
        <v>14</v>
      </c>
    </row>
    <row r="3" spans="1:7" x14ac:dyDescent="0.25">
      <c r="A3" s="7">
        <v>45175</v>
      </c>
      <c r="B3" s="6" t="s">
        <v>16</v>
      </c>
      <c r="C3" s="6" t="s">
        <v>11</v>
      </c>
      <c r="D3" s="6" t="s">
        <v>18</v>
      </c>
      <c r="E3" s="10">
        <v>1049644</v>
      </c>
      <c r="F3" s="10">
        <v>83972</v>
      </c>
      <c r="G3" s="10">
        <v>1133616</v>
      </c>
    </row>
    <row r="4" spans="1:7" x14ac:dyDescent="0.25">
      <c r="A4" s="7">
        <v>45177</v>
      </c>
      <c r="B4" s="6" t="s">
        <v>4</v>
      </c>
      <c r="C4" s="6" t="s">
        <v>11</v>
      </c>
      <c r="D4" s="6" t="s">
        <v>15</v>
      </c>
      <c r="E4" s="10">
        <v>824058</v>
      </c>
      <c r="F4" s="10">
        <v>65925</v>
      </c>
      <c r="G4" s="10">
        <v>889983</v>
      </c>
    </row>
    <row r="5" spans="1:7" x14ac:dyDescent="0.25">
      <c r="A5" s="7">
        <v>45177</v>
      </c>
      <c r="B5" s="6" t="s">
        <v>8</v>
      </c>
      <c r="C5" s="6" t="s">
        <v>11</v>
      </c>
      <c r="D5" s="6" t="s">
        <v>5</v>
      </c>
      <c r="E5" s="10">
        <v>1010880</v>
      </c>
      <c r="F5" s="10">
        <v>80870</v>
      </c>
      <c r="G5" s="10">
        <v>1091750</v>
      </c>
    </row>
    <row r="6" spans="1:7" x14ac:dyDescent="0.25">
      <c r="A6" s="7">
        <v>45177</v>
      </c>
      <c r="B6" s="6" t="s">
        <v>19</v>
      </c>
      <c r="C6" s="6" t="s">
        <v>11</v>
      </c>
      <c r="D6" s="6" t="s">
        <v>12</v>
      </c>
      <c r="E6" s="10">
        <v>879620</v>
      </c>
      <c r="F6" s="10">
        <v>70370</v>
      </c>
      <c r="G6" s="10">
        <v>949990</v>
      </c>
    </row>
    <row r="7" spans="1:7" x14ac:dyDescent="0.25">
      <c r="A7" s="7">
        <v>45181</v>
      </c>
      <c r="B7" s="6" t="s">
        <v>20</v>
      </c>
      <c r="C7" s="6" t="s">
        <v>11</v>
      </c>
      <c r="D7" s="6" t="s">
        <v>9</v>
      </c>
      <c r="E7" s="10">
        <v>890978</v>
      </c>
      <c r="F7" s="10">
        <v>71278</v>
      </c>
      <c r="G7" s="10">
        <v>962256</v>
      </c>
    </row>
    <row r="8" spans="1:7" x14ac:dyDescent="0.25">
      <c r="A8" s="7">
        <v>45187</v>
      </c>
      <c r="B8" s="6" t="s">
        <v>10</v>
      </c>
      <c r="C8" s="6" t="s">
        <v>11</v>
      </c>
      <c r="D8" s="6" t="s">
        <v>17</v>
      </c>
      <c r="E8" s="10">
        <v>648215</v>
      </c>
      <c r="F8" s="10">
        <v>51857</v>
      </c>
      <c r="G8" s="10">
        <v>700072</v>
      </c>
    </row>
    <row r="9" spans="1:7" x14ac:dyDescent="0.25">
      <c r="A9" s="7">
        <v>45198</v>
      </c>
      <c r="B9" s="6" t="s">
        <v>3</v>
      </c>
      <c r="C9" s="6" t="s">
        <v>11</v>
      </c>
      <c r="D9" s="6" t="s">
        <v>18</v>
      </c>
      <c r="E9" s="10">
        <v>808458</v>
      </c>
      <c r="F9" s="10">
        <v>64677</v>
      </c>
      <c r="G9" s="10">
        <v>873135</v>
      </c>
    </row>
    <row r="10" spans="1:7" x14ac:dyDescent="0.25">
      <c r="A10" s="8"/>
      <c r="B10"/>
      <c r="E10" s="5"/>
      <c r="F10" s="5"/>
      <c r="G10" s="36">
        <v>6600802</v>
      </c>
    </row>
    <row r="12" spans="1:7" ht="18.75" x14ac:dyDescent="0.3">
      <c r="A12" s="44" t="s">
        <v>37</v>
      </c>
      <c r="B12" s="44"/>
      <c r="C12" s="44"/>
      <c r="D12" s="44"/>
      <c r="E12" s="44"/>
      <c r="F12" s="44"/>
      <c r="G12" s="44"/>
    </row>
    <row r="13" spans="1:7" x14ac:dyDescent="0.25">
      <c r="A13" s="3" t="s">
        <v>1</v>
      </c>
      <c r="B13" s="9" t="s">
        <v>0</v>
      </c>
      <c r="C13" s="9" t="s">
        <v>2</v>
      </c>
      <c r="D13" s="9" t="s">
        <v>13</v>
      </c>
      <c r="E13" s="4" t="s">
        <v>6</v>
      </c>
      <c r="F13" s="4" t="s">
        <v>7</v>
      </c>
      <c r="G13" s="4" t="s">
        <v>14</v>
      </c>
    </row>
    <row r="14" spans="1:7" x14ac:dyDescent="0.25">
      <c r="A14" s="7">
        <v>45177</v>
      </c>
      <c r="B14" s="6"/>
      <c r="C14" s="6" t="s">
        <v>11</v>
      </c>
      <c r="D14" s="6" t="s">
        <v>39</v>
      </c>
      <c r="E14" s="10">
        <v>191740</v>
      </c>
      <c r="F14" s="10">
        <f>+E14*0.08</f>
        <v>15339.2</v>
      </c>
      <c r="G14" s="10">
        <f>+F14+E14</f>
        <v>207079.2</v>
      </c>
    </row>
    <row r="15" spans="1:7" x14ac:dyDescent="0.25">
      <c r="A15" s="7">
        <v>45182</v>
      </c>
      <c r="B15" s="6"/>
      <c r="C15" s="6" t="s">
        <v>11</v>
      </c>
      <c r="D15" s="6" t="s">
        <v>38</v>
      </c>
      <c r="E15" s="10">
        <v>57387</v>
      </c>
      <c r="F15" s="10">
        <v>4591</v>
      </c>
      <c r="G15" s="10">
        <f>+F15+E15</f>
        <v>61978</v>
      </c>
    </row>
    <row r="16" spans="1:7" x14ac:dyDescent="0.25">
      <c r="A16" s="6"/>
      <c r="B16" s="6"/>
      <c r="C16" s="6"/>
      <c r="D16" s="6"/>
      <c r="E16" s="10"/>
      <c r="F16" s="10"/>
      <c r="G16" s="35">
        <f>+SUM(G14:G15)</f>
        <v>269057.2</v>
      </c>
    </row>
    <row r="17" spans="1:7" x14ac:dyDescent="0.25">
      <c r="A17" s="6"/>
      <c r="B17" s="6"/>
      <c r="C17" s="6"/>
      <c r="D17" s="6"/>
      <c r="E17" s="10"/>
      <c r="F17" s="10"/>
      <c r="G17" s="10"/>
    </row>
  </sheetData>
  <mergeCells count="2">
    <mergeCell ref="A1:G1"/>
    <mergeCell ref="A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Tháng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2023-10-04T07:58:58Z</dcterms:created>
  <dcterms:modified xsi:type="dcterms:W3CDTF">2023-10-13T10:06:19Z</dcterms:modified>
</cp:coreProperties>
</file>