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MAYCHUDELL\PKT - Copy 2\08 LAM\CÔNG NỢ\SIBA\"/>
    </mc:Choice>
  </mc:AlternateContent>
  <xr:revisionPtr revIDLastSave="0" documentId="13_ncr:1_{115A0029-B525-4ADA-B016-2CDC26C0A7D3}" xr6:coauthVersionLast="47" xr6:coauthVersionMax="47" xr10:uidLastSave="{00000000-0000-0000-0000-000000000000}"/>
  <bookViews>
    <workbookView xWindow="-120" yWindow="-120" windowWidth="29040" windowHeight="15720" xr2:uid="{02EACB5C-3A3D-4DE9-BA98-A88007803388}"/>
  </bookViews>
  <sheets>
    <sheet name="Công nợ " sheetId="1" r:id="rId1"/>
    <sheet name="Chi tiết" sheetId="2" r:id="rId2"/>
  </sheets>
  <definedNames>
    <definedName name="_xlnm._FilterDatabase" localSheetId="1" hidden="1">'Chi tiết'!$A$3:$K$24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6" i="2" l="1"/>
  <c r="J6" i="2" l="1"/>
  <c r="J7" i="2"/>
  <c r="J8" i="2"/>
  <c r="J9" i="2"/>
  <c r="J10" i="2"/>
  <c r="J11" i="2"/>
  <c r="J12" i="2"/>
  <c r="J13" i="2"/>
  <c r="J14" i="2"/>
  <c r="J15" i="2"/>
  <c r="J16" i="2"/>
  <c r="J5" i="2"/>
  <c r="F12" i="1"/>
  <c r="D9" i="1"/>
  <c r="C5" i="1"/>
  <c r="F13" i="1" l="1"/>
</calcChain>
</file>

<file path=xl/sharedStrings.xml><?xml version="1.0" encoding="utf-8"?>
<sst xmlns="http://schemas.openxmlformats.org/spreadsheetml/2006/main" count="115" uniqueCount="63">
  <si>
    <t>THEO DÕI CÔNG NỢ / CHI NHÁNH CÔNG TY CỔ PHẦN SIBA FOOD VIỆT NAM TẠI HÀ NỘI</t>
  </si>
  <si>
    <t>Ngày tháng</t>
  </si>
  <si>
    <t>Nội dung</t>
  </si>
  <si>
    <t>Số tiền bán hàng</t>
  </si>
  <si>
    <t>Số tiền hàng trả</t>
  </si>
  <si>
    <t>Giảm trừ</t>
  </si>
  <si>
    <t>Sô tiền khách đã thanh toán</t>
  </si>
  <si>
    <t>Số dư đầu kì</t>
  </si>
  <si>
    <t>Tổng bán hàng</t>
  </si>
  <si>
    <t>Hàng trả</t>
  </si>
  <si>
    <t>Tổng hàng trả</t>
  </si>
  <si>
    <t>Thanh toán CN</t>
  </si>
  <si>
    <t>Tổng đã thanh toán</t>
  </si>
  <si>
    <t xml:space="preserve">Dư nợ phải thu </t>
  </si>
  <si>
    <t>Bảng kê hóa đơn tháng 7</t>
  </si>
  <si>
    <t>Tháng 7 năm 2023</t>
  </si>
  <si>
    <t>Ngày hóa đơn</t>
  </si>
  <si>
    <t>Số hóa đơn</t>
  </si>
  <si>
    <t>Ký hiệu HĐ</t>
  </si>
  <si>
    <t>Diễn giải</t>
  </si>
  <si>
    <t>Doanh số bán chưa có thuế GTGT</t>
  </si>
  <si>
    <t>Thuế suất</t>
  </si>
  <si>
    <t>Thuế GTGT</t>
  </si>
  <si>
    <t>Tên người mua</t>
  </si>
  <si>
    <t>00039267</t>
  </si>
  <si>
    <t>1C23TNN</t>
  </si>
  <si>
    <t>CH Sibafood Ocean Park II</t>
  </si>
  <si>
    <t>8%</t>
  </si>
  <si>
    <t>CHI NHÁNH CÔNG TY CỔ PHẦN SIBA FOOD VIỆT NAM TẠI HÀ NỘI</t>
  </si>
  <si>
    <t>00039379</t>
  </si>
  <si>
    <t>Bán hàng Sibafood Vinhomes Green Bay, Mễ Trì theo hóa đơn 00039379 , ck 6%</t>
  </si>
  <si>
    <t>00039394</t>
  </si>
  <si>
    <t>Sibafood  Vinhome Ocean Park</t>
  </si>
  <si>
    <t>Hàng trả - Sibafood 84 Chùa Láng - siba0012</t>
  </si>
  <si>
    <t>00039602</t>
  </si>
  <si>
    <t>Sibafood AnLand Primium</t>
  </si>
  <si>
    <t>00041053</t>
  </si>
  <si>
    <t>Sibafood Thăng Long Capitall , CK CỐ ĐỊNH 6%</t>
  </si>
  <si>
    <t>00041054</t>
  </si>
  <si>
    <t>Sibafood 84 Chùa Láng , CK 6% CỐ ĐỊNH</t>
  </si>
  <si>
    <t>00041583</t>
  </si>
  <si>
    <t>Sibafood 79 Ngọc Hồi</t>
  </si>
  <si>
    <t>00042119</t>
  </si>
  <si>
    <t>00042331</t>
  </si>
  <si>
    <t>Bán hàng Sibafood Hope Residences, CK CỐ ĐỊNH 6%</t>
  </si>
  <si>
    <t>00042396</t>
  </si>
  <si>
    <t>00043603</t>
  </si>
  <si>
    <t>Sibafood CC Xuân Đỉnh, Bắc Từ Liêm, CK 6%</t>
  </si>
  <si>
    <t>00043739</t>
  </si>
  <si>
    <t>Sibafood  INPERIA SKY GARDEN , CK 6% CỐ ĐỊNH</t>
  </si>
  <si>
    <t xml:space="preserve">Tổng cộng </t>
  </si>
  <si>
    <t>Số dư đầu kỳ</t>
  </si>
  <si>
    <t>Hàng trả tháng 7</t>
  </si>
  <si>
    <t>Thanh toán công nợ tháng 6</t>
  </si>
  <si>
    <t>Hàng trả - Sibafood  Vinhome Ocean Park II</t>
  </si>
  <si>
    <t>Hàng trả - Sibafood  Vinhome Ocean Park</t>
  </si>
  <si>
    <t>Hàng trả - Sibafood Vinhomes Green Bay, Mễ Trì</t>
  </si>
  <si>
    <t>Hàng trả - Sibafood Hope Residences</t>
  </si>
  <si>
    <t>hàng trả - Sibafood 84 Chùa Láng</t>
  </si>
  <si>
    <t>Hàng trả - Sibafood CC Xuân Đỉnh, Bắc Từ Liêm</t>
  </si>
  <si>
    <t xml:space="preserve"> TỔNG CỘNG </t>
  </si>
  <si>
    <t xml:space="preserve">BẢNG KÊ HÓA ĐƠN, CHỨNG TỪ HÀNG HÓA, DỊCH VỤ BÁN RA </t>
  </si>
  <si>
    <t>Hàng trả - Sibafood  INPERIA SKY GARDEN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</si>
</sst>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_);_(* \(#,##0\);_(* &quot;-&quot;??_);_(@_)"/>
  </numFmts>
  <fonts count="16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b/>
      <sz val="15"/>
      <color rgb="FFFF0000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b/>
      <sz val="14"/>
      <color rgb="FFFF0000"/>
      <name val="Times New Roman"/>
      <family val="1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name val="Times New Roman"/>
      <family val="1"/>
    </font>
    <font>
      <b/>
      <sz val="11"/>
      <color rgb="FF000000"/>
      <name val="Times New Roman"/>
      <family val="1"/>
    </font>
    <font>
      <b/>
      <sz val="11"/>
      <name val="Times New Roman"/>
      <family val="1"/>
    </font>
    <font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8" fillId="0" borderId="0"/>
  </cellStyleXfs>
  <cellXfs count="63">
    <xf numFmtId="0" fontId="0" fillId="0" borderId="0" xfId="0"/>
    <xf numFmtId="1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64" fontId="3" fillId="0" borderId="1" xfId="1" applyNumberFormat="1" applyFont="1" applyBorder="1" applyAlignment="1">
      <alignment horizontal="center"/>
    </xf>
    <xf numFmtId="164" fontId="4" fillId="0" borderId="1" xfId="1" applyNumberFormat="1" applyFont="1" applyBorder="1" applyAlignment="1">
      <alignment horizontal="center"/>
    </xf>
    <xf numFmtId="164" fontId="4" fillId="0" borderId="1" xfId="1" applyNumberFormat="1" applyFont="1" applyBorder="1"/>
    <xf numFmtId="0" fontId="4" fillId="0" borderId="1" xfId="0" applyFont="1" applyBorder="1" applyAlignment="1">
      <alignment horizontal="left"/>
    </xf>
    <xf numFmtId="164" fontId="3" fillId="2" borderId="1" xfId="1" applyNumberFormat="1" applyFont="1" applyFill="1" applyBorder="1" applyAlignment="1">
      <alignment horizontal="center"/>
    </xf>
    <xf numFmtId="164" fontId="5" fillId="2" borderId="1" xfId="1" applyNumberFormat="1" applyFont="1" applyFill="1" applyBorder="1" applyAlignment="1">
      <alignment horizontal="left" vertical="center"/>
    </xf>
    <xf numFmtId="164" fontId="3" fillId="2" borderId="1" xfId="1" applyNumberFormat="1" applyFont="1" applyFill="1" applyBorder="1"/>
    <xf numFmtId="0" fontId="3" fillId="2" borderId="1" xfId="0" applyFont="1" applyFill="1" applyBorder="1"/>
    <xf numFmtId="14" fontId="3" fillId="3" borderId="1" xfId="0" applyNumberFormat="1" applyFont="1" applyFill="1" applyBorder="1" applyAlignment="1">
      <alignment horizontal="center"/>
    </xf>
    <xf numFmtId="0" fontId="4" fillId="3" borderId="3" xfId="0" applyFont="1" applyFill="1" applyBorder="1" applyAlignment="1">
      <alignment horizontal="left"/>
    </xf>
    <xf numFmtId="164" fontId="3" fillId="3" borderId="1" xfId="1" applyNumberFormat="1" applyFont="1" applyFill="1" applyBorder="1" applyAlignment="1">
      <alignment horizontal="center"/>
    </xf>
    <xf numFmtId="164" fontId="6" fillId="3" borderId="1" xfId="1" applyNumberFormat="1" applyFont="1" applyFill="1" applyBorder="1" applyAlignment="1">
      <alignment horizontal="left" vertical="center"/>
    </xf>
    <xf numFmtId="164" fontId="3" fillId="3" borderId="1" xfId="1" applyNumberFormat="1" applyFont="1" applyFill="1" applyBorder="1"/>
    <xf numFmtId="0" fontId="3" fillId="3" borderId="1" xfId="0" applyFont="1" applyFill="1" applyBorder="1"/>
    <xf numFmtId="14" fontId="4" fillId="3" borderId="1" xfId="0" applyNumberFormat="1" applyFont="1" applyFill="1" applyBorder="1" applyAlignment="1">
      <alignment horizontal="center"/>
    </xf>
    <xf numFmtId="0" fontId="4" fillId="0" borderId="3" xfId="0" applyFont="1" applyBorder="1" applyAlignment="1">
      <alignment horizontal="left"/>
    </xf>
    <xf numFmtId="164" fontId="3" fillId="3" borderId="1" xfId="1" applyNumberFormat="1" applyFont="1" applyFill="1" applyBorder="1" applyAlignment="1">
      <alignment horizontal="center" vertical="center"/>
    </xf>
    <xf numFmtId="164" fontId="5" fillId="2" borderId="1" xfId="1" applyNumberFormat="1" applyFont="1" applyFill="1" applyBorder="1" applyAlignment="1">
      <alignment horizontal="center" vertical="center"/>
    </xf>
    <xf numFmtId="164" fontId="3" fillId="2" borderId="1" xfId="0" applyNumberFormat="1" applyFont="1" applyFill="1" applyBorder="1"/>
    <xf numFmtId="164" fontId="7" fillId="4" borderId="1" xfId="0" applyNumberFormat="1" applyFont="1" applyFill="1" applyBorder="1"/>
    <xf numFmtId="0" fontId="8" fillId="0" borderId="0" xfId="2"/>
    <xf numFmtId="14" fontId="11" fillId="3" borderId="1" xfId="2" applyNumberFormat="1" applyFont="1" applyFill="1" applyBorder="1" applyAlignment="1">
      <alignment horizontal="center" vertical="center" wrapText="1"/>
    </xf>
    <xf numFmtId="0" fontId="11" fillId="3" borderId="1" xfId="2" applyFont="1" applyFill="1" applyBorder="1" applyAlignment="1">
      <alignment horizontal="center" vertical="center" wrapText="1"/>
    </xf>
    <xf numFmtId="38" fontId="11" fillId="3" borderId="1" xfId="2" applyNumberFormat="1" applyFont="1" applyFill="1" applyBorder="1" applyAlignment="1">
      <alignment horizontal="center" vertical="center" wrapText="1"/>
    </xf>
    <xf numFmtId="14" fontId="12" fillId="0" borderId="1" xfId="2" applyNumberFormat="1" applyFont="1" applyBorder="1" applyAlignment="1">
      <alignment horizontal="center" vertical="center"/>
    </xf>
    <xf numFmtId="0" fontId="12" fillId="0" borderId="1" xfId="2" applyFont="1" applyBorder="1" applyAlignment="1">
      <alignment horizontal="left" vertical="center"/>
    </xf>
    <xf numFmtId="38" fontId="12" fillId="0" borderId="1" xfId="2" applyNumberFormat="1" applyFont="1" applyBorder="1" applyAlignment="1">
      <alignment horizontal="right" vertical="center"/>
    </xf>
    <xf numFmtId="0" fontId="12" fillId="0" borderId="1" xfId="2" applyFont="1" applyBorder="1" applyAlignment="1">
      <alignment horizontal="right" vertical="center"/>
    </xf>
    <xf numFmtId="14" fontId="12" fillId="5" borderId="1" xfId="2" applyNumberFormat="1" applyFont="1" applyFill="1" applyBorder="1" applyAlignment="1">
      <alignment horizontal="left" vertical="center"/>
    </xf>
    <xf numFmtId="0" fontId="12" fillId="0" borderId="1" xfId="2" applyFont="1" applyBorder="1" applyAlignment="1">
      <alignment horizontal="left" vertical="center" wrapText="1"/>
    </xf>
    <xf numFmtId="0" fontId="0" fillId="0" borderId="0" xfId="0" applyAlignment="1">
      <alignment wrapText="1"/>
    </xf>
    <xf numFmtId="14" fontId="13" fillId="6" borderId="1" xfId="2" applyNumberFormat="1" applyFont="1" applyFill="1" applyBorder="1" applyAlignment="1">
      <alignment horizontal="center" vertical="center" wrapText="1"/>
    </xf>
    <xf numFmtId="0" fontId="13" fillId="6" borderId="1" xfId="2" applyFont="1" applyFill="1" applyBorder="1" applyAlignment="1">
      <alignment horizontal="center" vertical="center" wrapText="1"/>
    </xf>
    <xf numFmtId="38" fontId="13" fillId="6" borderId="1" xfId="2" applyNumberFormat="1" applyFont="1" applyFill="1" applyBorder="1" applyAlignment="1">
      <alignment horizontal="center" vertical="center" wrapText="1"/>
    </xf>
    <xf numFmtId="164" fontId="9" fillId="0" borderId="1" xfId="1" applyNumberFormat="1" applyFont="1" applyBorder="1" applyAlignment="1">
      <alignment horizontal="center" vertical="center"/>
    </xf>
    <xf numFmtId="38" fontId="10" fillId="0" borderId="1" xfId="0" applyNumberFormat="1" applyFont="1" applyBorder="1" applyAlignment="1">
      <alignment vertical="center"/>
    </xf>
    <xf numFmtId="0" fontId="10" fillId="0" borderId="1" xfId="2" applyFont="1" applyBorder="1" applyAlignment="1">
      <alignment vertical="center"/>
    </xf>
    <xf numFmtId="0" fontId="10" fillId="0" borderId="1" xfId="2" applyFont="1" applyBorder="1" applyAlignment="1">
      <alignment vertical="center" wrapText="1"/>
    </xf>
    <xf numFmtId="38" fontId="9" fillId="0" borderId="1" xfId="2" applyNumberFormat="1" applyFont="1" applyBorder="1" applyAlignment="1">
      <alignment vertical="center"/>
    </xf>
    <xf numFmtId="9" fontId="12" fillId="0" borderId="1" xfId="2" applyNumberFormat="1" applyFont="1" applyBorder="1" applyAlignment="1">
      <alignment horizontal="right" vertical="center"/>
    </xf>
    <xf numFmtId="38" fontId="9" fillId="0" borderId="1" xfId="0" applyNumberFormat="1" applyFont="1" applyBorder="1" applyAlignment="1">
      <alignment vertical="center"/>
    </xf>
    <xf numFmtId="38" fontId="14" fillId="0" borderId="1" xfId="2" applyNumberFormat="1" applyFont="1" applyBorder="1" applyAlignment="1">
      <alignment horizontal="right" vertical="center"/>
    </xf>
    <xf numFmtId="0" fontId="14" fillId="0" borderId="1" xfId="2" applyFont="1" applyBorder="1" applyAlignment="1">
      <alignment horizontal="right" vertical="center"/>
    </xf>
    <xf numFmtId="0" fontId="13" fillId="3" borderId="1" xfId="2" applyFont="1" applyFill="1" applyBorder="1" applyAlignment="1">
      <alignment horizontal="center" vertical="center" wrapText="1"/>
    </xf>
    <xf numFmtId="0" fontId="14" fillId="0" borderId="1" xfId="2" applyFont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 wrapText="1"/>
    </xf>
    <xf numFmtId="0" fontId="15" fillId="0" borderId="1" xfId="2" applyFont="1" applyBorder="1" applyAlignment="1">
      <alignment horizontal="left" vertical="center" wrapText="1"/>
    </xf>
    <xf numFmtId="0" fontId="12" fillId="0" borderId="1" xfId="2" applyFont="1" applyBorder="1" applyAlignment="1">
      <alignment horizontal="center" vertical="center"/>
    </xf>
    <xf numFmtId="0" fontId="10" fillId="0" borderId="1" xfId="2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4" fontId="2" fillId="0" borderId="0" xfId="0" applyNumberFormat="1" applyFont="1" applyAlignment="1">
      <alignment horizontal="center" vertical="center" wrapText="1"/>
    </xf>
    <xf numFmtId="14" fontId="3" fillId="2" borderId="2" xfId="0" applyNumberFormat="1" applyFont="1" applyFill="1" applyBorder="1" applyAlignment="1">
      <alignment horizontal="center"/>
    </xf>
    <xf numFmtId="14" fontId="3" fillId="2" borderId="3" xfId="0" applyNumberFormat="1" applyFont="1" applyFill="1" applyBorder="1" applyAlignment="1">
      <alignment horizontal="center"/>
    </xf>
    <xf numFmtId="14" fontId="7" fillId="4" borderId="2" xfId="0" quotePrefix="1" applyNumberFormat="1" applyFont="1" applyFill="1" applyBorder="1" applyAlignment="1">
      <alignment horizontal="center" vertical="center"/>
    </xf>
    <xf numFmtId="14" fontId="7" fillId="4" borderId="4" xfId="0" quotePrefix="1" applyNumberFormat="1" applyFont="1" applyFill="1" applyBorder="1" applyAlignment="1">
      <alignment horizontal="center" vertical="center"/>
    </xf>
    <xf numFmtId="14" fontId="7" fillId="4" borderId="3" xfId="0" quotePrefix="1" applyNumberFormat="1" applyFont="1" applyFill="1" applyBorder="1" applyAlignment="1">
      <alignment horizontal="center" vertical="center"/>
    </xf>
    <xf numFmtId="0" fontId="3" fillId="0" borderId="0" xfId="2" applyFont="1" applyAlignment="1">
      <alignment horizontal="center"/>
    </xf>
    <xf numFmtId="0" fontId="9" fillId="0" borderId="0" xfId="2" applyFont="1" applyAlignment="1">
      <alignment horizontal="center"/>
    </xf>
  </cellXfs>
  <cellStyles count="3">
    <cellStyle name="Comma" xfId="1" builtinId="3"/>
    <cellStyle name="Normal" xfId="0" builtinId="0"/>
    <cellStyle name="Normal 2" xfId="2" xr:uid="{18312E1B-7E4D-450E-858D-46231C248F1C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DC9E88-137C-4376-A602-285F9D6DB94C}">
  <dimension ref="A1:F13"/>
  <sheetViews>
    <sheetView tabSelected="1" workbookViewId="0">
      <selection activeCell="A13" sqref="A13:E13"/>
    </sheetView>
  </sheetViews>
  <sheetFormatPr defaultRowHeight="15" x14ac:dyDescent="0.25"/>
  <cols>
    <col min="1" max="1" width="15.5703125" customWidth="1"/>
    <col min="2" max="2" width="32.7109375" customWidth="1"/>
    <col min="3" max="3" width="21.7109375" customWidth="1"/>
    <col min="4" max="4" width="21.140625" customWidth="1"/>
    <col min="5" max="5" width="19.7109375" customWidth="1"/>
    <col min="6" max="6" width="20.42578125" customWidth="1"/>
  </cols>
  <sheetData>
    <row r="1" spans="1:6" ht="19.5" x14ac:dyDescent="0.25">
      <c r="A1" s="55" t="s">
        <v>0</v>
      </c>
      <c r="B1" s="55"/>
      <c r="C1" s="55"/>
      <c r="D1" s="55"/>
      <c r="E1" s="55"/>
      <c r="F1" s="55"/>
    </row>
    <row r="2" spans="1:6" ht="43.5" customHeight="1" x14ac:dyDescent="0.25">
      <c r="A2" s="1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</row>
    <row r="3" spans="1:6" ht="18.75" x14ac:dyDescent="0.3">
      <c r="A3" s="3"/>
      <c r="B3" s="4" t="s">
        <v>7</v>
      </c>
      <c r="C3" s="5">
        <v>3689568</v>
      </c>
      <c r="D3" s="6"/>
      <c r="E3" s="7"/>
      <c r="F3" s="7"/>
    </row>
    <row r="4" spans="1:6" ht="18.75" x14ac:dyDescent="0.3">
      <c r="A4" s="3"/>
      <c r="B4" s="8" t="s">
        <v>14</v>
      </c>
      <c r="C4" s="6">
        <v>9707163</v>
      </c>
      <c r="D4" s="6"/>
      <c r="E4" s="7"/>
      <c r="F4" s="7"/>
    </row>
    <row r="5" spans="1:6" ht="18.75" x14ac:dyDescent="0.3">
      <c r="A5" s="56" t="s">
        <v>8</v>
      </c>
      <c r="B5" s="57"/>
      <c r="C5" s="9">
        <f>SUM(C4)</f>
        <v>9707163</v>
      </c>
      <c r="D5" s="10"/>
      <c r="E5" s="11"/>
      <c r="F5" s="12"/>
    </row>
    <row r="6" spans="1:6" ht="18.75" x14ac:dyDescent="0.3">
      <c r="A6" s="13"/>
      <c r="B6" s="14" t="s">
        <v>52</v>
      </c>
      <c r="C6" s="15"/>
      <c r="D6" s="16">
        <v>1003922</v>
      </c>
      <c r="E6" s="17"/>
      <c r="F6" s="18"/>
    </row>
    <row r="7" spans="1:6" ht="18.75" x14ac:dyDescent="0.3">
      <c r="A7" s="19"/>
      <c r="B7" s="20" t="s">
        <v>9</v>
      </c>
      <c r="C7" s="21"/>
      <c r="D7" s="16"/>
      <c r="E7" s="17"/>
      <c r="F7" s="18"/>
    </row>
    <row r="8" spans="1:6" ht="18.75" x14ac:dyDescent="0.3">
      <c r="A8" s="19"/>
      <c r="B8" s="20" t="s">
        <v>9</v>
      </c>
      <c r="C8" s="15"/>
      <c r="D8" s="16"/>
      <c r="E8" s="17"/>
      <c r="F8" s="18"/>
    </row>
    <row r="9" spans="1:6" ht="18.75" x14ac:dyDescent="0.3">
      <c r="A9" s="56" t="s">
        <v>10</v>
      </c>
      <c r="B9" s="57"/>
      <c r="C9" s="9"/>
      <c r="D9" s="9">
        <f>SUM(D6:D8)</f>
        <v>1003922</v>
      </c>
      <c r="E9" s="11"/>
      <c r="F9" s="12"/>
    </row>
    <row r="10" spans="1:6" ht="18.75" x14ac:dyDescent="0.3">
      <c r="A10" s="3">
        <v>45128</v>
      </c>
      <c r="B10" s="8" t="s">
        <v>11</v>
      </c>
      <c r="C10" s="6"/>
      <c r="D10" s="6"/>
      <c r="E10" s="7"/>
      <c r="F10" s="7">
        <v>3689568</v>
      </c>
    </row>
    <row r="11" spans="1:6" ht="18.75" x14ac:dyDescent="0.3">
      <c r="A11" s="3"/>
      <c r="B11" s="8"/>
      <c r="C11" s="6"/>
      <c r="D11" s="6"/>
      <c r="E11" s="7"/>
      <c r="F11" s="7"/>
    </row>
    <row r="12" spans="1:6" ht="18.75" x14ac:dyDescent="0.3">
      <c r="A12" s="56" t="s">
        <v>12</v>
      </c>
      <c r="B12" s="57"/>
      <c r="C12" s="22"/>
      <c r="D12" s="10"/>
      <c r="E12" s="12"/>
      <c r="F12" s="23">
        <f>SUM(F10:F11)</f>
        <v>3689568</v>
      </c>
    </row>
    <row r="13" spans="1:6" ht="18.75" x14ac:dyDescent="0.3">
      <c r="A13" s="58" t="s">
        <v>13</v>
      </c>
      <c r="B13" s="59"/>
      <c r="C13" s="59"/>
      <c r="D13" s="59"/>
      <c r="E13" s="60"/>
      <c r="F13" s="24">
        <f>+C3+C5-D9-F12</f>
        <v>8703241</v>
      </c>
    </row>
  </sheetData>
  <mergeCells count="5">
    <mergeCell ref="A1:F1"/>
    <mergeCell ref="A5:B5"/>
    <mergeCell ref="A9:B9"/>
    <mergeCell ref="A12:B12"/>
    <mergeCell ref="A13:E13"/>
  </mergeCells>
  <conditionalFormatting sqref="A13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77421E-72E3-4E32-9F09-BBA54F32A4E4}">
  <sheetPr>
    <pageSetUpPr fitToPage="1"/>
  </sheetPr>
  <dimension ref="A1:K26"/>
  <sheetViews>
    <sheetView topLeftCell="A10" workbookViewId="0">
      <selection activeCell="F8" sqref="F8"/>
    </sheetView>
  </sheetViews>
  <sheetFormatPr defaultRowHeight="15" x14ac:dyDescent="0.25"/>
  <cols>
    <col min="1" max="1" width="1.85546875" customWidth="1"/>
    <col min="2" max="2" width="11.7109375" customWidth="1"/>
    <col min="3" max="3" width="10.42578125" style="54" customWidth="1"/>
    <col min="4" max="4" width="10.5703125" customWidth="1"/>
    <col min="5" max="5" width="57.28515625" style="35" customWidth="1"/>
    <col min="6" max="6" width="38.42578125" style="35" customWidth="1"/>
    <col min="7" max="7" width="18.42578125" customWidth="1"/>
    <col min="8" max="8" width="10.85546875" customWidth="1"/>
    <col min="9" max="9" width="10.7109375" customWidth="1"/>
    <col min="10" max="10" width="13.28515625" customWidth="1"/>
  </cols>
  <sheetData>
    <row r="1" spans="1:11" ht="18.75" x14ac:dyDescent="0.3">
      <c r="A1" s="61" t="s">
        <v>61</v>
      </c>
      <c r="B1" s="61"/>
      <c r="C1" s="61"/>
      <c r="D1" s="61"/>
      <c r="E1" s="61"/>
      <c r="F1" s="61"/>
      <c r="G1" s="61"/>
      <c r="H1" s="61"/>
      <c r="I1" s="61"/>
      <c r="J1" s="61"/>
      <c r="K1" s="25"/>
    </row>
    <row r="2" spans="1:11" ht="19.5" customHeight="1" x14ac:dyDescent="0.25">
      <c r="A2" s="62" t="s">
        <v>15</v>
      </c>
      <c r="B2" s="62"/>
      <c r="C2" s="62"/>
      <c r="D2" s="62"/>
      <c r="E2" s="62"/>
      <c r="F2" s="62"/>
      <c r="G2" s="62"/>
      <c r="H2" s="62"/>
      <c r="I2" s="62"/>
      <c r="J2" s="62"/>
      <c r="K2" s="25"/>
    </row>
    <row r="3" spans="1:11" ht="31.5" customHeight="1" x14ac:dyDescent="0.25">
      <c r="A3" s="25"/>
      <c r="B3" s="36" t="s">
        <v>16</v>
      </c>
      <c r="C3" s="37" t="s">
        <v>17</v>
      </c>
      <c r="D3" s="37" t="s">
        <v>18</v>
      </c>
      <c r="E3" s="37" t="s">
        <v>23</v>
      </c>
      <c r="F3" s="37" t="s">
        <v>19</v>
      </c>
      <c r="G3" s="38" t="s">
        <v>20</v>
      </c>
      <c r="H3" s="37" t="s">
        <v>21</v>
      </c>
      <c r="I3" s="38" t="s">
        <v>22</v>
      </c>
      <c r="J3" s="37" t="s">
        <v>50</v>
      </c>
    </row>
    <row r="4" spans="1:11" ht="22.5" customHeight="1" x14ac:dyDescent="0.25">
      <c r="A4" s="25"/>
      <c r="B4" s="26"/>
      <c r="C4" s="27"/>
      <c r="D4" s="27"/>
      <c r="E4" s="27"/>
      <c r="F4" s="48" t="s">
        <v>51</v>
      </c>
      <c r="G4" s="28"/>
      <c r="H4" s="27"/>
      <c r="I4" s="28"/>
      <c r="J4" s="39">
        <v>3689568</v>
      </c>
    </row>
    <row r="5" spans="1:11" ht="29.25" customHeight="1" x14ac:dyDescent="0.25">
      <c r="A5" s="25"/>
      <c r="B5" s="29">
        <v>45110</v>
      </c>
      <c r="C5" s="52" t="s">
        <v>24</v>
      </c>
      <c r="D5" s="30" t="s">
        <v>25</v>
      </c>
      <c r="E5" s="51" t="s">
        <v>28</v>
      </c>
      <c r="F5" s="34" t="s">
        <v>26</v>
      </c>
      <c r="G5" s="31">
        <v>951545</v>
      </c>
      <c r="H5" s="32" t="s">
        <v>27</v>
      </c>
      <c r="I5" s="31">
        <v>76124</v>
      </c>
      <c r="J5" s="40">
        <f t="shared" ref="J5:J16" si="0">+I5+G5</f>
        <v>1027669</v>
      </c>
    </row>
    <row r="6" spans="1:11" ht="34.5" customHeight="1" x14ac:dyDescent="0.25">
      <c r="A6" s="25"/>
      <c r="B6" s="29">
        <v>45111</v>
      </c>
      <c r="C6" s="52" t="s">
        <v>29</v>
      </c>
      <c r="D6" s="30" t="s">
        <v>25</v>
      </c>
      <c r="E6" s="51" t="s">
        <v>28</v>
      </c>
      <c r="F6" s="34" t="s">
        <v>30</v>
      </c>
      <c r="G6" s="31">
        <v>670408</v>
      </c>
      <c r="H6" s="32" t="s">
        <v>27</v>
      </c>
      <c r="I6" s="31">
        <v>53633</v>
      </c>
      <c r="J6" s="40">
        <f t="shared" si="0"/>
        <v>724041</v>
      </c>
    </row>
    <row r="7" spans="1:11" ht="27" customHeight="1" x14ac:dyDescent="0.25">
      <c r="A7" s="25"/>
      <c r="B7" s="29">
        <v>45111</v>
      </c>
      <c r="C7" s="52" t="s">
        <v>31</v>
      </c>
      <c r="D7" s="30" t="s">
        <v>25</v>
      </c>
      <c r="E7" s="51" t="s">
        <v>28</v>
      </c>
      <c r="F7" s="34" t="s">
        <v>32</v>
      </c>
      <c r="G7" s="31">
        <v>833463</v>
      </c>
      <c r="H7" s="32" t="s">
        <v>27</v>
      </c>
      <c r="I7" s="31">
        <v>66677</v>
      </c>
      <c r="J7" s="40">
        <f t="shared" si="0"/>
        <v>900140</v>
      </c>
    </row>
    <row r="8" spans="1:11" ht="28.5" customHeight="1" x14ac:dyDescent="0.25">
      <c r="A8" s="25"/>
      <c r="B8" s="29">
        <v>45113</v>
      </c>
      <c r="C8" s="52" t="s">
        <v>34</v>
      </c>
      <c r="D8" s="30" t="s">
        <v>25</v>
      </c>
      <c r="E8" s="51" t="s">
        <v>28</v>
      </c>
      <c r="F8" s="34" t="s">
        <v>35</v>
      </c>
      <c r="G8" s="31">
        <v>635205</v>
      </c>
      <c r="H8" s="32" t="s">
        <v>27</v>
      </c>
      <c r="I8" s="31">
        <v>50816</v>
      </c>
      <c r="J8" s="40">
        <f t="shared" si="0"/>
        <v>686021</v>
      </c>
    </row>
    <row r="9" spans="1:11" ht="30.75" customHeight="1" x14ac:dyDescent="0.25">
      <c r="A9" s="25"/>
      <c r="B9" s="29">
        <v>45119</v>
      </c>
      <c r="C9" s="52" t="s">
        <v>36</v>
      </c>
      <c r="D9" s="30" t="s">
        <v>25</v>
      </c>
      <c r="E9" s="51" t="s">
        <v>28</v>
      </c>
      <c r="F9" s="34" t="s">
        <v>37</v>
      </c>
      <c r="G9" s="31">
        <v>615096</v>
      </c>
      <c r="H9" s="32" t="s">
        <v>27</v>
      </c>
      <c r="I9" s="31">
        <v>49208</v>
      </c>
      <c r="J9" s="40">
        <f t="shared" si="0"/>
        <v>664304</v>
      </c>
    </row>
    <row r="10" spans="1:11" ht="26.25" customHeight="1" x14ac:dyDescent="0.25">
      <c r="A10" s="25"/>
      <c r="B10" s="29">
        <v>45119</v>
      </c>
      <c r="C10" s="52" t="s">
        <v>38</v>
      </c>
      <c r="D10" s="30" t="s">
        <v>25</v>
      </c>
      <c r="E10" s="51" t="s">
        <v>28</v>
      </c>
      <c r="F10" s="34" t="s">
        <v>39</v>
      </c>
      <c r="G10" s="31">
        <v>498899</v>
      </c>
      <c r="H10" s="32" t="s">
        <v>27</v>
      </c>
      <c r="I10" s="31">
        <v>39912</v>
      </c>
      <c r="J10" s="40">
        <f t="shared" si="0"/>
        <v>538811</v>
      </c>
    </row>
    <row r="11" spans="1:11" ht="27.75" customHeight="1" x14ac:dyDescent="0.25">
      <c r="A11" s="25"/>
      <c r="B11" s="29">
        <v>45120</v>
      </c>
      <c r="C11" s="52" t="s">
        <v>40</v>
      </c>
      <c r="D11" s="30" t="s">
        <v>25</v>
      </c>
      <c r="E11" s="51" t="s">
        <v>28</v>
      </c>
      <c r="F11" s="34" t="s">
        <v>41</v>
      </c>
      <c r="G11" s="31">
        <v>601415</v>
      </c>
      <c r="H11" s="32" t="s">
        <v>27</v>
      </c>
      <c r="I11" s="31">
        <v>48113</v>
      </c>
      <c r="J11" s="40">
        <f t="shared" si="0"/>
        <v>649528</v>
      </c>
    </row>
    <row r="12" spans="1:11" ht="26.25" customHeight="1" x14ac:dyDescent="0.25">
      <c r="A12" s="25"/>
      <c r="B12" s="29">
        <v>45121</v>
      </c>
      <c r="C12" s="52" t="s">
        <v>42</v>
      </c>
      <c r="D12" s="30" t="s">
        <v>25</v>
      </c>
      <c r="E12" s="51" t="s">
        <v>28</v>
      </c>
      <c r="F12" s="34" t="s">
        <v>26</v>
      </c>
      <c r="G12" s="31">
        <v>690250</v>
      </c>
      <c r="H12" s="32" t="s">
        <v>27</v>
      </c>
      <c r="I12" s="31">
        <v>55220</v>
      </c>
      <c r="J12" s="40">
        <f t="shared" si="0"/>
        <v>745470</v>
      </c>
    </row>
    <row r="13" spans="1:11" ht="34.5" customHeight="1" x14ac:dyDescent="0.25">
      <c r="A13" s="25"/>
      <c r="B13" s="29">
        <v>45125</v>
      </c>
      <c r="C13" s="52" t="s">
        <v>43</v>
      </c>
      <c r="D13" s="30" t="s">
        <v>25</v>
      </c>
      <c r="E13" s="51" t="s">
        <v>28</v>
      </c>
      <c r="F13" s="34" t="s">
        <v>44</v>
      </c>
      <c r="G13" s="31">
        <v>851924</v>
      </c>
      <c r="H13" s="32" t="s">
        <v>27</v>
      </c>
      <c r="I13" s="31">
        <v>68154</v>
      </c>
      <c r="J13" s="40">
        <f t="shared" si="0"/>
        <v>920078</v>
      </c>
    </row>
    <row r="14" spans="1:11" ht="25.5" customHeight="1" x14ac:dyDescent="0.25">
      <c r="A14" s="25"/>
      <c r="B14" s="29">
        <v>45126</v>
      </c>
      <c r="C14" s="52" t="s">
        <v>45</v>
      </c>
      <c r="D14" s="30" t="s">
        <v>25</v>
      </c>
      <c r="E14" s="51" t="s">
        <v>28</v>
      </c>
      <c r="F14" s="34" t="s">
        <v>32</v>
      </c>
      <c r="G14" s="31">
        <v>842280</v>
      </c>
      <c r="H14" s="32" t="s">
        <v>27</v>
      </c>
      <c r="I14" s="31">
        <v>67382</v>
      </c>
      <c r="J14" s="40">
        <f t="shared" si="0"/>
        <v>909662</v>
      </c>
    </row>
    <row r="15" spans="1:11" ht="31.5" customHeight="1" x14ac:dyDescent="0.25">
      <c r="B15" s="29">
        <v>45128</v>
      </c>
      <c r="C15" s="52" t="s">
        <v>46</v>
      </c>
      <c r="D15" s="30" t="s">
        <v>25</v>
      </c>
      <c r="E15" s="51" t="s">
        <v>28</v>
      </c>
      <c r="F15" s="34" t="s">
        <v>47</v>
      </c>
      <c r="G15" s="31">
        <v>1064706</v>
      </c>
      <c r="H15" s="32" t="s">
        <v>27</v>
      </c>
      <c r="I15" s="31">
        <v>85176</v>
      </c>
      <c r="J15" s="40">
        <f t="shared" si="0"/>
        <v>1149882</v>
      </c>
    </row>
    <row r="16" spans="1:11" ht="33.75" customHeight="1" x14ac:dyDescent="0.25">
      <c r="B16" s="29">
        <v>45128</v>
      </c>
      <c r="C16" s="52" t="s">
        <v>48</v>
      </c>
      <c r="D16" s="30" t="s">
        <v>25</v>
      </c>
      <c r="E16" s="51" t="s">
        <v>28</v>
      </c>
      <c r="F16" s="34" t="s">
        <v>49</v>
      </c>
      <c r="G16" s="31">
        <v>732923</v>
      </c>
      <c r="H16" s="32" t="s">
        <v>27</v>
      </c>
      <c r="I16" s="31">
        <v>58634</v>
      </c>
      <c r="J16" s="40">
        <f t="shared" si="0"/>
        <v>791557</v>
      </c>
    </row>
    <row r="17" spans="2:10" ht="30" x14ac:dyDescent="0.25">
      <c r="B17" s="29">
        <v>45113</v>
      </c>
      <c r="C17" s="52"/>
      <c r="D17" s="30"/>
      <c r="E17" s="51" t="s">
        <v>28</v>
      </c>
      <c r="F17" s="34" t="s">
        <v>33</v>
      </c>
      <c r="G17" s="31">
        <v>-151545</v>
      </c>
      <c r="H17" s="44">
        <v>0.1</v>
      </c>
      <c r="I17" s="31">
        <v>-15154.5</v>
      </c>
      <c r="J17" s="40">
        <v>-166699.5</v>
      </c>
    </row>
    <row r="18" spans="2:10" ht="30" x14ac:dyDescent="0.25">
      <c r="B18" s="29">
        <v>45119</v>
      </c>
      <c r="C18" s="52"/>
      <c r="D18" s="30"/>
      <c r="E18" s="51" t="s">
        <v>28</v>
      </c>
      <c r="F18" s="34" t="s">
        <v>62</v>
      </c>
      <c r="G18" s="31">
        <v>-203804</v>
      </c>
      <c r="H18" s="32" t="s">
        <v>27</v>
      </c>
      <c r="I18" s="31">
        <v>-16304.32</v>
      </c>
      <c r="J18" s="40">
        <v>-220108.32</v>
      </c>
    </row>
    <row r="19" spans="2:10" ht="32.25" customHeight="1" x14ac:dyDescent="0.25">
      <c r="B19" s="29">
        <v>45120</v>
      </c>
      <c r="C19" s="52"/>
      <c r="D19" s="30"/>
      <c r="E19" s="51" t="s">
        <v>28</v>
      </c>
      <c r="F19" s="34" t="s">
        <v>57</v>
      </c>
      <c r="G19" s="31">
        <v>-52259</v>
      </c>
      <c r="H19" s="32" t="s">
        <v>27</v>
      </c>
      <c r="I19" s="31">
        <v>-4180.72</v>
      </c>
      <c r="J19" s="40">
        <v>-56439.72</v>
      </c>
    </row>
    <row r="20" spans="2:10" ht="30" x14ac:dyDescent="0.25">
      <c r="B20" s="29">
        <v>45121</v>
      </c>
      <c r="C20" s="52"/>
      <c r="D20" s="30"/>
      <c r="E20" s="51" t="s">
        <v>28</v>
      </c>
      <c r="F20" s="34" t="s">
        <v>54</v>
      </c>
      <c r="G20" s="31">
        <v>-69025</v>
      </c>
      <c r="H20" s="32" t="s">
        <v>27</v>
      </c>
      <c r="I20" s="31">
        <v>-5522</v>
      </c>
      <c r="J20" s="40">
        <v>-74547</v>
      </c>
    </row>
    <row r="21" spans="2:10" ht="29.25" customHeight="1" x14ac:dyDescent="0.25">
      <c r="B21" s="29">
        <v>45126</v>
      </c>
      <c r="C21" s="52"/>
      <c r="D21" s="30"/>
      <c r="E21" s="51" t="s">
        <v>28</v>
      </c>
      <c r="F21" s="34" t="s">
        <v>58</v>
      </c>
      <c r="G21" s="31">
        <v>-151545</v>
      </c>
      <c r="H21" s="32" t="s">
        <v>27</v>
      </c>
      <c r="I21" s="31">
        <v>-12123.6</v>
      </c>
      <c r="J21" s="40">
        <v>-163668.6</v>
      </c>
    </row>
    <row r="22" spans="2:10" ht="25.5" x14ac:dyDescent="0.25">
      <c r="B22" s="29">
        <v>45128</v>
      </c>
      <c r="C22" s="52"/>
      <c r="D22" s="30"/>
      <c r="E22" s="51" t="s">
        <v>28</v>
      </c>
      <c r="F22" s="34" t="s">
        <v>55</v>
      </c>
      <c r="G22" s="31">
        <v>-114774</v>
      </c>
      <c r="H22" s="32" t="s">
        <v>27</v>
      </c>
      <c r="I22" s="31">
        <v>-9181.92</v>
      </c>
      <c r="J22" s="40">
        <v>-123955.92</v>
      </c>
    </row>
    <row r="23" spans="2:10" ht="30" x14ac:dyDescent="0.25">
      <c r="B23" s="29">
        <v>45129</v>
      </c>
      <c r="C23" s="52"/>
      <c r="D23" s="30"/>
      <c r="E23" s="51" t="s">
        <v>28</v>
      </c>
      <c r="F23" s="34" t="s">
        <v>59</v>
      </c>
      <c r="G23" s="31">
        <v>-69025</v>
      </c>
      <c r="H23" s="32" t="s">
        <v>27</v>
      </c>
      <c r="I23" s="31">
        <v>-5522</v>
      </c>
      <c r="J23" s="40">
        <v>-74547</v>
      </c>
    </row>
    <row r="24" spans="2:10" ht="33" customHeight="1" x14ac:dyDescent="0.25">
      <c r="B24" s="29">
        <v>45135</v>
      </c>
      <c r="C24" s="52"/>
      <c r="D24" s="30"/>
      <c r="E24" s="51" t="s">
        <v>28</v>
      </c>
      <c r="F24" s="34" t="s">
        <v>56</v>
      </c>
      <c r="G24" s="31">
        <v>-114774</v>
      </c>
      <c r="H24" s="32" t="s">
        <v>27</v>
      </c>
      <c r="I24" s="31">
        <v>-9181.92</v>
      </c>
      <c r="J24" s="40">
        <v>-123955.92</v>
      </c>
    </row>
    <row r="25" spans="2:10" ht="28.5" customHeight="1" x14ac:dyDescent="0.25">
      <c r="B25" s="29">
        <v>45128</v>
      </c>
      <c r="C25" s="52"/>
      <c r="D25" s="30"/>
      <c r="E25" s="51" t="s">
        <v>28</v>
      </c>
      <c r="F25" s="49" t="s">
        <v>53</v>
      </c>
      <c r="G25" s="46"/>
      <c r="H25" s="47"/>
      <c r="I25" s="46"/>
      <c r="J25" s="45">
        <v>-3689568</v>
      </c>
    </row>
    <row r="26" spans="2:10" ht="25.5" customHeight="1" x14ac:dyDescent="0.25">
      <c r="B26" s="33"/>
      <c r="C26" s="53"/>
      <c r="D26" s="41"/>
      <c r="E26" s="42"/>
      <c r="F26" s="50" t="s">
        <v>60</v>
      </c>
      <c r="G26" s="43"/>
      <c r="H26" s="43"/>
      <c r="I26" s="43"/>
      <c r="J26" s="43">
        <f>+SUM(J4:J25)</f>
        <v>8703241.0199999996</v>
      </c>
    </row>
  </sheetData>
  <autoFilter ref="A3:K24" xr:uid="{8477421E-72E3-4E32-9F09-BBA54F32A4E4}">
    <sortState xmlns:xlrd2="http://schemas.microsoft.com/office/spreadsheetml/2017/richdata2" ref="A4:K16">
      <sortCondition ref="B3:B16"/>
    </sortState>
  </autoFilter>
  <mergeCells count="2">
    <mergeCell ref="A1:J1"/>
    <mergeCell ref="A2:J2"/>
  </mergeCells>
  <pageMargins left="0.7" right="0.42" top="0.54" bottom="0.38" header="0.3" footer="0.3"/>
  <pageSetup paperSize="9" scale="7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Công nợ </vt:lpstr>
      <vt:lpstr>Chi tiết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2023-08-12T02:10:05Z</cp:lastPrinted>
  <dcterms:created xsi:type="dcterms:W3CDTF">2023-08-11T08:05:41Z</dcterms:created>
  <dcterms:modified xsi:type="dcterms:W3CDTF">2023-09-07T10:22:51Z</dcterms:modified>
</cp:coreProperties>
</file>