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SIBA\"/>
    </mc:Choice>
  </mc:AlternateContent>
  <xr:revisionPtr revIDLastSave="0" documentId="13_ncr:1_{FE4F7069-6142-40D7-BCBA-070D9D508503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Tổng hợp " sheetId="2" r:id="rId1"/>
    <sheet name="Chi tiết" sheetId="1" r:id="rId2"/>
  </sheets>
  <definedNames>
    <definedName name="_xlnm._FilterDatabase" localSheetId="1" hidden="1">'Chi tiết'!$A$4:$L$14</definedName>
  </definedNames>
  <calcPr calcId="191029"/>
</workbook>
</file>

<file path=xl/calcChain.xml><?xml version="1.0" encoding="utf-8"?>
<calcChain xmlns="http://schemas.openxmlformats.org/spreadsheetml/2006/main">
  <c r="F11" i="2" l="1"/>
  <c r="C5" i="2"/>
  <c r="D8" i="2"/>
  <c r="F12" i="2" s="1"/>
  <c r="K6" i="1"/>
  <c r="K5" i="1"/>
  <c r="K17" i="1" s="1"/>
  <c r="K7" i="1"/>
  <c r="K8" i="1"/>
  <c r="K10" i="1"/>
  <c r="K9" i="1"/>
  <c r="K11" i="1"/>
</calcChain>
</file>

<file path=xl/sharedStrings.xml><?xml version="1.0" encoding="utf-8"?>
<sst xmlns="http://schemas.openxmlformats.org/spreadsheetml/2006/main" count="88" uniqueCount="50">
  <si>
    <t>Số hóa đơn</t>
  </si>
  <si>
    <t>Thuế suất</t>
  </si>
  <si>
    <t>Sibafood CC Xuân Đỉnh, Bắc Từ Liêm</t>
  </si>
  <si>
    <t>Ngày hóa đơn</t>
  </si>
  <si>
    <t>8%</t>
  </si>
  <si>
    <t>CH Sibafood Ocean Park II</t>
  </si>
  <si>
    <t>00066649</t>
  </si>
  <si>
    <t>Sibafood AnLand Primium</t>
  </si>
  <si>
    <t>Hàng trả - Sibafood CC Xuân Đỉnh, Bắc Từ Liêm - siba0006</t>
  </si>
  <si>
    <t>Mã số thuế người mua</t>
  </si>
  <si>
    <t>Doanh số bán chưa có thuế GTGT</t>
  </si>
  <si>
    <t>Hàng trả - Sibafood 79 Ngọc Hồi - siba0013</t>
  </si>
  <si>
    <t>Sibafood Thăng Long Capital</t>
  </si>
  <si>
    <t>1C23TNN</t>
  </si>
  <si>
    <t>Tháng 11 năm 2023</t>
  </si>
  <si>
    <t>00071484</t>
  </si>
  <si>
    <t>CHI NHÁNH CÔNG TY CỔ PHẦN SIBA FOOD VIỆT NAM TẠI HÀ NỘI</t>
  </si>
  <si>
    <t>Tên người mua</t>
  </si>
  <si>
    <t>Sibafood Vinhomes Green Bay, Mễ Trì</t>
  </si>
  <si>
    <t>0316625505-001</t>
  </si>
  <si>
    <t>Diễn giải</t>
  </si>
  <si>
    <t>00071313</t>
  </si>
  <si>
    <t>00071312</t>
  </si>
  <si>
    <t>Thuế GTGT</t>
  </si>
  <si>
    <t>Hàng trả - Sibafood AnLand Primium - siba0008</t>
  </si>
  <si>
    <t>BẢNG KÊ HÓA ĐƠN, CHỨNG TỪ HÀNG HÓA, DỊCH VỤ BÁN RA (MẪU QUẢN TRỊ)</t>
  </si>
  <si>
    <t>00067413</t>
  </si>
  <si>
    <t>00066732</t>
  </si>
  <si>
    <t/>
  </si>
  <si>
    <t>Sibafood  Vinhome Ocean Park</t>
  </si>
  <si>
    <t>Sibafood  INPERIA SKY GARDEN</t>
  </si>
  <si>
    <t>Ký hiệu HĐ</t>
  </si>
  <si>
    <t>00068008</t>
  </si>
  <si>
    <t xml:space="preserve">Tổng cộng 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</si>
  <si>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</si>
  <si>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</si>
  <si>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</si>
  <si>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</si>
  <si>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</si>
  <si>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</si>
  <si>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</si>
  <si>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kì</t>
  </si>
  <si>
    <t>Tổng bán hàng</t>
  </si>
  <si>
    <t>Tổng hàng trả</t>
  </si>
  <si>
    <t>Thanh toán CN tháng 9</t>
  </si>
  <si>
    <t>Tổng đã thanh toán</t>
  </si>
  <si>
    <t xml:space="preserve">Dư nợ phải thu </t>
  </si>
  <si>
    <t>Bảng kê hóa đơn tháng 11</t>
  </si>
  <si>
    <t>Hàng trả tháng 11</t>
  </si>
  <si>
    <t>Tổng cộng công nợ tháng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</si>
</sst>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8"/>
      <name val="Microsoft Sans Serif"/>
      <family val="2"/>
      <charset val="163"/>
    </font>
    <font>
      <b/>
      <sz val="8"/>
      <color rgb="FFFF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38" fontId="0" fillId="0" borderId="0" xfId="0" applyNumberFormat="1"/>
    <xf numFmtId="14" fontId="0" fillId="0" borderId="0" xfId="0" applyNumberFormat="1"/>
    <xf numFmtId="0" fontId="2" fillId="0" borderId="0" xfId="0" applyFont="1" applyAlignment="1">
      <alignment horizontal="center"/>
    </xf>
    <xf numFmtId="14" fontId="7" fillId="3" borderId="1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164" fontId="7" fillId="0" borderId="1" xfId="2" applyNumberFormat="1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164" fontId="8" fillId="0" borderId="1" xfId="2" applyNumberFormat="1" applyFont="1" applyBorder="1"/>
    <xf numFmtId="0" fontId="8" fillId="0" borderId="1" xfId="1" applyFont="1" applyBorder="1" applyAlignment="1">
      <alignment horizontal="left"/>
    </xf>
    <xf numFmtId="164" fontId="7" fillId="3" borderId="1" xfId="2" applyNumberFormat="1" applyFont="1" applyFill="1" applyBorder="1" applyAlignment="1">
      <alignment horizontal="center"/>
    </xf>
    <xf numFmtId="164" fontId="9" fillId="3" borderId="1" xfId="2" applyNumberFormat="1" applyFont="1" applyFill="1" applyBorder="1" applyAlignment="1">
      <alignment horizontal="left" vertical="center"/>
    </xf>
    <xf numFmtId="164" fontId="7" fillId="3" borderId="1" xfId="2" applyNumberFormat="1" applyFont="1" applyFill="1" applyBorder="1"/>
    <xf numFmtId="0" fontId="7" fillId="3" borderId="1" xfId="1" applyFont="1" applyFill="1" applyBorder="1"/>
    <xf numFmtId="14" fontId="7" fillId="4" borderId="1" xfId="1" applyNumberFormat="1" applyFont="1" applyFill="1" applyBorder="1" applyAlignment="1">
      <alignment horizontal="center"/>
    </xf>
    <xf numFmtId="0" fontId="8" fillId="4" borderId="3" xfId="1" applyFont="1" applyFill="1" applyBorder="1" applyAlignment="1">
      <alignment horizontal="left"/>
    </xf>
    <xf numFmtId="164" fontId="7" fillId="4" borderId="1" xfId="2" applyNumberFormat="1" applyFont="1" applyFill="1" applyBorder="1" applyAlignment="1">
      <alignment horizontal="center"/>
    </xf>
    <xf numFmtId="164" fontId="10" fillId="4" borderId="1" xfId="2" applyNumberFormat="1" applyFont="1" applyFill="1" applyBorder="1" applyAlignment="1">
      <alignment horizontal="left" vertical="center"/>
    </xf>
    <xf numFmtId="164" fontId="7" fillId="4" borderId="1" xfId="2" applyNumberFormat="1" applyFont="1" applyFill="1" applyBorder="1"/>
    <xf numFmtId="0" fontId="7" fillId="4" borderId="1" xfId="1" applyFont="1" applyFill="1" applyBorder="1"/>
    <xf numFmtId="14" fontId="8" fillId="4" borderId="1" xfId="1" applyNumberFormat="1" applyFont="1" applyFill="1" applyBorder="1" applyAlignment="1">
      <alignment horizontal="center"/>
    </xf>
    <xf numFmtId="0" fontId="8" fillId="0" borderId="3" xfId="1" applyFont="1" applyBorder="1" applyAlignment="1">
      <alignment horizontal="left"/>
    </xf>
    <xf numFmtId="164" fontId="7" fillId="4" borderId="1" xfId="2" applyNumberFormat="1" applyFont="1" applyFill="1" applyBorder="1" applyAlignment="1">
      <alignment horizontal="center" vertical="center"/>
    </xf>
    <xf numFmtId="164" fontId="9" fillId="3" borderId="1" xfId="2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/>
    <xf numFmtId="164" fontId="11" fillId="5" borderId="1" xfId="1" applyNumberFormat="1" applyFont="1" applyFill="1" applyBorder="1"/>
    <xf numFmtId="0" fontId="3" fillId="0" borderId="0" xfId="0" applyFont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6" fillId="5" borderId="0" xfId="0" applyFont="1" applyFill="1"/>
    <xf numFmtId="38" fontId="6" fillId="5" borderId="0" xfId="0" applyNumberFormat="1" applyFont="1" applyFill="1"/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0" fillId="0" borderId="1" xfId="0" applyNumberFormat="1" applyBorder="1"/>
    <xf numFmtId="14" fontId="0" fillId="0" borderId="1" xfId="0" applyNumberFormat="1" applyBorder="1"/>
    <xf numFmtId="0" fontId="0" fillId="0" borderId="1" xfId="0" applyBorder="1"/>
    <xf numFmtId="38" fontId="14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14" fontId="12" fillId="0" borderId="0" xfId="1" applyNumberFormat="1" applyFont="1" applyAlignment="1">
      <alignment horizontal="center" vertical="center" wrapText="1"/>
    </xf>
    <xf numFmtId="14" fontId="7" fillId="3" borderId="2" xfId="1" applyNumberFormat="1" applyFont="1" applyFill="1" applyBorder="1" applyAlignment="1">
      <alignment horizontal="center"/>
    </xf>
    <xf numFmtId="14" fontId="7" fillId="3" borderId="3" xfId="1" applyNumberFormat="1" applyFont="1" applyFill="1" applyBorder="1" applyAlignment="1">
      <alignment horizontal="center"/>
    </xf>
    <xf numFmtId="14" fontId="11" fillId="5" borderId="2" xfId="1" quotePrefix="1" applyNumberFormat="1" applyFont="1" applyFill="1" applyBorder="1" applyAlignment="1">
      <alignment horizontal="center" vertical="center"/>
    </xf>
    <xf numFmtId="14" fontId="11" fillId="5" borderId="4" xfId="1" quotePrefix="1" applyNumberFormat="1" applyFont="1" applyFill="1" applyBorder="1" applyAlignment="1">
      <alignment horizontal="center" vertical="center"/>
    </xf>
    <xf numFmtId="14" fontId="11" fillId="5" borderId="3" xfId="1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 2" xfId="2" xr:uid="{0289AE99-1344-4B1B-B8B3-1D8946BD9BF0}"/>
    <cellStyle name="Normal" xfId="0" builtinId="0"/>
    <cellStyle name="Normal 3" xfId="1" xr:uid="{7F1AC7F3-BB59-440A-8CBE-B5CA2534D4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86CC9-EB02-493D-B669-93A9350AB474}">
  <dimension ref="A1:J12"/>
  <sheetViews>
    <sheetView tabSelected="1" workbookViewId="0">
      <selection activeCell="F12" sqref="F12"/>
    </sheetView>
  </sheetViews>
  <sheetFormatPr defaultRowHeight="15.05" x14ac:dyDescent="0.3"/>
  <cols>
    <col min="1" max="1" width="15.5546875" customWidth="1"/>
    <col min="2" max="2" width="35.5546875" customWidth="1"/>
    <col min="3" max="6" width="14.109375" customWidth="1"/>
    <col min="10" max="10" width="10.21875" bestFit="1" customWidth="1"/>
  </cols>
  <sheetData>
    <row r="1" spans="1:10" ht="17.55" x14ac:dyDescent="0.3">
      <c r="A1" s="44" t="s">
        <v>34</v>
      </c>
      <c r="B1" s="44"/>
      <c r="C1" s="44"/>
      <c r="D1" s="44"/>
      <c r="E1" s="44"/>
      <c r="F1" s="44"/>
    </row>
    <row r="2" spans="1:10" ht="50.75" x14ac:dyDescent="0.3">
      <c r="A2" s="4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</row>
    <row r="3" spans="1:10" ht="16.899999999999999" x14ac:dyDescent="0.3">
      <c r="A3" s="6"/>
      <c r="B3" s="7" t="s">
        <v>41</v>
      </c>
      <c r="C3" s="8">
        <v>9403056</v>
      </c>
      <c r="D3" s="9"/>
      <c r="E3" s="10"/>
      <c r="F3" s="10"/>
    </row>
    <row r="4" spans="1:10" ht="16.899999999999999" x14ac:dyDescent="0.3">
      <c r="A4" s="6"/>
      <c r="B4" s="11" t="s">
        <v>47</v>
      </c>
      <c r="C4" s="9">
        <v>5250735</v>
      </c>
      <c r="D4" s="9"/>
      <c r="E4" s="10"/>
      <c r="F4" s="10"/>
    </row>
    <row r="5" spans="1:10" ht="16.899999999999999" x14ac:dyDescent="0.3">
      <c r="A5" s="45" t="s">
        <v>42</v>
      </c>
      <c r="B5" s="46"/>
      <c r="C5" s="12">
        <f>+SUM(C4)</f>
        <v>5250735</v>
      </c>
      <c r="D5" s="13"/>
      <c r="E5" s="14"/>
      <c r="F5" s="15"/>
    </row>
    <row r="6" spans="1:10" ht="16.899999999999999" x14ac:dyDescent="0.3">
      <c r="A6" s="16"/>
      <c r="B6" s="17" t="s">
        <v>48</v>
      </c>
      <c r="C6" s="18"/>
      <c r="D6" s="19">
        <v>835624</v>
      </c>
      <c r="E6" s="20"/>
      <c r="F6" s="21"/>
    </row>
    <row r="7" spans="1:10" ht="16.899999999999999" x14ac:dyDescent="0.3">
      <c r="A7" s="22"/>
      <c r="B7" s="23"/>
      <c r="C7" s="24"/>
      <c r="D7" s="19"/>
      <c r="E7" s="20"/>
      <c r="F7" s="21"/>
    </row>
    <row r="8" spans="1:10" ht="16.899999999999999" x14ac:dyDescent="0.3">
      <c r="A8" s="45" t="s">
        <v>43</v>
      </c>
      <c r="B8" s="46"/>
      <c r="C8" s="12"/>
      <c r="D8" s="12">
        <f>+SUM(D6:D7)</f>
        <v>835624</v>
      </c>
      <c r="E8" s="14"/>
      <c r="F8" s="15"/>
      <c r="J8" s="43"/>
    </row>
    <row r="9" spans="1:10" ht="16.899999999999999" x14ac:dyDescent="0.3">
      <c r="A9" s="6">
        <v>45236</v>
      </c>
      <c r="B9" s="11" t="s">
        <v>44</v>
      </c>
      <c r="C9" s="9"/>
      <c r="D9" s="9"/>
      <c r="E9" s="10"/>
      <c r="F9" s="10">
        <v>6331745</v>
      </c>
      <c r="J9" s="43"/>
    </row>
    <row r="10" spans="1:10" ht="16.899999999999999" x14ac:dyDescent="0.3">
      <c r="A10" s="6"/>
      <c r="B10" s="11"/>
      <c r="C10" s="9"/>
      <c r="D10" s="9"/>
      <c r="E10" s="10"/>
      <c r="F10" s="10"/>
    </row>
    <row r="11" spans="1:10" ht="16.899999999999999" x14ac:dyDescent="0.3">
      <c r="A11" s="45" t="s">
        <v>45</v>
      </c>
      <c r="B11" s="46"/>
      <c r="C11" s="25"/>
      <c r="D11" s="13"/>
      <c r="E11" s="15"/>
      <c r="F11" s="26">
        <f>+SUM(F9:F10)</f>
        <v>6331745</v>
      </c>
    </row>
    <row r="12" spans="1:10" ht="16.899999999999999" x14ac:dyDescent="0.3">
      <c r="A12" s="47" t="s">
        <v>46</v>
      </c>
      <c r="B12" s="48"/>
      <c r="C12" s="48"/>
      <c r="D12" s="48"/>
      <c r="E12" s="49"/>
      <c r="F12" s="27">
        <f>+C3+C5-D8-F11</f>
        <v>7486422</v>
      </c>
    </row>
  </sheetData>
  <mergeCells count="5">
    <mergeCell ref="A1:F1"/>
    <mergeCell ref="A5:B5"/>
    <mergeCell ref="A8:B8"/>
    <mergeCell ref="A11:B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8"/>
  <sheetViews>
    <sheetView zoomScaleNormal="100" workbookViewId="0">
      <selection activeCell="E15" sqref="E15"/>
    </sheetView>
  </sheetViews>
  <sheetFormatPr defaultColWidth="8.88671875" defaultRowHeight="15.05" outlineLevelRow="1" x14ac:dyDescent="0.3"/>
  <cols>
    <col min="1" max="1" width="1.109375" customWidth="1"/>
    <col min="2" max="2" width="11.109375" style="2" customWidth="1"/>
    <col min="3" max="4" width="8.88671875" customWidth="1"/>
    <col min="5" max="5" width="44.44140625" customWidth="1"/>
    <col min="6" max="7" width="18.77734375" hidden="1" customWidth="1"/>
    <col min="8" max="8" width="13.33203125" style="1" customWidth="1"/>
    <col min="9" max="9" width="8.88671875" customWidth="1"/>
    <col min="10" max="10" width="12.21875" style="1" customWidth="1"/>
    <col min="11" max="11" width="9.109375" bestFit="1" customWidth="1"/>
  </cols>
  <sheetData>
    <row r="1" spans="1:11" ht="17.55" x14ac:dyDescent="0.3">
      <c r="A1" s="50" t="s">
        <v>25</v>
      </c>
      <c r="B1" s="50"/>
      <c r="C1" s="50"/>
      <c r="D1" s="50"/>
      <c r="E1" s="50"/>
      <c r="F1" s="50"/>
      <c r="G1" s="50"/>
      <c r="H1" s="50"/>
      <c r="I1" s="50"/>
      <c r="J1" s="50"/>
    </row>
    <row r="2" spans="1:11" x14ac:dyDescent="0.3">
      <c r="A2" s="51" t="s">
        <v>14</v>
      </c>
      <c r="B2" s="51"/>
      <c r="C2" s="51"/>
      <c r="D2" s="51"/>
      <c r="E2" s="51"/>
      <c r="F2" s="51"/>
      <c r="G2" s="51"/>
      <c r="H2" s="51"/>
      <c r="I2" s="51"/>
      <c r="J2" s="51"/>
    </row>
    <row r="3" spans="1:11" x14ac:dyDescent="0.3">
      <c r="A3" s="3"/>
      <c r="B3" s="3"/>
      <c r="C3" s="3"/>
      <c r="D3" s="3"/>
      <c r="E3" s="29"/>
      <c r="F3" s="30"/>
      <c r="G3" s="30"/>
      <c r="H3" s="31"/>
      <c r="K3" s="1"/>
    </row>
    <row r="4" spans="1:11" ht="32.6" customHeight="1" x14ac:dyDescent="0.3">
      <c r="B4" s="32" t="s">
        <v>3</v>
      </c>
      <c r="C4" s="33" t="s">
        <v>0</v>
      </c>
      <c r="D4" s="33" t="s">
        <v>31</v>
      </c>
      <c r="E4" s="33" t="s">
        <v>20</v>
      </c>
      <c r="F4" s="33" t="s">
        <v>17</v>
      </c>
      <c r="G4" s="33" t="s">
        <v>9</v>
      </c>
      <c r="H4" s="34" t="s">
        <v>10</v>
      </c>
      <c r="I4" s="33" t="s">
        <v>1</v>
      </c>
      <c r="J4" s="34" t="s">
        <v>23</v>
      </c>
      <c r="K4" s="33" t="s">
        <v>33</v>
      </c>
    </row>
    <row r="5" spans="1:11" outlineLevel="1" x14ac:dyDescent="0.3">
      <c r="B5" s="35">
        <v>45237</v>
      </c>
      <c r="C5" s="36" t="s">
        <v>27</v>
      </c>
      <c r="D5" s="36" t="s">
        <v>13</v>
      </c>
      <c r="E5" s="36" t="s">
        <v>5</v>
      </c>
      <c r="F5" s="36" t="s">
        <v>16</v>
      </c>
      <c r="G5" s="36" t="s">
        <v>19</v>
      </c>
      <c r="H5" s="37">
        <v>763320</v>
      </c>
      <c r="I5" s="38" t="s">
        <v>4</v>
      </c>
      <c r="J5" s="37">
        <v>61066</v>
      </c>
      <c r="K5" s="37">
        <f t="shared" ref="K5:K11" si="0">+J5+H5</f>
        <v>824386</v>
      </c>
    </row>
    <row r="6" spans="1:11" outlineLevel="1" x14ac:dyDescent="0.3">
      <c r="B6" s="35">
        <v>45237</v>
      </c>
      <c r="C6" s="36" t="s">
        <v>6</v>
      </c>
      <c r="D6" s="36" t="s">
        <v>13</v>
      </c>
      <c r="E6" s="36" t="s">
        <v>29</v>
      </c>
      <c r="F6" s="36" t="s">
        <v>16</v>
      </c>
      <c r="G6" s="36" t="s">
        <v>19</v>
      </c>
      <c r="H6" s="37">
        <v>749462</v>
      </c>
      <c r="I6" s="38" t="s">
        <v>4</v>
      </c>
      <c r="J6" s="37">
        <v>59957</v>
      </c>
      <c r="K6" s="37">
        <f t="shared" si="0"/>
        <v>809419</v>
      </c>
    </row>
    <row r="7" spans="1:11" outlineLevel="1" x14ac:dyDescent="0.3">
      <c r="B7" s="35">
        <v>45239</v>
      </c>
      <c r="C7" s="36" t="s">
        <v>26</v>
      </c>
      <c r="D7" s="36" t="s">
        <v>13</v>
      </c>
      <c r="E7" s="36" t="s">
        <v>7</v>
      </c>
      <c r="F7" s="36" t="s">
        <v>16</v>
      </c>
      <c r="G7" s="36" t="s">
        <v>19</v>
      </c>
      <c r="H7" s="37">
        <v>754817</v>
      </c>
      <c r="I7" s="38" t="s">
        <v>4</v>
      </c>
      <c r="J7" s="37">
        <v>60385</v>
      </c>
      <c r="K7" s="37">
        <f t="shared" si="0"/>
        <v>815202</v>
      </c>
    </row>
    <row r="8" spans="1:11" outlineLevel="1" x14ac:dyDescent="0.3">
      <c r="B8" s="35">
        <v>45243</v>
      </c>
      <c r="C8" s="36" t="s">
        <v>32</v>
      </c>
      <c r="D8" s="36" t="s">
        <v>13</v>
      </c>
      <c r="E8" s="36" t="s">
        <v>12</v>
      </c>
      <c r="F8" s="36" t="s">
        <v>16</v>
      </c>
      <c r="G8" s="36" t="s">
        <v>19</v>
      </c>
      <c r="H8" s="37">
        <v>569409</v>
      </c>
      <c r="I8" s="38" t="s">
        <v>4</v>
      </c>
      <c r="J8" s="37">
        <v>45553</v>
      </c>
      <c r="K8" s="37">
        <f t="shared" si="0"/>
        <v>614962</v>
      </c>
    </row>
    <row r="9" spans="1:11" outlineLevel="1" x14ac:dyDescent="0.3">
      <c r="B9" s="35">
        <v>45254</v>
      </c>
      <c r="C9" s="36" t="s">
        <v>21</v>
      </c>
      <c r="D9" s="36" t="s">
        <v>13</v>
      </c>
      <c r="E9" s="36" t="s">
        <v>30</v>
      </c>
      <c r="F9" s="36" t="s">
        <v>16</v>
      </c>
      <c r="G9" s="36" t="s">
        <v>19</v>
      </c>
      <c r="H9" s="37">
        <v>832386</v>
      </c>
      <c r="I9" s="38" t="s">
        <v>4</v>
      </c>
      <c r="J9" s="37">
        <v>66591</v>
      </c>
      <c r="K9" s="37">
        <f t="shared" si="0"/>
        <v>898977</v>
      </c>
    </row>
    <row r="10" spans="1:11" outlineLevel="1" x14ac:dyDescent="0.3">
      <c r="B10" s="35">
        <v>45254</v>
      </c>
      <c r="C10" s="36" t="s">
        <v>22</v>
      </c>
      <c r="D10" s="36" t="s">
        <v>13</v>
      </c>
      <c r="E10" s="36" t="s">
        <v>2</v>
      </c>
      <c r="F10" s="36" t="s">
        <v>16</v>
      </c>
      <c r="G10" s="36" t="s">
        <v>19</v>
      </c>
      <c r="H10" s="37">
        <v>749462</v>
      </c>
      <c r="I10" s="38" t="s">
        <v>4</v>
      </c>
      <c r="J10" s="37">
        <v>59957</v>
      </c>
      <c r="K10" s="37">
        <f t="shared" si="0"/>
        <v>809419</v>
      </c>
    </row>
    <row r="11" spans="1:11" outlineLevel="1" x14ac:dyDescent="0.3">
      <c r="B11" s="35">
        <v>45255</v>
      </c>
      <c r="C11" s="36" t="s">
        <v>15</v>
      </c>
      <c r="D11" s="36" t="s">
        <v>13</v>
      </c>
      <c r="E11" s="36" t="s">
        <v>18</v>
      </c>
      <c r="F11" s="36" t="s">
        <v>16</v>
      </c>
      <c r="G11" s="36" t="s">
        <v>19</v>
      </c>
      <c r="H11" s="37">
        <v>442935</v>
      </c>
      <c r="I11" s="38" t="s">
        <v>4</v>
      </c>
      <c r="J11" s="37">
        <v>35435</v>
      </c>
      <c r="K11" s="37">
        <f t="shared" si="0"/>
        <v>478370</v>
      </c>
    </row>
    <row r="12" spans="1:11" x14ac:dyDescent="0.3">
      <c r="B12" s="35">
        <v>45235</v>
      </c>
      <c r="C12" s="36" t="s">
        <v>28</v>
      </c>
      <c r="D12" s="36" t="s">
        <v>28</v>
      </c>
      <c r="E12" s="36" t="s">
        <v>11</v>
      </c>
      <c r="F12" s="36" t="s">
        <v>16</v>
      </c>
      <c r="G12" s="36" t="s">
        <v>19</v>
      </c>
      <c r="H12" s="37">
        <v>-114774</v>
      </c>
      <c r="I12" s="38" t="s">
        <v>4</v>
      </c>
      <c r="J12" s="37">
        <v>-9182</v>
      </c>
      <c r="K12" s="37">
        <v>-123956</v>
      </c>
    </row>
    <row r="13" spans="1:11" x14ac:dyDescent="0.3">
      <c r="B13" s="35">
        <v>45239</v>
      </c>
      <c r="C13" s="36" t="s">
        <v>28</v>
      </c>
      <c r="D13" s="36" t="s">
        <v>28</v>
      </c>
      <c r="E13" s="36" t="s">
        <v>24</v>
      </c>
      <c r="F13" s="36" t="s">
        <v>16</v>
      </c>
      <c r="G13" s="36" t="s">
        <v>19</v>
      </c>
      <c r="H13" s="37">
        <v>-173543</v>
      </c>
      <c r="I13" s="38" t="s">
        <v>4</v>
      </c>
      <c r="J13" s="37">
        <v>-13883</v>
      </c>
      <c r="K13" s="37">
        <v>-187426</v>
      </c>
    </row>
    <row r="14" spans="1:11" x14ac:dyDescent="0.3">
      <c r="B14" s="35">
        <v>45243</v>
      </c>
      <c r="C14" s="36" t="s">
        <v>28</v>
      </c>
      <c r="D14" s="36" t="s">
        <v>28</v>
      </c>
      <c r="E14" s="36" t="s">
        <v>8</v>
      </c>
      <c r="F14" s="36" t="s">
        <v>16</v>
      </c>
      <c r="G14" s="36" t="s">
        <v>19</v>
      </c>
      <c r="H14" s="37">
        <v>-82520</v>
      </c>
      <c r="I14" s="38" t="s">
        <v>4</v>
      </c>
      <c r="J14" s="37">
        <v>-6602</v>
      </c>
      <c r="K14" s="37">
        <v>-89122</v>
      </c>
    </row>
    <row r="15" spans="1:11" x14ac:dyDescent="0.3">
      <c r="B15" s="35"/>
      <c r="C15" s="36"/>
      <c r="D15" s="36"/>
      <c r="E15" s="36"/>
      <c r="F15" s="36"/>
      <c r="G15" s="36"/>
      <c r="H15" s="37"/>
      <c r="I15" s="38"/>
      <c r="J15" s="37"/>
      <c r="K15" s="37"/>
    </row>
    <row r="16" spans="1:11" x14ac:dyDescent="0.3">
      <c r="B16" s="35"/>
      <c r="C16" s="36"/>
      <c r="D16" s="36"/>
      <c r="E16" s="36"/>
      <c r="F16" s="36"/>
      <c r="G16" s="36"/>
      <c r="H16" s="37"/>
      <c r="I16" s="38"/>
      <c r="J16" s="37"/>
      <c r="K16" s="37"/>
    </row>
    <row r="17" spans="2:11" x14ac:dyDescent="0.3">
      <c r="B17" s="40"/>
      <c r="C17" s="41"/>
      <c r="D17" s="41"/>
      <c r="E17" s="36" t="s">
        <v>49</v>
      </c>
      <c r="F17" s="41"/>
      <c r="G17" s="41"/>
      <c r="H17" s="39"/>
      <c r="I17" s="41"/>
      <c r="J17" s="39"/>
      <c r="K17" s="42">
        <f>+SUM(K5:K14)</f>
        <v>4850231</v>
      </c>
    </row>
    <row r="18" spans="2:11" x14ac:dyDescent="0.3">
      <c r="E18" s="28"/>
      <c r="K18" s="1"/>
    </row>
  </sheetData>
  <autoFilter ref="A4:L14" xr:uid="{00000000-0001-0000-0000-000000000000}">
    <sortState xmlns:xlrd2="http://schemas.microsoft.com/office/spreadsheetml/2017/richdata2" ref="A5:L11">
      <sortCondition ref="B4"/>
    </sortState>
  </autoFilter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2023-12-06T07:13:45Z</dcterms:created>
  <dcterms:modified xsi:type="dcterms:W3CDTF">2024-01-12T10:11:24Z</dcterms:modified>
</cp:coreProperties>
</file>