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SIBA\"/>
    </mc:Choice>
  </mc:AlternateContent>
  <xr:revisionPtr revIDLastSave="0" documentId="13_ncr:1_{40193825-788A-4C0B-B05D-D7297BA4B039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Tổng hợp " sheetId="2" r:id="rId1"/>
    <sheet name="Báo cáo" sheetId="1" r:id="rId2"/>
  </sheets>
  <definedNames>
    <definedName name="_xlnm._FilterDatabase" localSheetId="1" hidden="1">'Báo cáo'!$A$3:$K$10</definedName>
  </definedNames>
  <calcPr calcId="191029"/>
</workbook>
</file>

<file path=xl/calcChain.xml><?xml version="1.0" encoding="utf-8"?>
<calcChain xmlns="http://schemas.openxmlformats.org/spreadsheetml/2006/main">
  <c r="F13" i="2" l="1"/>
  <c r="D9" i="2"/>
  <c r="C5" i="2"/>
  <c r="K11" i="1"/>
  <c r="K5" i="1"/>
  <c r="K6" i="1"/>
  <c r="K7" i="1"/>
  <c r="K4" i="1"/>
</calcChain>
</file>

<file path=xl/sharedStrings.xml><?xml version="1.0" encoding="utf-8"?>
<sst xmlns="http://schemas.openxmlformats.org/spreadsheetml/2006/main" count="70" uniqueCount="43">
  <si>
    <t>Số hóa đơn</t>
  </si>
  <si>
    <t>00059335</t>
  </si>
  <si>
    <t>Hàng trả - Sibafood  Vinhome Ocean Park</t>
  </si>
  <si>
    <t>Thuế suất</t>
  </si>
  <si>
    <t>Tháng 10 năm 2023</t>
  </si>
  <si>
    <t>Ngày hóa đơn</t>
  </si>
  <si>
    <t>8%</t>
  </si>
  <si>
    <t>Hàng trả - Sibafood CC Xuân Đỉnh, Bắc Từ Liêm - siba0006</t>
  </si>
  <si>
    <t>00062356</t>
  </si>
  <si>
    <t>Hàng trả - Sibafood CC Xuân Đỉnh, Bắc Từ Liêm</t>
  </si>
  <si>
    <t>Mã số thuế người mua</t>
  </si>
  <si>
    <t>00063680</t>
  </si>
  <si>
    <t>Doanh số bán chưa có thuế GTGT</t>
  </si>
  <si>
    <t>1C23TNN</t>
  </si>
  <si>
    <t>00060806</t>
  </si>
  <si>
    <t>Sibafood Hope Residences</t>
  </si>
  <si>
    <t>CHI NHÁNH CÔNG TY CỔ PHẦN SIBA FOOD VIỆT NAM TẠI HÀ NỘI</t>
  </si>
  <si>
    <t>Tên người mua</t>
  </si>
  <si>
    <t>Sibafood Vinhomes Green Bay, Mễ Trì</t>
  </si>
  <si>
    <t>0316625505-001</t>
  </si>
  <si>
    <t>Diễn giải</t>
  </si>
  <si>
    <t>Thuế GTGT</t>
  </si>
  <si>
    <t>BẢNG KÊ HÓA ĐƠN, CHỨNG TỪ HÀNG HÓA, DỊCH VỤ BÁN RA (MẪU QUẢN TRỊ)</t>
  </si>
  <si>
    <t/>
  </si>
  <si>
    <t>Sibafood  Vinhome Ocean Park</t>
  </si>
  <si>
    <t>Ký hiệu HĐ</t>
  </si>
  <si>
    <t>THEO DÕI CÔNG NỢ / CHI NHÁNH CÔNG TY CỔ PHẦN SIBA FOOD VIỆT NAM TẠI HÀ NỘI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</si>
  <si>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</si>
  <si>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</si>
  <si>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</si>
  <si>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</si>
  <si>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</si>
  <si>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</si>
  <si>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Số dư đầu kì</t>
  </si>
  <si>
    <t>Tổng bán hàng</t>
  </si>
  <si>
    <t>Hàng trả</t>
  </si>
  <si>
    <t>Tổng hàng trả</t>
  </si>
  <si>
    <t>Tổng đã thanh toán</t>
  </si>
  <si>
    <t xml:space="preserve">Dư nợ phải thu </t>
  </si>
  <si>
    <t>Bảng kê hóa đơn tháng 10</t>
  </si>
  <si>
    <t>Hàng trả tháng 10</t>
  </si>
  <si>
    <t xml:space="preserve">Tổng cộng </t>
  </si>
  <si>
    <t>Thanh toán CN tháng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</si>
</sst>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color rgb="FFFF0000"/>
      <name val="Times New Roman"/>
      <family val="1"/>
    </font>
    <font>
      <b/>
      <sz val="14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4" fontId="0" fillId="0" borderId="0" xfId="0" applyNumberFormat="1"/>
    <xf numFmtId="14" fontId="4" fillId="0" borderId="2" xfId="0" applyNumberFormat="1" applyFont="1" applyBorder="1" applyAlignment="1">
      <alignment horizontal="center" vertical="center"/>
    </xf>
    <xf numFmtId="38" fontId="0" fillId="0" borderId="0" xfId="0" applyNumberFormat="1"/>
    <xf numFmtId="38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38" fontId="3" fillId="2" borderId="3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6" fillId="3" borderId="4" xfId="1" applyNumberFormat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14" fontId="7" fillId="0" borderId="4" xfId="1" applyNumberFormat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164" fontId="6" fillId="0" borderId="4" xfId="2" applyNumberFormat="1" applyFont="1" applyBorder="1" applyAlignment="1">
      <alignment horizontal="center"/>
    </xf>
    <xf numFmtId="164" fontId="7" fillId="0" borderId="4" xfId="2" applyNumberFormat="1" applyFont="1" applyBorder="1" applyAlignment="1">
      <alignment horizontal="center"/>
    </xf>
    <xf numFmtId="164" fontId="7" fillId="0" borderId="4" xfId="2" applyNumberFormat="1" applyFont="1" applyBorder="1"/>
    <xf numFmtId="0" fontId="7" fillId="0" borderId="4" xfId="1" applyFont="1" applyBorder="1" applyAlignment="1">
      <alignment horizontal="left"/>
    </xf>
    <xf numFmtId="164" fontId="6" fillId="3" borderId="4" xfId="2" applyNumberFormat="1" applyFont="1" applyFill="1" applyBorder="1" applyAlignment="1">
      <alignment horizontal="center"/>
    </xf>
    <xf numFmtId="164" fontId="8" fillId="3" borderId="4" xfId="2" applyNumberFormat="1" applyFont="1" applyFill="1" applyBorder="1" applyAlignment="1">
      <alignment horizontal="left" vertical="center"/>
    </xf>
    <xf numFmtId="164" fontId="6" fillId="3" borderId="4" xfId="2" applyNumberFormat="1" applyFont="1" applyFill="1" applyBorder="1"/>
    <xf numFmtId="0" fontId="6" fillId="3" borderId="4" xfId="1" applyFont="1" applyFill="1" applyBorder="1"/>
    <xf numFmtId="14" fontId="6" fillId="4" borderId="4" xfId="1" applyNumberFormat="1" applyFont="1" applyFill="1" applyBorder="1" applyAlignment="1">
      <alignment horizontal="center"/>
    </xf>
    <xf numFmtId="0" fontId="7" fillId="4" borderId="6" xfId="1" applyFont="1" applyFill="1" applyBorder="1" applyAlignment="1">
      <alignment horizontal="left"/>
    </xf>
    <xf numFmtId="164" fontId="6" fillId="4" borderId="4" xfId="2" applyNumberFormat="1" applyFont="1" applyFill="1" applyBorder="1" applyAlignment="1">
      <alignment horizontal="center"/>
    </xf>
    <xf numFmtId="164" fontId="9" fillId="4" borderId="4" xfId="2" applyNumberFormat="1" applyFont="1" applyFill="1" applyBorder="1" applyAlignment="1">
      <alignment horizontal="left" vertical="center"/>
    </xf>
    <xf numFmtId="164" fontId="6" fillId="4" borderId="4" xfId="2" applyNumberFormat="1" applyFont="1" applyFill="1" applyBorder="1"/>
    <xf numFmtId="0" fontId="6" fillId="4" borderId="4" xfId="1" applyFont="1" applyFill="1" applyBorder="1"/>
    <xf numFmtId="14" fontId="7" fillId="4" borderId="4" xfId="1" applyNumberFormat="1" applyFont="1" applyFill="1" applyBorder="1" applyAlignment="1">
      <alignment horizontal="center"/>
    </xf>
    <xf numFmtId="0" fontId="7" fillId="0" borderId="6" xfId="1" applyFont="1" applyBorder="1" applyAlignment="1">
      <alignment horizontal="left"/>
    </xf>
    <xf numFmtId="164" fontId="6" fillId="4" borderId="4" xfId="2" applyNumberFormat="1" applyFont="1" applyFill="1" applyBorder="1" applyAlignment="1">
      <alignment horizontal="center" vertical="center"/>
    </xf>
    <xf numFmtId="164" fontId="8" fillId="3" borderId="4" xfId="2" applyNumberFormat="1" applyFont="1" applyFill="1" applyBorder="1" applyAlignment="1">
      <alignment horizontal="center" vertical="center"/>
    </xf>
    <xf numFmtId="164" fontId="6" fillId="3" borderId="4" xfId="1" applyNumberFormat="1" applyFont="1" applyFill="1" applyBorder="1"/>
    <xf numFmtId="164" fontId="10" fillId="5" borderId="4" xfId="1" applyNumberFormat="1" applyFont="1" applyFill="1" applyBorder="1"/>
    <xf numFmtId="0" fontId="3" fillId="2" borderId="8" xfId="0" applyFont="1" applyFill="1" applyBorder="1" applyAlignment="1">
      <alignment horizontal="center" vertical="center" wrapText="1"/>
    </xf>
    <xf numFmtId="14" fontId="11" fillId="0" borderId="0" xfId="1" applyNumberFormat="1" applyFont="1" applyAlignment="1">
      <alignment horizontal="center" vertical="center" wrapText="1"/>
    </xf>
    <xf numFmtId="14" fontId="6" fillId="3" borderId="5" xfId="1" applyNumberFormat="1" applyFont="1" applyFill="1" applyBorder="1" applyAlignment="1">
      <alignment horizontal="center"/>
    </xf>
    <xf numFmtId="14" fontId="6" fillId="3" borderId="6" xfId="1" applyNumberFormat="1" applyFont="1" applyFill="1" applyBorder="1" applyAlignment="1">
      <alignment horizontal="center"/>
    </xf>
    <xf numFmtId="14" fontId="10" fillId="5" borderId="5" xfId="1" quotePrefix="1" applyNumberFormat="1" applyFont="1" applyFill="1" applyBorder="1" applyAlignment="1">
      <alignment horizontal="center" vertical="center"/>
    </xf>
    <xf numFmtId="14" fontId="10" fillId="5" borderId="7" xfId="1" quotePrefix="1" applyNumberFormat="1" applyFont="1" applyFill="1" applyBorder="1" applyAlignment="1">
      <alignment horizontal="center" vertical="center"/>
    </xf>
    <xf numFmtId="14" fontId="10" fillId="5" borderId="6" xfId="1" quotePrefix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 2" xfId="2" xr:uid="{BFE8C7A2-77C3-4E07-8697-2E208B3B5E30}"/>
    <cellStyle name="Normal" xfId="0" builtinId="0"/>
    <cellStyle name="Normal 3" xfId="1" xr:uid="{5E6E3FD1-6D3C-4CDE-B16C-0A53F9F254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D5F2F-B070-49D9-8037-FA10F56CD44F}">
  <dimension ref="A1:F13"/>
  <sheetViews>
    <sheetView tabSelected="1" workbookViewId="0">
      <selection activeCell="E17" sqref="E17"/>
    </sheetView>
  </sheetViews>
  <sheetFormatPr defaultRowHeight="15.05" x14ac:dyDescent="0.3"/>
  <cols>
    <col min="1" max="1" width="11.77734375" customWidth="1"/>
    <col min="2" max="2" width="25.6640625" customWidth="1"/>
    <col min="3" max="3" width="16.109375" customWidth="1"/>
    <col min="4" max="4" width="13.33203125" customWidth="1"/>
    <col min="5" max="5" width="12.88671875" customWidth="1"/>
    <col min="6" max="6" width="15.21875" customWidth="1"/>
  </cols>
  <sheetData>
    <row r="1" spans="1:6" ht="17.55" x14ac:dyDescent="0.3">
      <c r="A1" s="35" t="s">
        <v>26</v>
      </c>
      <c r="B1" s="35"/>
      <c r="C1" s="35"/>
      <c r="D1" s="35"/>
      <c r="E1" s="35"/>
      <c r="F1" s="35"/>
    </row>
    <row r="2" spans="1:6" ht="33.85" x14ac:dyDescent="0.3">
      <c r="A2" s="10" t="s">
        <v>27</v>
      </c>
      <c r="B2" s="11" t="s">
        <v>28</v>
      </c>
      <c r="C2" s="11" t="s">
        <v>29</v>
      </c>
      <c r="D2" s="11" t="s">
        <v>30</v>
      </c>
      <c r="E2" s="11" t="s">
        <v>31</v>
      </c>
      <c r="F2" s="11" t="s">
        <v>32</v>
      </c>
    </row>
    <row r="3" spans="1:6" ht="16.899999999999999" x14ac:dyDescent="0.3">
      <c r="A3" s="12"/>
      <c r="B3" s="13" t="s">
        <v>33</v>
      </c>
      <c r="C3" s="14">
        <v>6331744.8000000007</v>
      </c>
      <c r="D3" s="15"/>
      <c r="E3" s="16"/>
      <c r="F3" s="16"/>
    </row>
    <row r="4" spans="1:6" ht="16.899999999999999" x14ac:dyDescent="0.3">
      <c r="A4" s="12"/>
      <c r="B4" s="17" t="s">
        <v>39</v>
      </c>
      <c r="C4" s="15">
        <v>3542874</v>
      </c>
      <c r="D4" s="15"/>
      <c r="E4" s="16"/>
      <c r="F4" s="16"/>
    </row>
    <row r="5" spans="1:6" ht="16.899999999999999" x14ac:dyDescent="0.3">
      <c r="A5" s="36" t="s">
        <v>34</v>
      </c>
      <c r="B5" s="37"/>
      <c r="C5" s="18">
        <f>+SUM(C4)</f>
        <v>3542874</v>
      </c>
      <c r="D5" s="19"/>
      <c r="E5" s="20"/>
      <c r="F5" s="21"/>
    </row>
    <row r="6" spans="1:6" ht="16.899999999999999" x14ac:dyDescent="0.3">
      <c r="A6" s="22"/>
      <c r="B6" s="23" t="s">
        <v>40</v>
      </c>
      <c r="C6" s="24"/>
      <c r="D6" s="25">
        <v>347606</v>
      </c>
      <c r="E6" s="26"/>
      <c r="F6" s="27"/>
    </row>
    <row r="7" spans="1:6" ht="16.899999999999999" x14ac:dyDescent="0.3">
      <c r="A7" s="28"/>
      <c r="B7" s="29"/>
      <c r="C7" s="30"/>
      <c r="D7" s="25"/>
      <c r="E7" s="26"/>
      <c r="F7" s="27"/>
    </row>
    <row r="8" spans="1:6" ht="16.899999999999999" x14ac:dyDescent="0.3">
      <c r="A8" s="28"/>
      <c r="B8" s="29" t="s">
        <v>35</v>
      </c>
      <c r="C8" s="24"/>
      <c r="D8" s="25"/>
      <c r="E8" s="26"/>
      <c r="F8" s="27"/>
    </row>
    <row r="9" spans="1:6" ht="16.899999999999999" x14ac:dyDescent="0.3">
      <c r="A9" s="36" t="s">
        <v>36</v>
      </c>
      <c r="B9" s="37"/>
      <c r="C9" s="18"/>
      <c r="D9" s="18">
        <f>SUM(D6:D8)</f>
        <v>347606</v>
      </c>
      <c r="E9" s="20"/>
      <c r="F9" s="21"/>
    </row>
    <row r="10" spans="1:6" ht="16.899999999999999" x14ac:dyDescent="0.3">
      <c r="A10" s="12"/>
      <c r="B10" s="17" t="s">
        <v>42</v>
      </c>
      <c r="C10" s="15"/>
      <c r="D10" s="15"/>
      <c r="E10" s="16"/>
      <c r="F10" s="16">
        <v>0</v>
      </c>
    </row>
    <row r="11" spans="1:6" ht="16.899999999999999" x14ac:dyDescent="0.3">
      <c r="A11" s="12"/>
      <c r="B11" s="17"/>
      <c r="C11" s="15"/>
      <c r="D11" s="15"/>
      <c r="E11" s="16"/>
      <c r="F11" s="16"/>
    </row>
    <row r="12" spans="1:6" ht="16.899999999999999" x14ac:dyDescent="0.3">
      <c r="A12" s="36" t="s">
        <v>37</v>
      </c>
      <c r="B12" s="37"/>
      <c r="C12" s="31"/>
      <c r="D12" s="19"/>
      <c r="E12" s="21"/>
      <c r="F12" s="32"/>
    </row>
    <row r="13" spans="1:6" ht="16.899999999999999" x14ac:dyDescent="0.3">
      <c r="A13" s="38" t="s">
        <v>38</v>
      </c>
      <c r="B13" s="39"/>
      <c r="C13" s="39"/>
      <c r="D13" s="39"/>
      <c r="E13" s="40"/>
      <c r="F13" s="33">
        <f>+C3+C5-D9-F12</f>
        <v>9527012.8000000007</v>
      </c>
    </row>
  </sheetData>
  <mergeCells count="5">
    <mergeCell ref="A1:F1"/>
    <mergeCell ref="A5:B5"/>
    <mergeCell ref="A9:B9"/>
    <mergeCell ref="A12:B12"/>
    <mergeCell ref="A13:E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11"/>
  <sheetViews>
    <sheetView zoomScaleNormal="100" workbookViewId="0">
      <selection activeCell="F12" sqref="F12"/>
    </sheetView>
  </sheetViews>
  <sheetFormatPr defaultColWidth="8.88671875" defaultRowHeight="15.05" outlineLevelRow="1" x14ac:dyDescent="0.3"/>
  <cols>
    <col min="1" max="1" width="1.109375" customWidth="1"/>
    <col min="2" max="2" width="11.109375" style="2" customWidth="1"/>
    <col min="3" max="6" width="8.88671875" customWidth="1"/>
    <col min="7" max="7" width="44.44140625" customWidth="1"/>
    <col min="8" max="8" width="13.33203125" style="4" customWidth="1"/>
    <col min="9" max="9" width="8.88671875" customWidth="1"/>
    <col min="10" max="10" width="12.21875" style="4" customWidth="1"/>
    <col min="11" max="11" width="10.88671875" customWidth="1"/>
  </cols>
  <sheetData>
    <row r="1" spans="1:11" ht="17.55" x14ac:dyDescent="0.3">
      <c r="A1" s="41" t="s">
        <v>22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x14ac:dyDescent="0.3">
      <c r="A2" s="42" t="s">
        <v>4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32.6" customHeight="1" x14ac:dyDescent="0.3">
      <c r="B3" s="9" t="s">
        <v>5</v>
      </c>
      <c r="C3" s="1" t="s">
        <v>0</v>
      </c>
      <c r="D3" s="1" t="s">
        <v>25</v>
      </c>
      <c r="E3" s="1" t="s">
        <v>17</v>
      </c>
      <c r="F3" s="1" t="s">
        <v>10</v>
      </c>
      <c r="G3" s="1" t="s">
        <v>20</v>
      </c>
      <c r="H3" s="8" t="s">
        <v>12</v>
      </c>
      <c r="I3" s="1" t="s">
        <v>3</v>
      </c>
      <c r="J3" s="8" t="s">
        <v>21</v>
      </c>
      <c r="K3" s="34" t="s">
        <v>41</v>
      </c>
    </row>
    <row r="4" spans="1:11" outlineLevel="1" x14ac:dyDescent="0.3">
      <c r="B4" s="3">
        <v>45202</v>
      </c>
      <c r="C4" s="6" t="s">
        <v>1</v>
      </c>
      <c r="D4" s="6" t="s">
        <v>13</v>
      </c>
      <c r="E4" s="6" t="s">
        <v>16</v>
      </c>
      <c r="F4" s="6" t="s">
        <v>19</v>
      </c>
      <c r="G4" s="6" t="s">
        <v>18</v>
      </c>
      <c r="H4" s="5">
        <v>906610</v>
      </c>
      <c r="I4" s="7" t="s">
        <v>6</v>
      </c>
      <c r="J4" s="5">
        <v>72529</v>
      </c>
      <c r="K4" s="5">
        <f>+J4+H4</f>
        <v>979139</v>
      </c>
    </row>
    <row r="5" spans="1:11" outlineLevel="1" x14ac:dyDescent="0.3">
      <c r="B5" s="3">
        <v>45206</v>
      </c>
      <c r="C5" s="6" t="s">
        <v>14</v>
      </c>
      <c r="D5" s="6" t="s">
        <v>13</v>
      </c>
      <c r="E5" s="6" t="s">
        <v>16</v>
      </c>
      <c r="F5" s="6" t="s">
        <v>19</v>
      </c>
      <c r="G5" s="6" t="s">
        <v>24</v>
      </c>
      <c r="H5" s="5">
        <v>651681</v>
      </c>
      <c r="I5" s="7" t="s">
        <v>6</v>
      </c>
      <c r="J5" s="5">
        <v>52134</v>
      </c>
      <c r="K5" s="5">
        <f t="shared" ref="K5:K7" si="0">+J5+H5</f>
        <v>703815</v>
      </c>
    </row>
    <row r="6" spans="1:11" outlineLevel="1" x14ac:dyDescent="0.3">
      <c r="B6" s="3">
        <v>45217</v>
      </c>
      <c r="C6" s="6" t="s">
        <v>8</v>
      </c>
      <c r="D6" s="6" t="s">
        <v>13</v>
      </c>
      <c r="E6" s="6" t="s">
        <v>16</v>
      </c>
      <c r="F6" s="6" t="s">
        <v>19</v>
      </c>
      <c r="G6" s="6" t="s">
        <v>15</v>
      </c>
      <c r="H6" s="5">
        <v>823801</v>
      </c>
      <c r="I6" s="7" t="s">
        <v>6</v>
      </c>
      <c r="J6" s="5">
        <v>65904</v>
      </c>
      <c r="K6" s="5">
        <f t="shared" si="0"/>
        <v>889705</v>
      </c>
    </row>
    <row r="7" spans="1:11" outlineLevel="1" x14ac:dyDescent="0.3">
      <c r="B7" s="3">
        <v>45222</v>
      </c>
      <c r="C7" s="6" t="s">
        <v>11</v>
      </c>
      <c r="D7" s="6" t="s">
        <v>13</v>
      </c>
      <c r="E7" s="6" t="s">
        <v>16</v>
      </c>
      <c r="F7" s="6" t="s">
        <v>19</v>
      </c>
      <c r="G7" s="6" t="s">
        <v>18</v>
      </c>
      <c r="H7" s="5">
        <v>898347</v>
      </c>
      <c r="I7" s="7" t="s">
        <v>6</v>
      </c>
      <c r="J7" s="5">
        <v>71868</v>
      </c>
      <c r="K7" s="5">
        <f t="shared" si="0"/>
        <v>970215</v>
      </c>
    </row>
    <row r="8" spans="1:11" x14ac:dyDescent="0.3">
      <c r="B8" s="3">
        <v>45203</v>
      </c>
      <c r="C8" s="6" t="s">
        <v>23</v>
      </c>
      <c r="D8" s="6" t="s">
        <v>23</v>
      </c>
      <c r="E8" s="6" t="s">
        <v>16</v>
      </c>
      <c r="F8" s="6" t="s">
        <v>19</v>
      </c>
      <c r="G8" s="6" t="s">
        <v>2</v>
      </c>
      <c r="H8" s="5">
        <v>-165040</v>
      </c>
      <c r="I8" s="7" t="s">
        <v>6</v>
      </c>
      <c r="J8" s="5">
        <v>-13203</v>
      </c>
      <c r="K8" s="5">
        <v>-178243</v>
      </c>
    </row>
    <row r="9" spans="1:11" x14ac:dyDescent="0.3">
      <c r="B9" s="3">
        <v>45209</v>
      </c>
      <c r="C9" s="6" t="s">
        <v>23</v>
      </c>
      <c r="D9" s="6" t="s">
        <v>23</v>
      </c>
      <c r="E9" s="6" t="s">
        <v>16</v>
      </c>
      <c r="F9" s="6" t="s">
        <v>19</v>
      </c>
      <c r="G9" s="6" t="s">
        <v>9</v>
      </c>
      <c r="H9" s="5">
        <v>-104558</v>
      </c>
      <c r="I9" s="7" t="s">
        <v>6</v>
      </c>
      <c r="J9" s="5">
        <v>-8365</v>
      </c>
      <c r="K9" s="5">
        <v>-112923</v>
      </c>
    </row>
    <row r="10" spans="1:11" x14ac:dyDescent="0.3">
      <c r="B10" s="3">
        <v>45218</v>
      </c>
      <c r="C10" s="6" t="s">
        <v>23</v>
      </c>
      <c r="D10" s="6" t="s">
        <v>23</v>
      </c>
      <c r="E10" s="6" t="s">
        <v>16</v>
      </c>
      <c r="F10" s="6" t="s">
        <v>19</v>
      </c>
      <c r="G10" s="6" t="s">
        <v>7</v>
      </c>
      <c r="H10" s="5">
        <v>-52259</v>
      </c>
      <c r="I10" s="7" t="s">
        <v>6</v>
      </c>
      <c r="J10" s="5">
        <v>-4181</v>
      </c>
      <c r="K10" s="5">
        <v>-56440</v>
      </c>
    </row>
    <row r="11" spans="1:11" x14ac:dyDescent="0.3">
      <c r="K11" s="4">
        <f>+SUM(K4:K10)</f>
        <v>3195268</v>
      </c>
    </row>
  </sheetData>
  <autoFilter ref="A3:K10" xr:uid="{00000000-0001-0000-0000-000000000000}"/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 </vt:lpstr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2023-11-03T07:45:12Z</dcterms:created>
  <dcterms:modified xsi:type="dcterms:W3CDTF">2023-12-06T07:26:48Z</dcterms:modified>
</cp:coreProperties>
</file>