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416D8C94-CAAB-4CDC-9EB8-5937592460BA}" xr6:coauthVersionLast="47" xr6:coauthVersionMax="47" xr10:uidLastSave="{00000000-0000-0000-0000-000000000000}"/>
  <bookViews>
    <workbookView xWindow="-120" yWindow="-120" windowWidth="29040" windowHeight="15720" activeTab="2" xr2:uid="{A42B908B-22C2-419F-B799-6ADC783D8F5F}"/>
  </bookViews>
  <sheets>
    <sheet name="Công nợ" sheetId="3" r:id="rId1"/>
    <sheet name="BKHĐ" sheetId="1" r:id="rId2"/>
    <sheet name="Hàng trả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12" i="1"/>
  <c r="H15" i="1"/>
  <c r="I15" i="1" s="1"/>
  <c r="I18" i="1"/>
  <c r="H14" i="1"/>
  <c r="I14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13" i="1"/>
  <c r="C5" i="3"/>
  <c r="F12" i="3"/>
  <c r="D9" i="3"/>
  <c r="I13" i="1" l="1"/>
  <c r="F13" i="3"/>
</calcChain>
</file>

<file path=xl/sharedStrings.xml><?xml version="1.0" encoding="utf-8"?>
<sst xmlns="http://schemas.openxmlformats.org/spreadsheetml/2006/main" count="183" uniqueCount="73">
  <si>
    <t>Tháng 6 năm 2023</t>
  </si>
  <si>
    <t>Số hóa đơn</t>
  </si>
  <si>
    <t>Ký hiệu</t>
  </si>
  <si>
    <t>Tên khách hàng</t>
  </si>
  <si>
    <t>Tổng tiền hàng</t>
  </si>
  <si>
    <t>Tiền chiết khấu</t>
  </si>
  <si>
    <t>Thuế GTGT</t>
  </si>
  <si>
    <t>Tổng tiền</t>
  </si>
  <si>
    <t>00032724</t>
  </si>
  <si>
    <t>1C23TNN</t>
  </si>
  <si>
    <t>01/06/2023</t>
  </si>
  <si>
    <t>CHI NHÁNH CÔNG TY CỔ PHẦN SIBA FOOD VIỆT NAM TẠI HÀ NỘI</t>
  </si>
  <si>
    <t>00033014</t>
  </si>
  <si>
    <t>03/06/2023</t>
  </si>
  <si>
    <t>00034463</t>
  </si>
  <si>
    <t>09/06/2023</t>
  </si>
  <si>
    <t>00034596</t>
  </si>
  <si>
    <t>12/06/2023</t>
  </si>
  <si>
    <t>00036036</t>
  </si>
  <si>
    <t>16/06/2023</t>
  </si>
  <si>
    <t>00036407</t>
  </si>
  <si>
    <t>21/06/2023</t>
  </si>
  <si>
    <t>00037905</t>
  </si>
  <si>
    <t>28/06/2023</t>
  </si>
  <si>
    <t>DANH SÁCH TRẢ LẠI HÀNG BÁN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</si>
  <si>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</si>
  <si>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</si>
  <si>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</si>
  <si>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</si>
  <si>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</si>
  <si>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</si>
  <si>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Tiền thuế GTGT</t>
  </si>
  <si>
    <t>Tổng tiền thanh toán</t>
  </si>
  <si>
    <t>HBTL2306/364</t>
  </si>
  <si>
    <t>SIBA</t>
  </si>
  <si>
    <t>Hàng trả -T6</t>
  </si>
  <si>
    <t>HBTL2306/367</t>
  </si>
  <si>
    <t>HBTL2306/366</t>
  </si>
  <si>
    <t>HBTL2306/369</t>
  </si>
  <si>
    <t>HBTL2306/370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</si>
  <si>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</si>
  <si>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</si>
  <si>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</si>
  <si>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</si>
  <si>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</si>
  <si>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</si>
  <si>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</si>
  <si>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Hàng trả</t>
  </si>
  <si>
    <t>Tổng hàng trả</t>
  </si>
  <si>
    <t>Thanh toán CN</t>
  </si>
  <si>
    <t>Tổng đã thanh toán</t>
  </si>
  <si>
    <t>Số dư đầu kì</t>
  </si>
  <si>
    <t>Bảng kê hóa đơn tháng 6</t>
  </si>
  <si>
    <t>Hàng trả tháng 6</t>
  </si>
  <si>
    <t xml:space="preserve">Dư nợ phải thu </t>
  </si>
  <si>
    <t>HBTL2306/979</t>
  </si>
  <si>
    <t>Hàng trả T6</t>
  </si>
  <si>
    <t>HBTL2306/984</t>
  </si>
  <si>
    <t>HBTL2306/985</t>
  </si>
  <si>
    <t>HBTL2306/987</t>
  </si>
  <si>
    <t>HBTL2306/988</t>
  </si>
  <si>
    <t>HBTL2306/989</t>
  </si>
  <si>
    <t>HBTL2306/990</t>
  </si>
  <si>
    <t>HBTL2306/991</t>
  </si>
  <si>
    <t>Số dòng = 13</t>
  </si>
  <si>
    <t>THEO DÕI CÔNG NỢ / CHI NHÁNH CÔNG TY CỔ PHẦN SIBA FOOD VIỆT NAM TẠI HÀ NỘI</t>
  </si>
  <si>
    <t>00006662</t>
  </si>
  <si>
    <t xml:space="preserve">Ngày chứng từ </t>
  </si>
  <si>
    <t>TỔNG HÀNG BÁN</t>
  </si>
  <si>
    <t xml:space="preserve">TỔNG HÀNG TRẢ </t>
  </si>
  <si>
    <t>DƯ NỢ PHẢI THU</t>
  </si>
  <si>
    <t>Hàng bán</t>
  </si>
  <si>
    <t>BẢNG KÊ HOÁ ĐƠN,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</si>
</sst>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\ hh:mm\ AM/PM"/>
    <numFmt numFmtId="165" formatCode="#,##0_);\(#,##0\)"/>
    <numFmt numFmtId="166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5"/>
      <color rgb="FFFF0000"/>
      <name val="Times New Roman"/>
      <family val="1"/>
    </font>
    <font>
      <b/>
      <sz val="16"/>
      <name val="Times New Roman"/>
      <family val="1"/>
    </font>
    <font>
      <b/>
      <i/>
      <sz val="12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2" fillId="0" borderId="0" xfId="2"/>
    <xf numFmtId="14" fontId="5" fillId="3" borderId="3" xfId="2" applyNumberFormat="1" applyFont="1" applyFill="1" applyBorder="1" applyAlignment="1">
      <alignment horizontal="left" vertical="center"/>
    </xf>
    <xf numFmtId="38" fontId="4" fillId="0" borderId="3" xfId="2" applyNumberFormat="1" applyFont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14" fontId="4" fillId="0" borderId="3" xfId="2" applyNumberFormat="1" applyFont="1" applyBorder="1" applyAlignment="1">
      <alignment horizontal="center" vertical="center"/>
    </xf>
    <xf numFmtId="38" fontId="5" fillId="3" borderId="3" xfId="2" applyNumberFormat="1" applyFont="1" applyFill="1" applyBorder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38" fontId="4" fillId="2" borderId="2" xfId="2" applyNumberFormat="1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9" fillId="0" borderId="1" xfId="1" applyNumberFormat="1" applyFont="1" applyBorder="1" applyAlignment="1">
      <alignment horizontal="center"/>
    </xf>
    <xf numFmtId="166" fontId="9" fillId="0" borderId="1" xfId="1" applyNumberFormat="1" applyFont="1" applyBorder="1"/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6" fontId="3" fillId="4" borderId="1" xfId="1" applyNumberFormat="1" applyFont="1" applyFill="1" applyBorder="1" applyAlignment="1">
      <alignment horizontal="center"/>
    </xf>
    <xf numFmtId="166" fontId="10" fillId="4" borderId="1" xfId="1" applyNumberFormat="1" applyFont="1" applyFill="1" applyBorder="1" applyAlignment="1">
      <alignment horizontal="left" vertical="center"/>
    </xf>
    <xf numFmtId="166" fontId="3" fillId="4" borderId="1" xfId="1" applyNumberFormat="1" applyFont="1" applyFill="1" applyBorder="1"/>
    <xf numFmtId="0" fontId="3" fillId="4" borderId="1" xfId="0" applyFont="1" applyFill="1" applyBorder="1"/>
    <xf numFmtId="14" fontId="3" fillId="5" borderId="1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166" fontId="3" fillId="5" borderId="1" xfId="1" applyNumberFormat="1" applyFont="1" applyFill="1" applyBorder="1" applyAlignment="1">
      <alignment horizontal="center"/>
    </xf>
    <xf numFmtId="166" fontId="11" fillId="5" borderId="1" xfId="1" applyNumberFormat="1" applyFont="1" applyFill="1" applyBorder="1" applyAlignment="1">
      <alignment horizontal="left" vertical="center"/>
    </xf>
    <xf numFmtId="166" fontId="3" fillId="5" borderId="1" xfId="1" applyNumberFormat="1" applyFont="1" applyFill="1" applyBorder="1"/>
    <xf numFmtId="0" fontId="3" fillId="5" borderId="1" xfId="0" applyFont="1" applyFill="1" applyBorder="1"/>
    <xf numFmtId="14" fontId="9" fillId="5" borderId="1" xfId="0" applyNumberFormat="1" applyFont="1" applyFill="1" applyBorder="1" applyAlignment="1">
      <alignment horizontal="center"/>
    </xf>
    <xf numFmtId="166" fontId="3" fillId="5" borderId="1" xfId="1" applyNumberFormat="1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166" fontId="12" fillId="6" borderId="1" xfId="0" applyNumberFormat="1" applyFont="1" applyFill="1" applyBorder="1"/>
    <xf numFmtId="0" fontId="13" fillId="0" borderId="0" xfId="0" applyFont="1"/>
    <xf numFmtId="0" fontId="14" fillId="0" borderId="1" xfId="2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4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14" fillId="0" borderId="1" xfId="2" quotePrefix="1" applyFont="1" applyBorder="1" applyAlignment="1">
      <alignment horizontal="left" vertical="center"/>
    </xf>
    <xf numFmtId="38" fontId="15" fillId="0" borderId="1" xfId="2" applyNumberFormat="1" applyFont="1" applyBorder="1" applyAlignment="1">
      <alignment horizontal="right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/>
    <xf numFmtId="38" fontId="16" fillId="5" borderId="1" xfId="2" applyNumberFormat="1" applyFont="1" applyFill="1" applyBorder="1" applyAlignment="1">
      <alignment horizontal="right" vertical="center"/>
    </xf>
    <xf numFmtId="0" fontId="16" fillId="0" borderId="4" xfId="2" applyFont="1" applyBorder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12" fillId="6" borderId="4" xfId="0" quotePrefix="1" applyNumberFormat="1" applyFont="1" applyFill="1" applyBorder="1" applyAlignment="1">
      <alignment horizontal="center" vertical="center"/>
    </xf>
    <xf numFmtId="14" fontId="12" fillId="6" borderId="6" xfId="0" quotePrefix="1" applyNumberFormat="1" applyFont="1" applyFill="1" applyBorder="1" applyAlignment="1">
      <alignment horizontal="center" vertical="center"/>
    </xf>
    <xf numFmtId="14" fontId="12" fillId="6" borderId="5" xfId="0" quotePrefix="1" applyNumberFormat="1" applyFont="1" applyFill="1" applyBorder="1" applyAlignment="1">
      <alignment horizontal="center" vertical="center"/>
    </xf>
    <xf numFmtId="0" fontId="19" fillId="0" borderId="4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F8BBE518-0910-4003-80F1-CA66B993E67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268-A9AD-4DBF-BD0E-AF0BC42E52F5}">
  <dimension ref="A1:F14"/>
  <sheetViews>
    <sheetView zoomScaleNormal="100" workbookViewId="0">
      <selection activeCell="E7" sqref="E7"/>
    </sheetView>
  </sheetViews>
  <sheetFormatPr defaultRowHeight="15" x14ac:dyDescent="0.25"/>
  <cols>
    <col min="1" max="1" width="17" customWidth="1"/>
    <col min="2" max="2" width="28.7109375" customWidth="1"/>
    <col min="3" max="3" width="18.5703125" customWidth="1"/>
    <col min="4" max="4" width="19.28515625" customWidth="1"/>
    <col min="5" max="5" width="18" customWidth="1"/>
    <col min="6" max="6" width="19" customWidth="1"/>
  </cols>
  <sheetData>
    <row r="1" spans="1:6" ht="48.75" customHeight="1" x14ac:dyDescent="0.25">
      <c r="A1" s="58" t="s">
        <v>65</v>
      </c>
      <c r="B1" s="58"/>
      <c r="C1" s="58"/>
      <c r="D1" s="58"/>
      <c r="E1" s="58"/>
      <c r="F1" s="58"/>
    </row>
    <row r="2" spans="1:6" ht="65.25" customHeight="1" x14ac:dyDescent="0.25">
      <c r="A2" s="15" t="s">
        <v>40</v>
      </c>
      <c r="B2" s="16" t="s">
        <v>41</v>
      </c>
      <c r="C2" s="16" t="s">
        <v>42</v>
      </c>
      <c r="D2" s="16" t="s">
        <v>43</v>
      </c>
      <c r="E2" s="16" t="s">
        <v>44</v>
      </c>
      <c r="F2" s="16" t="s">
        <v>45</v>
      </c>
    </row>
    <row r="3" spans="1:6" ht="20.25" customHeight="1" x14ac:dyDescent="0.3">
      <c r="A3" s="17"/>
      <c r="B3" s="18" t="s">
        <v>51</v>
      </c>
      <c r="C3" s="19">
        <v>4595481</v>
      </c>
      <c r="D3" s="20"/>
      <c r="E3" s="21"/>
      <c r="F3" s="21"/>
    </row>
    <row r="4" spans="1:6" ht="20.25" customHeight="1" x14ac:dyDescent="0.3">
      <c r="A4" s="17"/>
      <c r="B4" s="22" t="s">
        <v>52</v>
      </c>
      <c r="C4" s="20">
        <v>5348107</v>
      </c>
      <c r="D4" s="20"/>
      <c r="E4" s="21"/>
      <c r="F4" s="21"/>
    </row>
    <row r="5" spans="1:6" ht="18.75" x14ac:dyDescent="0.3">
      <c r="A5" s="59" t="s">
        <v>46</v>
      </c>
      <c r="B5" s="60"/>
      <c r="C5" s="24">
        <f>SUM(C4)</f>
        <v>5348107</v>
      </c>
      <c r="D5" s="25"/>
      <c r="E5" s="26"/>
      <c r="F5" s="27"/>
    </row>
    <row r="6" spans="1:6" ht="18" customHeight="1" x14ac:dyDescent="0.3">
      <c r="A6" s="28"/>
      <c r="B6" s="29" t="s">
        <v>53</v>
      </c>
      <c r="C6" s="30"/>
      <c r="D6" s="31">
        <v>1658539</v>
      </c>
      <c r="E6" s="32"/>
      <c r="F6" s="33"/>
    </row>
    <row r="7" spans="1:6" ht="18" customHeight="1" x14ac:dyDescent="0.3">
      <c r="A7" s="34"/>
      <c r="B7" s="23" t="s">
        <v>47</v>
      </c>
      <c r="C7" s="35"/>
      <c r="D7" s="31"/>
      <c r="E7" s="32"/>
      <c r="F7" s="33"/>
    </row>
    <row r="8" spans="1:6" ht="18" customHeight="1" x14ac:dyDescent="0.3">
      <c r="A8" s="34"/>
      <c r="B8" s="23" t="s">
        <v>47</v>
      </c>
      <c r="C8" s="30"/>
      <c r="D8" s="31"/>
      <c r="E8" s="32"/>
      <c r="F8" s="33"/>
    </row>
    <row r="9" spans="1:6" ht="18.75" x14ac:dyDescent="0.3">
      <c r="A9" s="59" t="s">
        <v>48</v>
      </c>
      <c r="B9" s="60"/>
      <c r="C9" s="24"/>
      <c r="D9" s="24">
        <f>SUM(D6:D8)</f>
        <v>1658539</v>
      </c>
      <c r="E9" s="26"/>
      <c r="F9" s="27"/>
    </row>
    <row r="10" spans="1:6" ht="18.75" x14ac:dyDescent="0.3">
      <c r="A10" s="17">
        <v>45100</v>
      </c>
      <c r="B10" s="22" t="s">
        <v>49</v>
      </c>
      <c r="C10" s="20"/>
      <c r="D10" s="20"/>
      <c r="E10" s="21"/>
      <c r="F10" s="21">
        <v>4595481</v>
      </c>
    </row>
    <row r="11" spans="1:6" ht="18.75" x14ac:dyDescent="0.3">
      <c r="A11" s="17"/>
      <c r="B11" s="22"/>
      <c r="C11" s="20"/>
      <c r="D11" s="20"/>
      <c r="E11" s="21"/>
      <c r="F11" s="21"/>
    </row>
    <row r="12" spans="1:6" ht="18.75" x14ac:dyDescent="0.3">
      <c r="A12" s="59" t="s">
        <v>50</v>
      </c>
      <c r="B12" s="60"/>
      <c r="C12" s="36"/>
      <c r="D12" s="25"/>
      <c r="E12" s="27"/>
      <c r="F12" s="37">
        <f>SUM(F10:F11)</f>
        <v>4595481</v>
      </c>
    </row>
    <row r="13" spans="1:6" ht="18.75" x14ac:dyDescent="0.3">
      <c r="A13" s="61" t="s">
        <v>54</v>
      </c>
      <c r="B13" s="62"/>
      <c r="C13" s="62"/>
      <c r="D13" s="62"/>
      <c r="E13" s="63"/>
      <c r="F13" s="38">
        <f>+C3+C5-D9-F12</f>
        <v>3689568</v>
      </c>
    </row>
    <row r="14" spans="1:6" ht="18.75" x14ac:dyDescent="0.3">
      <c r="A14" s="39"/>
      <c r="B14" s="39"/>
      <c r="C14" s="39"/>
      <c r="D14" s="39"/>
      <c r="E14" s="39"/>
      <c r="F14" s="39"/>
    </row>
  </sheetData>
  <mergeCells count="5">
    <mergeCell ref="A1:F1"/>
    <mergeCell ref="A5:B5"/>
    <mergeCell ref="A9:B9"/>
    <mergeCell ref="A12:B12"/>
    <mergeCell ref="A13:E13"/>
  </mergeCells>
  <conditionalFormatting sqref="A13">
    <cfRule type="duplicateValues" dxfId="0" priority="1"/>
  </conditionalFormatting>
  <pageMargins left="0.45" right="0.39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AB1B-B6D2-4656-B83E-61051B423745}">
  <sheetPr>
    <pageSetUpPr fitToPage="1"/>
  </sheetPr>
  <dimension ref="A1:L27"/>
  <sheetViews>
    <sheetView zoomScaleNormal="100" workbookViewId="0">
      <selection activeCell="H38" sqref="H38"/>
    </sheetView>
  </sheetViews>
  <sheetFormatPr defaultRowHeight="15" x14ac:dyDescent="0.25"/>
  <cols>
    <col min="1" max="1" width="15.28515625" customWidth="1"/>
    <col min="2" max="2" width="16.85546875" customWidth="1"/>
    <col min="3" max="3" width="12.28515625" customWidth="1"/>
    <col min="4" max="4" width="38.140625" style="12" customWidth="1"/>
    <col min="5" max="5" width="16.5703125" customWidth="1"/>
    <col min="6" max="6" width="12.7109375" customWidth="1"/>
    <col min="7" max="7" width="12.28515625" customWidth="1"/>
    <col min="8" max="8" width="14.140625" customWidth="1"/>
    <col min="9" max="9" width="14.5703125" customWidth="1"/>
    <col min="10" max="12" width="13.140625" customWidth="1"/>
  </cols>
  <sheetData>
    <row r="1" spans="1:12" ht="20.25" customHeight="1" x14ac:dyDescent="0.25">
      <c r="A1" s="69" t="s">
        <v>72</v>
      </c>
      <c r="B1" s="69"/>
      <c r="C1" s="69"/>
      <c r="D1" s="69"/>
      <c r="E1" s="69"/>
      <c r="F1" s="69"/>
      <c r="G1" s="69"/>
      <c r="H1" s="69"/>
      <c r="I1" s="69"/>
      <c r="J1" s="13"/>
      <c r="K1" s="13"/>
      <c r="L1" s="13"/>
    </row>
    <row r="2" spans="1:12" ht="20.2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14"/>
      <c r="K2" s="14"/>
      <c r="L2" s="14"/>
    </row>
    <row r="3" spans="1:12" ht="20.25" x14ac:dyDescent="0.25">
      <c r="A3" s="10"/>
      <c r="B3" s="10"/>
      <c r="C3" s="10"/>
      <c r="D3" s="10"/>
      <c r="E3" s="11"/>
      <c r="F3" s="11"/>
      <c r="G3" s="11"/>
      <c r="H3" s="11"/>
      <c r="I3" s="10"/>
      <c r="J3" s="10"/>
      <c r="K3" s="10"/>
      <c r="L3" s="10"/>
    </row>
    <row r="4" spans="1:12" s="44" customFormat="1" ht="41.25" customHeight="1" x14ac:dyDescent="0.25">
      <c r="A4" s="42" t="s">
        <v>67</v>
      </c>
      <c r="B4" s="42" t="s">
        <v>2</v>
      </c>
      <c r="C4" s="42" t="s">
        <v>1</v>
      </c>
      <c r="D4" s="42" t="s">
        <v>3</v>
      </c>
      <c r="E4" s="43" t="s">
        <v>30</v>
      </c>
      <c r="F4" s="42" t="s">
        <v>4</v>
      </c>
      <c r="G4" s="42" t="s">
        <v>5</v>
      </c>
      <c r="H4" s="42" t="s">
        <v>6</v>
      </c>
      <c r="I4" s="42" t="s">
        <v>7</v>
      </c>
      <c r="K4" s="45"/>
      <c r="L4" s="45"/>
    </row>
    <row r="5" spans="1:12" s="44" customFormat="1" ht="44.25" customHeight="1" x14ac:dyDescent="0.25">
      <c r="A5" s="46" t="s">
        <v>10</v>
      </c>
      <c r="B5" s="41" t="s">
        <v>9</v>
      </c>
      <c r="C5" s="41" t="s">
        <v>8</v>
      </c>
      <c r="D5" s="41" t="s">
        <v>11</v>
      </c>
      <c r="E5" s="47" t="s">
        <v>71</v>
      </c>
      <c r="F5" s="48">
        <v>601415</v>
      </c>
      <c r="G5" s="48">
        <v>0</v>
      </c>
      <c r="H5" s="48">
        <v>60142</v>
      </c>
      <c r="I5" s="48">
        <v>661557</v>
      </c>
      <c r="K5" s="45"/>
      <c r="L5" s="45"/>
    </row>
    <row r="6" spans="1:12" s="44" customFormat="1" ht="44.25" customHeight="1" x14ac:dyDescent="0.25">
      <c r="A6" s="46" t="s">
        <v>13</v>
      </c>
      <c r="B6" s="41" t="s">
        <v>9</v>
      </c>
      <c r="C6" s="41" t="s">
        <v>12</v>
      </c>
      <c r="D6" s="41" t="s">
        <v>11</v>
      </c>
      <c r="E6" s="47" t="s">
        <v>71</v>
      </c>
      <c r="F6" s="48">
        <v>468370</v>
      </c>
      <c r="G6" s="48">
        <v>0</v>
      </c>
      <c r="H6" s="48">
        <v>46837</v>
      </c>
      <c r="I6" s="48">
        <v>515207</v>
      </c>
      <c r="K6" s="45"/>
      <c r="L6" s="45"/>
    </row>
    <row r="7" spans="1:12" s="44" customFormat="1" ht="44.25" customHeight="1" x14ac:dyDescent="0.25">
      <c r="A7" s="46" t="s">
        <v>15</v>
      </c>
      <c r="B7" s="41" t="s">
        <v>9</v>
      </c>
      <c r="C7" s="41" t="s">
        <v>14</v>
      </c>
      <c r="D7" s="41" t="s">
        <v>11</v>
      </c>
      <c r="E7" s="47" t="s">
        <v>71</v>
      </c>
      <c r="F7" s="48">
        <v>899241</v>
      </c>
      <c r="G7" s="48">
        <v>0</v>
      </c>
      <c r="H7" s="48">
        <v>89924</v>
      </c>
      <c r="I7" s="48">
        <v>989165</v>
      </c>
      <c r="K7" s="45"/>
      <c r="L7" s="45"/>
    </row>
    <row r="8" spans="1:12" s="44" customFormat="1" ht="44.25" customHeight="1" x14ac:dyDescent="0.25">
      <c r="A8" s="46" t="s">
        <v>17</v>
      </c>
      <c r="B8" s="41" t="s">
        <v>9</v>
      </c>
      <c r="C8" s="41" t="s">
        <v>16</v>
      </c>
      <c r="D8" s="41" t="s">
        <v>11</v>
      </c>
      <c r="E8" s="47" t="s">
        <v>71</v>
      </c>
      <c r="F8" s="48">
        <v>888318</v>
      </c>
      <c r="G8" s="48">
        <v>0</v>
      </c>
      <c r="H8" s="48">
        <v>88832</v>
      </c>
      <c r="I8" s="48">
        <v>977150</v>
      </c>
      <c r="K8" s="45"/>
      <c r="L8" s="45"/>
    </row>
    <row r="9" spans="1:12" s="44" customFormat="1" ht="44.25" customHeight="1" x14ac:dyDescent="0.25">
      <c r="A9" s="46" t="s">
        <v>19</v>
      </c>
      <c r="B9" s="41" t="s">
        <v>9</v>
      </c>
      <c r="C9" s="41" t="s">
        <v>18</v>
      </c>
      <c r="D9" s="41" t="s">
        <v>11</v>
      </c>
      <c r="E9" s="47" t="s">
        <v>71</v>
      </c>
      <c r="F9" s="48">
        <v>650010</v>
      </c>
      <c r="G9" s="48">
        <v>0</v>
      </c>
      <c r="H9" s="48">
        <v>65001</v>
      </c>
      <c r="I9" s="48">
        <v>715011</v>
      </c>
      <c r="K9" s="45"/>
      <c r="L9" s="45"/>
    </row>
    <row r="10" spans="1:12" s="44" customFormat="1" ht="44.25" customHeight="1" x14ac:dyDescent="0.25">
      <c r="A10" s="46" t="s">
        <v>21</v>
      </c>
      <c r="B10" s="41" t="s">
        <v>9</v>
      </c>
      <c r="C10" s="41" t="s">
        <v>20</v>
      </c>
      <c r="D10" s="41" t="s">
        <v>11</v>
      </c>
      <c r="E10" s="47" t="s">
        <v>71</v>
      </c>
      <c r="F10" s="48">
        <v>658802</v>
      </c>
      <c r="G10" s="48">
        <v>0</v>
      </c>
      <c r="H10" s="48">
        <v>65880</v>
      </c>
      <c r="I10" s="48">
        <v>724682</v>
      </c>
      <c r="K10" s="45"/>
      <c r="L10" s="45"/>
    </row>
    <row r="11" spans="1:12" s="44" customFormat="1" ht="44.25" customHeight="1" x14ac:dyDescent="0.25">
      <c r="A11" s="46" t="s">
        <v>23</v>
      </c>
      <c r="B11" s="41" t="s">
        <v>9</v>
      </c>
      <c r="C11" s="41" t="s">
        <v>22</v>
      </c>
      <c r="D11" s="41" t="s">
        <v>11</v>
      </c>
      <c r="E11" s="47" t="s">
        <v>71</v>
      </c>
      <c r="F11" s="48">
        <v>695759</v>
      </c>
      <c r="G11" s="48">
        <v>0</v>
      </c>
      <c r="H11" s="48">
        <v>69576</v>
      </c>
      <c r="I11" s="48">
        <v>765335</v>
      </c>
      <c r="K11" s="45"/>
      <c r="L11" s="45"/>
    </row>
    <row r="12" spans="1:12" s="44" customFormat="1" ht="44.25" customHeight="1" x14ac:dyDescent="0.25">
      <c r="A12" s="46"/>
      <c r="B12" s="71" t="s">
        <v>68</v>
      </c>
      <c r="C12" s="72"/>
      <c r="D12" s="73"/>
      <c r="E12" s="47"/>
      <c r="F12" s="48"/>
      <c r="G12" s="48"/>
      <c r="H12" s="48"/>
      <c r="I12" s="49">
        <f>+SUM(I5:I11)</f>
        <v>5348107</v>
      </c>
      <c r="K12" s="45"/>
      <c r="L12" s="45"/>
    </row>
    <row r="13" spans="1:12" s="44" customFormat="1" ht="44.25" customHeight="1" x14ac:dyDescent="0.25">
      <c r="A13" s="50">
        <v>45078</v>
      </c>
      <c r="B13" s="51" t="s">
        <v>39</v>
      </c>
      <c r="C13" s="52" t="s">
        <v>66</v>
      </c>
      <c r="D13" s="40" t="s">
        <v>11</v>
      </c>
      <c r="E13" s="51" t="s">
        <v>35</v>
      </c>
      <c r="F13" s="53">
        <v>-95870</v>
      </c>
      <c r="G13" s="53">
        <v>0</v>
      </c>
      <c r="H13" s="53">
        <f>+F13*0.1</f>
        <v>-9587</v>
      </c>
      <c r="I13" s="53">
        <f>+H13+F13</f>
        <v>-105457</v>
      </c>
      <c r="K13" s="45"/>
      <c r="L13" s="45"/>
    </row>
    <row r="14" spans="1:12" s="44" customFormat="1" ht="44.25" customHeight="1" x14ac:dyDescent="0.25">
      <c r="A14" s="50">
        <v>45082</v>
      </c>
      <c r="B14" s="51" t="s">
        <v>38</v>
      </c>
      <c r="C14" s="52" t="s">
        <v>66</v>
      </c>
      <c r="D14" s="40" t="s">
        <v>11</v>
      </c>
      <c r="E14" s="51" t="s">
        <v>35</v>
      </c>
      <c r="F14" s="53">
        <v>-165040</v>
      </c>
      <c r="G14" s="53">
        <v>0</v>
      </c>
      <c r="H14" s="53">
        <f t="shared" ref="H14:H25" si="0">+F14*0.1</f>
        <v>-16504</v>
      </c>
      <c r="I14" s="53">
        <f t="shared" ref="I14:I25" si="1">+H14+F14</f>
        <v>-181544</v>
      </c>
      <c r="K14" s="45"/>
      <c r="L14" s="45"/>
    </row>
    <row r="15" spans="1:12" s="44" customFormat="1" ht="44.25" customHeight="1" x14ac:dyDescent="0.25">
      <c r="A15" s="50">
        <v>45084</v>
      </c>
      <c r="B15" s="51" t="s">
        <v>36</v>
      </c>
      <c r="C15" s="52" t="s">
        <v>66</v>
      </c>
      <c r="D15" s="40" t="s">
        <v>11</v>
      </c>
      <c r="E15" s="51" t="s">
        <v>35</v>
      </c>
      <c r="F15" s="53">
        <v>-114774</v>
      </c>
      <c r="G15" s="53">
        <v>0</v>
      </c>
      <c r="H15" s="53">
        <f>+F15*0.1</f>
        <v>-11477.400000000001</v>
      </c>
      <c r="I15" s="53">
        <f t="shared" si="1"/>
        <v>-126251.4</v>
      </c>
      <c r="K15" s="45"/>
      <c r="L15" s="45"/>
    </row>
    <row r="16" spans="1:12" s="44" customFormat="1" ht="44.25" customHeight="1" x14ac:dyDescent="0.25">
      <c r="A16" s="50">
        <v>45084</v>
      </c>
      <c r="B16" s="51" t="s">
        <v>37</v>
      </c>
      <c r="C16" s="52" t="s">
        <v>66</v>
      </c>
      <c r="D16" s="40" t="s">
        <v>11</v>
      </c>
      <c r="E16" s="51" t="s">
        <v>35</v>
      </c>
      <c r="F16" s="53">
        <v>-121284</v>
      </c>
      <c r="G16" s="53">
        <v>0</v>
      </c>
      <c r="H16" s="53">
        <f t="shared" si="0"/>
        <v>-12128.400000000001</v>
      </c>
      <c r="I16" s="53">
        <f t="shared" si="1"/>
        <v>-133412.4</v>
      </c>
      <c r="K16" s="45"/>
      <c r="L16" s="45"/>
    </row>
    <row r="17" spans="1:12" s="44" customFormat="1" ht="44.25" customHeight="1" x14ac:dyDescent="0.25">
      <c r="A17" s="50">
        <v>45085</v>
      </c>
      <c r="B17" s="51" t="s">
        <v>33</v>
      </c>
      <c r="C17" s="52" t="s">
        <v>66</v>
      </c>
      <c r="D17" s="40" t="s">
        <v>11</v>
      </c>
      <c r="E17" s="51" t="s">
        <v>35</v>
      </c>
      <c r="F17" s="53">
        <v>-95870</v>
      </c>
      <c r="G17" s="53">
        <v>0</v>
      </c>
      <c r="H17" s="53">
        <f t="shared" si="0"/>
        <v>-9587</v>
      </c>
      <c r="I17" s="53">
        <f t="shared" si="1"/>
        <v>-105457</v>
      </c>
      <c r="K17" s="45"/>
      <c r="L17" s="45"/>
    </row>
    <row r="18" spans="1:12" s="44" customFormat="1" ht="44.25" customHeight="1" x14ac:dyDescent="0.25">
      <c r="A18" s="50">
        <v>45089</v>
      </c>
      <c r="B18" s="51" t="s">
        <v>55</v>
      </c>
      <c r="C18" s="52" t="s">
        <v>66</v>
      </c>
      <c r="D18" s="40" t="s">
        <v>11</v>
      </c>
      <c r="E18" s="51" t="s">
        <v>56</v>
      </c>
      <c r="F18" s="53">
        <v>-212212</v>
      </c>
      <c r="G18" s="53">
        <v>0</v>
      </c>
      <c r="H18" s="53">
        <f t="shared" si="0"/>
        <v>-21221.200000000001</v>
      </c>
      <c r="I18" s="53">
        <f t="shared" si="1"/>
        <v>-233433.2</v>
      </c>
      <c r="K18" s="45"/>
      <c r="L18" s="45"/>
    </row>
    <row r="19" spans="1:12" s="44" customFormat="1" ht="44.25" customHeight="1" x14ac:dyDescent="0.25">
      <c r="A19" s="50">
        <v>45089</v>
      </c>
      <c r="B19" s="51" t="s">
        <v>57</v>
      </c>
      <c r="C19" s="52" t="s">
        <v>66</v>
      </c>
      <c r="D19" s="40" t="s">
        <v>11</v>
      </c>
      <c r="E19" s="51" t="s">
        <v>56</v>
      </c>
      <c r="F19" s="53">
        <v>-165040</v>
      </c>
      <c r="G19" s="53">
        <v>0</v>
      </c>
      <c r="H19" s="53">
        <f t="shared" si="0"/>
        <v>-16504</v>
      </c>
      <c r="I19" s="53">
        <f t="shared" si="1"/>
        <v>-181544</v>
      </c>
      <c r="K19" s="45"/>
      <c r="L19" s="45"/>
    </row>
    <row r="20" spans="1:12" s="44" customFormat="1" ht="44.25" customHeight="1" x14ac:dyDescent="0.25">
      <c r="A20" s="50">
        <v>45091</v>
      </c>
      <c r="B20" s="51" t="s">
        <v>58</v>
      </c>
      <c r="C20" s="52" t="s">
        <v>66</v>
      </c>
      <c r="D20" s="40" t="s">
        <v>11</v>
      </c>
      <c r="E20" s="51" t="s">
        <v>56</v>
      </c>
      <c r="F20" s="53">
        <v>-52259</v>
      </c>
      <c r="G20" s="53">
        <v>0</v>
      </c>
      <c r="H20" s="53">
        <f t="shared" si="0"/>
        <v>-5225.9000000000005</v>
      </c>
      <c r="I20" s="53">
        <f t="shared" si="1"/>
        <v>-57484.9</v>
      </c>
      <c r="K20" s="45"/>
      <c r="L20" s="45"/>
    </row>
    <row r="21" spans="1:12" s="44" customFormat="1" ht="44.25" customHeight="1" x14ac:dyDescent="0.25">
      <c r="A21" s="50">
        <v>45096</v>
      </c>
      <c r="B21" s="51" t="s">
        <v>59</v>
      </c>
      <c r="C21" s="52" t="s">
        <v>66</v>
      </c>
      <c r="D21" s="40" t="s">
        <v>11</v>
      </c>
      <c r="E21" s="51" t="s">
        <v>56</v>
      </c>
      <c r="F21" s="53">
        <v>-94344</v>
      </c>
      <c r="G21" s="53">
        <v>0</v>
      </c>
      <c r="H21" s="53">
        <f t="shared" si="0"/>
        <v>-9434.4</v>
      </c>
      <c r="I21" s="53">
        <f t="shared" si="1"/>
        <v>-103778.4</v>
      </c>
      <c r="K21" s="45"/>
      <c r="L21" s="45"/>
    </row>
    <row r="22" spans="1:12" s="44" customFormat="1" ht="44.25" customHeight="1" x14ac:dyDescent="0.25">
      <c r="A22" s="50">
        <v>45097</v>
      </c>
      <c r="B22" s="51" t="s">
        <v>60</v>
      </c>
      <c r="C22" s="52" t="s">
        <v>66</v>
      </c>
      <c r="D22" s="40" t="s">
        <v>11</v>
      </c>
      <c r="E22" s="51" t="s">
        <v>56</v>
      </c>
      <c r="F22" s="53">
        <v>-57387</v>
      </c>
      <c r="G22" s="53">
        <v>0</v>
      </c>
      <c r="H22" s="53">
        <f t="shared" si="0"/>
        <v>-5738.7000000000007</v>
      </c>
      <c r="I22" s="53">
        <f t="shared" si="1"/>
        <v>-63125.7</v>
      </c>
      <c r="K22" s="45"/>
      <c r="L22" s="45"/>
    </row>
    <row r="23" spans="1:12" s="44" customFormat="1" ht="44.25" customHeight="1" x14ac:dyDescent="0.25">
      <c r="A23" s="50">
        <v>45106</v>
      </c>
      <c r="B23" s="51" t="s">
        <v>61</v>
      </c>
      <c r="C23" s="52" t="s">
        <v>66</v>
      </c>
      <c r="D23" s="40" t="s">
        <v>11</v>
      </c>
      <c r="E23" s="51" t="s">
        <v>56</v>
      </c>
      <c r="F23" s="53">
        <v>-229123</v>
      </c>
      <c r="G23" s="53">
        <v>0</v>
      </c>
      <c r="H23" s="53">
        <f t="shared" si="0"/>
        <v>-22912.300000000003</v>
      </c>
      <c r="I23" s="53">
        <f t="shared" si="1"/>
        <v>-252035.3</v>
      </c>
      <c r="K23" s="45"/>
      <c r="L23" s="45"/>
    </row>
    <row r="24" spans="1:12" s="44" customFormat="1" ht="44.25" customHeight="1" x14ac:dyDescent="0.25">
      <c r="A24" s="50">
        <v>45106</v>
      </c>
      <c r="B24" s="51" t="s">
        <v>62</v>
      </c>
      <c r="C24" s="52" t="s">
        <v>66</v>
      </c>
      <c r="D24" s="40" t="s">
        <v>11</v>
      </c>
      <c r="E24" s="51" t="s">
        <v>56</v>
      </c>
      <c r="F24" s="53">
        <v>-47172</v>
      </c>
      <c r="G24" s="53">
        <v>0</v>
      </c>
      <c r="H24" s="53">
        <f t="shared" si="0"/>
        <v>-4717.2</v>
      </c>
      <c r="I24" s="53">
        <f t="shared" si="1"/>
        <v>-51889.2</v>
      </c>
      <c r="K24" s="45"/>
      <c r="L24" s="45"/>
    </row>
    <row r="25" spans="1:12" s="44" customFormat="1" ht="44.25" customHeight="1" x14ac:dyDescent="0.25">
      <c r="A25" s="50">
        <v>45107</v>
      </c>
      <c r="B25" s="51" t="s">
        <v>63</v>
      </c>
      <c r="C25" s="52" t="s">
        <v>66</v>
      </c>
      <c r="D25" s="40" t="s">
        <v>11</v>
      </c>
      <c r="E25" s="51" t="s">
        <v>56</v>
      </c>
      <c r="F25" s="53">
        <v>-57387</v>
      </c>
      <c r="G25" s="53">
        <v>0</v>
      </c>
      <c r="H25" s="53">
        <f t="shared" si="0"/>
        <v>-5738.7000000000007</v>
      </c>
      <c r="I25" s="53">
        <f t="shared" si="1"/>
        <v>-63125.7</v>
      </c>
      <c r="K25" s="45"/>
      <c r="L25" s="45"/>
    </row>
    <row r="26" spans="1:12" s="44" customFormat="1" ht="24" customHeight="1" x14ac:dyDescent="0.25">
      <c r="A26" s="54"/>
      <c r="B26" s="64" t="s">
        <v>69</v>
      </c>
      <c r="C26" s="65"/>
      <c r="D26" s="66"/>
      <c r="E26" s="55"/>
      <c r="F26" s="56"/>
      <c r="G26" s="56"/>
      <c r="H26" s="56"/>
      <c r="I26" s="56">
        <v>-1658539</v>
      </c>
      <c r="K26" s="45"/>
      <c r="L26" s="45"/>
    </row>
    <row r="27" spans="1:12" s="44" customFormat="1" ht="34.5" customHeight="1" x14ac:dyDescent="0.25">
      <c r="A27" s="57"/>
      <c r="B27" s="67" t="s">
        <v>70</v>
      </c>
      <c r="C27" s="67"/>
      <c r="D27" s="68"/>
      <c r="E27" s="55"/>
      <c r="F27" s="56"/>
      <c r="G27" s="56"/>
      <c r="H27" s="56"/>
      <c r="I27" s="56">
        <f>+I12+I26</f>
        <v>3689568</v>
      </c>
      <c r="J27" s="45"/>
      <c r="K27" s="45"/>
      <c r="L27" s="45"/>
    </row>
  </sheetData>
  <mergeCells count="5">
    <mergeCell ref="B26:D26"/>
    <mergeCell ref="B27:D27"/>
    <mergeCell ref="A1:I1"/>
    <mergeCell ref="A2:I2"/>
    <mergeCell ref="B12:D12"/>
  </mergeCells>
  <pageMargins left="0.35" right="0.18" top="0.6" bottom="0.45" header="0.3" footer="0.3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CD28-3333-4B8A-96A9-048E6FB91C76}">
  <dimension ref="A3:K18"/>
  <sheetViews>
    <sheetView tabSelected="1" workbookViewId="0">
      <selection activeCell="K14" sqref="K14"/>
    </sheetView>
  </sheetViews>
  <sheetFormatPr defaultRowHeight="15" x14ac:dyDescent="0.25"/>
  <cols>
    <col min="1" max="3" width="9.85546875" customWidth="1"/>
    <col min="4" max="4" width="11.5703125" customWidth="1"/>
    <col min="7" max="8" width="11.5703125" customWidth="1"/>
    <col min="9" max="9" width="13.140625" customWidth="1"/>
    <col min="10" max="10" width="13" customWidth="1"/>
    <col min="11" max="11" width="13.7109375" customWidth="1"/>
  </cols>
  <sheetData>
    <row r="3" spans="1:11" ht="18.75" x14ac:dyDescent="0.3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35.25" customHeight="1" x14ac:dyDescent="0.25">
      <c r="A4" s="9" t="s">
        <v>25</v>
      </c>
      <c r="B4" s="9" t="s">
        <v>26</v>
      </c>
      <c r="C4" s="4" t="s">
        <v>27</v>
      </c>
      <c r="D4" s="4" t="s">
        <v>1</v>
      </c>
      <c r="E4" s="4" t="s">
        <v>28</v>
      </c>
      <c r="F4" s="4" t="s">
        <v>29</v>
      </c>
      <c r="G4" s="4" t="s">
        <v>30</v>
      </c>
      <c r="H4" s="8" t="s">
        <v>4</v>
      </c>
      <c r="I4" s="8" t="s">
        <v>5</v>
      </c>
      <c r="J4" s="8" t="s">
        <v>31</v>
      </c>
      <c r="K4" s="8" t="s">
        <v>32</v>
      </c>
    </row>
    <row r="5" spans="1:11" x14ac:dyDescent="0.25">
      <c r="A5" s="5">
        <v>45078</v>
      </c>
      <c r="B5" s="5">
        <v>45078</v>
      </c>
      <c r="C5" s="7" t="s">
        <v>39</v>
      </c>
      <c r="D5" s="7"/>
      <c r="E5" s="7" t="s">
        <v>34</v>
      </c>
      <c r="F5" s="7" t="s">
        <v>11</v>
      </c>
      <c r="G5" s="7" t="s">
        <v>35</v>
      </c>
      <c r="H5" s="3">
        <v>95870</v>
      </c>
      <c r="I5" s="3">
        <v>0</v>
      </c>
      <c r="J5" s="3">
        <v>9587</v>
      </c>
      <c r="K5" s="3">
        <v>105457</v>
      </c>
    </row>
    <row r="6" spans="1:11" x14ac:dyDescent="0.25">
      <c r="A6" s="5">
        <v>45082</v>
      </c>
      <c r="B6" s="5">
        <v>45082</v>
      </c>
      <c r="C6" s="7" t="s">
        <v>38</v>
      </c>
      <c r="D6" s="7"/>
      <c r="E6" s="7" t="s">
        <v>34</v>
      </c>
      <c r="F6" s="7" t="s">
        <v>11</v>
      </c>
      <c r="G6" s="7" t="s">
        <v>35</v>
      </c>
      <c r="H6" s="3">
        <v>165040</v>
      </c>
      <c r="I6" s="3">
        <v>0</v>
      </c>
      <c r="J6" s="3">
        <v>16504</v>
      </c>
      <c r="K6" s="3">
        <v>181544</v>
      </c>
    </row>
    <row r="7" spans="1:11" x14ac:dyDescent="0.25">
      <c r="A7" s="5">
        <v>45084</v>
      </c>
      <c r="B7" s="5">
        <v>45084</v>
      </c>
      <c r="C7" s="7" t="s">
        <v>36</v>
      </c>
      <c r="D7" s="7"/>
      <c r="E7" s="7" t="s">
        <v>34</v>
      </c>
      <c r="F7" s="7" t="s">
        <v>11</v>
      </c>
      <c r="G7" s="7" t="s">
        <v>35</v>
      </c>
      <c r="H7" s="3">
        <v>114774</v>
      </c>
      <c r="I7" s="3">
        <v>0</v>
      </c>
      <c r="J7" s="3">
        <v>11477</v>
      </c>
      <c r="K7" s="3">
        <v>126251</v>
      </c>
    </row>
    <row r="8" spans="1:11" x14ac:dyDescent="0.25">
      <c r="A8" s="5">
        <v>45084</v>
      </c>
      <c r="B8" s="5">
        <v>45084</v>
      </c>
      <c r="C8" s="7" t="s">
        <v>37</v>
      </c>
      <c r="D8" s="7"/>
      <c r="E8" s="7" t="s">
        <v>34</v>
      </c>
      <c r="F8" s="7" t="s">
        <v>11</v>
      </c>
      <c r="G8" s="7" t="s">
        <v>35</v>
      </c>
      <c r="H8" s="3">
        <v>121284</v>
      </c>
      <c r="I8" s="3">
        <v>0</v>
      </c>
      <c r="J8" s="3">
        <v>12128</v>
      </c>
      <c r="K8" s="3">
        <v>133412</v>
      </c>
    </row>
    <row r="9" spans="1:11" x14ac:dyDescent="0.25">
      <c r="A9" s="5">
        <v>45085</v>
      </c>
      <c r="B9" s="5">
        <v>45085</v>
      </c>
      <c r="C9" s="7" t="s">
        <v>33</v>
      </c>
      <c r="D9" s="7"/>
      <c r="E9" s="7" t="s">
        <v>34</v>
      </c>
      <c r="F9" s="7" t="s">
        <v>11</v>
      </c>
      <c r="G9" s="7" t="s">
        <v>35</v>
      </c>
      <c r="H9" s="3">
        <v>95870</v>
      </c>
      <c r="I9" s="3">
        <v>0</v>
      </c>
      <c r="J9" s="3">
        <v>9587</v>
      </c>
      <c r="K9" s="3">
        <v>105457</v>
      </c>
    </row>
    <row r="10" spans="1:11" x14ac:dyDescent="0.25">
      <c r="A10" s="5">
        <v>45089</v>
      </c>
      <c r="B10" s="5">
        <v>45089</v>
      </c>
      <c r="C10" s="7" t="s">
        <v>55</v>
      </c>
      <c r="D10" s="7"/>
      <c r="E10" s="7" t="s">
        <v>34</v>
      </c>
      <c r="F10" s="7" t="s">
        <v>11</v>
      </c>
      <c r="G10" s="7" t="s">
        <v>56</v>
      </c>
      <c r="H10" s="3">
        <v>212212</v>
      </c>
      <c r="I10" s="3">
        <v>0</v>
      </c>
      <c r="J10" s="3">
        <v>21221</v>
      </c>
      <c r="K10" s="3">
        <v>233433</v>
      </c>
    </row>
    <row r="11" spans="1:11" x14ac:dyDescent="0.25">
      <c r="A11" s="5">
        <v>45089</v>
      </c>
      <c r="B11" s="5">
        <v>45089</v>
      </c>
      <c r="C11" s="7" t="s">
        <v>57</v>
      </c>
      <c r="D11" s="7"/>
      <c r="E11" s="7" t="s">
        <v>34</v>
      </c>
      <c r="F11" s="7" t="s">
        <v>11</v>
      </c>
      <c r="G11" s="7" t="s">
        <v>56</v>
      </c>
      <c r="H11" s="3">
        <v>165040</v>
      </c>
      <c r="I11" s="3">
        <v>0</v>
      </c>
      <c r="J11" s="3">
        <v>16504</v>
      </c>
      <c r="K11" s="3">
        <v>181544</v>
      </c>
    </row>
    <row r="12" spans="1:11" x14ac:dyDescent="0.25">
      <c r="A12" s="5">
        <v>45091</v>
      </c>
      <c r="B12" s="5">
        <v>45091</v>
      </c>
      <c r="C12" s="7" t="s">
        <v>58</v>
      </c>
      <c r="D12" s="7"/>
      <c r="E12" s="7" t="s">
        <v>34</v>
      </c>
      <c r="F12" s="7" t="s">
        <v>11</v>
      </c>
      <c r="G12" s="7" t="s">
        <v>56</v>
      </c>
      <c r="H12" s="3">
        <v>52259</v>
      </c>
      <c r="I12" s="3">
        <v>0</v>
      </c>
      <c r="J12" s="3">
        <v>5226</v>
      </c>
      <c r="K12" s="3">
        <v>57485</v>
      </c>
    </row>
    <row r="13" spans="1:11" x14ac:dyDescent="0.25">
      <c r="A13" s="5">
        <v>45096</v>
      </c>
      <c r="B13" s="5">
        <v>45096</v>
      </c>
      <c r="C13" s="7" t="s">
        <v>59</v>
      </c>
      <c r="D13" s="7"/>
      <c r="E13" s="7" t="s">
        <v>34</v>
      </c>
      <c r="F13" s="7" t="s">
        <v>11</v>
      </c>
      <c r="G13" s="7" t="s">
        <v>56</v>
      </c>
      <c r="H13" s="3">
        <v>94344</v>
      </c>
      <c r="I13" s="3">
        <v>0</v>
      </c>
      <c r="J13" s="3">
        <v>9434</v>
      </c>
      <c r="K13" s="3">
        <v>103778</v>
      </c>
    </row>
    <row r="14" spans="1:11" x14ac:dyDescent="0.25">
      <c r="A14" s="5">
        <v>45097</v>
      </c>
      <c r="B14" s="5">
        <v>45097</v>
      </c>
      <c r="C14" s="7" t="s">
        <v>60</v>
      </c>
      <c r="D14" s="7"/>
      <c r="E14" s="7" t="s">
        <v>34</v>
      </c>
      <c r="F14" s="7" t="s">
        <v>11</v>
      </c>
      <c r="G14" s="7" t="s">
        <v>56</v>
      </c>
      <c r="H14" s="3">
        <v>57387</v>
      </c>
      <c r="I14" s="3">
        <v>0</v>
      </c>
      <c r="J14" s="3">
        <v>5739</v>
      </c>
      <c r="K14" s="3">
        <v>63126</v>
      </c>
    </row>
    <row r="15" spans="1:11" x14ac:dyDescent="0.25">
      <c r="A15" s="5">
        <v>45106</v>
      </c>
      <c r="B15" s="5">
        <v>45106</v>
      </c>
      <c r="C15" s="7" t="s">
        <v>61</v>
      </c>
      <c r="D15" s="7"/>
      <c r="E15" s="7" t="s">
        <v>34</v>
      </c>
      <c r="F15" s="7" t="s">
        <v>11</v>
      </c>
      <c r="G15" s="7" t="s">
        <v>56</v>
      </c>
      <c r="H15" s="3">
        <v>229123</v>
      </c>
      <c r="I15" s="3">
        <v>0</v>
      </c>
      <c r="J15" s="3">
        <v>22912</v>
      </c>
      <c r="K15" s="3">
        <v>252035</v>
      </c>
    </row>
    <row r="16" spans="1:11" x14ac:dyDescent="0.25">
      <c r="A16" s="5">
        <v>45106</v>
      </c>
      <c r="B16" s="5">
        <v>45106</v>
      </c>
      <c r="C16" s="7" t="s">
        <v>62</v>
      </c>
      <c r="D16" s="7"/>
      <c r="E16" s="7" t="s">
        <v>34</v>
      </c>
      <c r="F16" s="7" t="s">
        <v>11</v>
      </c>
      <c r="G16" s="7" t="s">
        <v>56</v>
      </c>
      <c r="H16" s="3">
        <v>47172</v>
      </c>
      <c r="I16" s="3">
        <v>0</v>
      </c>
      <c r="J16" s="3">
        <v>4717</v>
      </c>
      <c r="K16" s="3">
        <v>51889</v>
      </c>
    </row>
    <row r="17" spans="1:11" x14ac:dyDescent="0.25">
      <c r="A17" s="5">
        <v>45107</v>
      </c>
      <c r="B17" s="5">
        <v>45107</v>
      </c>
      <c r="C17" s="7" t="s">
        <v>63</v>
      </c>
      <c r="D17" s="7"/>
      <c r="E17" s="7" t="s">
        <v>34</v>
      </c>
      <c r="F17" s="7" t="s">
        <v>11</v>
      </c>
      <c r="G17" s="7" t="s">
        <v>56</v>
      </c>
      <c r="H17" s="3">
        <v>57387</v>
      </c>
      <c r="I17" s="3">
        <v>0</v>
      </c>
      <c r="J17" s="3">
        <v>5739</v>
      </c>
      <c r="K17" s="3">
        <v>63126</v>
      </c>
    </row>
    <row r="18" spans="1:11" x14ac:dyDescent="0.25">
      <c r="A18" s="2" t="s">
        <v>64</v>
      </c>
      <c r="B18" s="1"/>
      <c r="C18" s="1"/>
      <c r="D18" s="1"/>
      <c r="E18" s="1"/>
      <c r="F18" s="1"/>
      <c r="G18" s="1"/>
      <c r="H18" s="6">
        <v>1507762</v>
      </c>
      <c r="I18" s="6">
        <v>0</v>
      </c>
      <c r="J18" s="6">
        <v>150775</v>
      </c>
      <c r="K18" s="6">
        <v>1658537</v>
      </c>
    </row>
  </sheetData>
  <mergeCells count="1"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BKHĐ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2023-07-11T07:09:07Z</cp:lastPrinted>
  <dcterms:created xsi:type="dcterms:W3CDTF">2023-07-05T02:44:05Z</dcterms:created>
  <dcterms:modified xsi:type="dcterms:W3CDTF">2023-09-22T10:00:00Z</dcterms:modified>
</cp:coreProperties>
</file>