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9\"/>
    </mc:Choice>
  </mc:AlternateContent>
  <xr:revisionPtr revIDLastSave="0" documentId="13_ncr:1_{56A3CCA3-E6B3-41D2-8548-18F8CA288A1D}" xr6:coauthVersionLast="47" xr6:coauthVersionMax="47" xr10:uidLastSave="{00000000-0000-0000-0000-000000000000}"/>
  <bookViews>
    <workbookView xWindow="-113" yWindow="-113" windowWidth="24267" windowHeight="13023" activeTab="1" xr2:uid="{3D5B4CBB-842A-40AB-96A0-B2E867E1F3D5}"/>
  </bookViews>
  <sheets>
    <sheet name="Tổng hợp" sheetId="1" r:id="rId1"/>
    <sheet name="Chi tiết" sheetId="2" r:id="rId2"/>
  </sheets>
  <definedNames>
    <definedName name="_xlnm._FilterDatabase" localSheetId="1" hidden="1">'Chi tiết'!$A$3:$K$16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G24" i="1"/>
  <c r="F20" i="1"/>
  <c r="F19" i="1"/>
  <c r="D19" i="1"/>
  <c r="C19" i="1"/>
  <c r="D29" i="1" l="1"/>
  <c r="E39" i="1"/>
  <c r="E40" i="1" l="1"/>
  <c r="G25" i="1" s="1"/>
</calcChain>
</file>

<file path=xl/sharedStrings.xml><?xml version="1.0" encoding="utf-8"?>
<sst xmlns="http://schemas.openxmlformats.org/spreadsheetml/2006/main" count="134" uniqueCount="89">
  <si>
    <t>THEO DÕI CÔNG NỢ / CTY AGM Miền Nam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</si>
  <si>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</si>
  <si>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</si>
  <si>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</si>
  <si>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</si>
  <si>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</si>
  <si>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</si>
  <si>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</si>
  <si>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</si>
  <si>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</si>
  <si>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 xml:space="preserve">Phí trưng bày </t>
  </si>
  <si>
    <t>Bảng kê hóa đơn tháng 4</t>
  </si>
  <si>
    <t>Bảng kê hóa đơn tháng 5</t>
  </si>
  <si>
    <t>Bảng kê hóa đơn tháng 6</t>
  </si>
  <si>
    <t>CK không điều kiện quý I,2023</t>
  </si>
  <si>
    <t>Phí trưng bày Quý I,2023</t>
  </si>
  <si>
    <t>CK không điều kiện 2022</t>
  </si>
  <si>
    <t>Bảng kê hóa đơn tháng 7</t>
  </si>
  <si>
    <t>Bảng kê hóa đơn tháng 8</t>
  </si>
  <si>
    <t>Bảng kê hóa đơn tháng 9</t>
  </si>
  <si>
    <t>Tổng bán hàng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</si>
  <si>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</si>
  <si>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</si>
  <si>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</si>
  <si>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</si>
  <si>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</si>
  <si>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</si>
  <si>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 xml:space="preserve">Hàng trả tháng 7 </t>
  </si>
  <si>
    <t>Hàng trả tháng 8</t>
  </si>
  <si>
    <t>Hàng trả tháng 9</t>
  </si>
  <si>
    <t>Tổng hàng trả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</si>
  <si>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</si>
  <si>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</si>
  <si>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</si>
  <si>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</si>
  <si>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</si>
  <si>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</si>
  <si>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Thanh toán tháng 7</t>
  </si>
  <si>
    <t>Tổng đã thanh toán</t>
  </si>
  <si>
    <t xml:space="preserve">Dư nợ phải thu </t>
  </si>
  <si>
    <t>Thanh toán tháng 9</t>
  </si>
  <si>
    <t>BẢNG KÊ HÓA ĐƠN, CHỨNG TỪ HÀNG HÓA, DỊCH VỤ BÁN RA (MẪU QUẢN TRỊ)</t>
  </si>
  <si>
    <t>Tháng 9 năm 2023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</si>
  <si>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</si>
  <si>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</si>
  <si>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</si>
  <si>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</si>
  <si>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</si>
  <si>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</si>
  <si>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</si>
  <si>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</si>
  <si>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</si>
  <si>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 xml:space="preserve">Tổng cộng </t>
  </si>
  <si>
    <t>00053247</t>
  </si>
  <si>
    <t>1C23TNN</t>
  </si>
  <si>
    <t>CÔNG TY TNHH PHÂN PHỐI SÀNH ĐIỆU</t>
  </si>
  <si>
    <t>0311187079</t>
  </si>
  <si>
    <t>SÀNH ĐIỆU Annam Gourmet Estella</t>
  </si>
  <si>
    <t>8%</t>
  </si>
  <si>
    <t>00053309</t>
  </si>
  <si>
    <t>Annam Gourmet Nguyễn Văn Trỗi</t>
  </si>
  <si>
    <t>00026450</t>
  </si>
  <si>
    <t>1C23TMK</t>
  </si>
  <si>
    <t>Hàng trả - phiếu MH002619 - sanhdieu0002</t>
  </si>
  <si>
    <t>10%</t>
  </si>
  <si>
    <t>00056273</t>
  </si>
  <si>
    <t>Annam Gourmet Saigon Center - AGMPO000037346</t>
  </si>
  <si>
    <t>00056274</t>
  </si>
  <si>
    <t>SÀNH ĐIỆU Annam Gourmet Phú Mỹ Hưng</t>
  </si>
  <si>
    <t>00057358</t>
  </si>
  <si>
    <t>Annam Gourmet An Phú</t>
  </si>
  <si>
    <t>00057567</t>
  </si>
  <si>
    <t>Annam Gourmet Feliz En Vista</t>
  </si>
  <si>
    <t>00057849</t>
  </si>
  <si>
    <t>00057969</t>
  </si>
  <si>
    <t>Annam Gourmet Q2 Terrace</t>
  </si>
  <si>
    <t>00025069</t>
  </si>
  <si>
    <t>1C23TQH</t>
  </si>
  <si>
    <t>Hàng trả - phiếu MH003317 - sanhdieu0001</t>
  </si>
  <si>
    <t>00026057</t>
  </si>
  <si>
    <t>1C23TAC</t>
  </si>
  <si>
    <t>Hàng trả - phiếu MH002245 - sanhdieu0006</t>
  </si>
  <si>
    <t>00058957</t>
  </si>
  <si>
    <t>Annam Gourmet Saigon Pearl</t>
  </si>
  <si>
    <t>00059164</t>
  </si>
  <si>
    <t>Annam Gourmet Phú Mỹ Hưng</t>
  </si>
  <si>
    <t>Thanh toán tháng 10</t>
  </si>
  <si>
    <t>CK không điều kiện quý II,2023</t>
  </si>
  <si>
    <t>Phí trưng bày quý II.2023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</si>
</sst>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/>
    </xf>
    <xf numFmtId="164" fontId="4" fillId="0" borderId="1" xfId="2" applyNumberFormat="1" applyFont="1" applyBorder="1" applyAlignment="1">
      <alignment horizontal="right"/>
    </xf>
    <xf numFmtId="165" fontId="4" fillId="0" borderId="1" xfId="2" applyNumberFormat="1" applyFont="1" applyBorder="1" applyAlignment="1">
      <alignment horizontal="center"/>
    </xf>
    <xf numFmtId="165" fontId="4" fillId="0" borderId="1" xfId="2" applyNumberFormat="1" applyFont="1" applyBorder="1"/>
    <xf numFmtId="0" fontId="4" fillId="0" borderId="1" xfId="1" applyFont="1" applyBorder="1"/>
    <xf numFmtId="14" fontId="4" fillId="0" borderId="1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14" fontId="4" fillId="0" borderId="2" xfId="1" applyNumberFormat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164" fontId="3" fillId="2" borderId="1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/>
    </xf>
    <xf numFmtId="0" fontId="3" fillId="2" borderId="1" xfId="1" applyFont="1" applyFill="1" applyBorder="1"/>
    <xf numFmtId="164" fontId="5" fillId="3" borderId="4" xfId="2" applyNumberFormat="1" applyFont="1" applyFill="1" applyBorder="1" applyAlignment="1">
      <alignment horizontal="center"/>
    </xf>
    <xf numFmtId="165" fontId="3" fillId="2" borderId="1" xfId="2" applyNumberFormat="1" applyFont="1" applyFill="1" applyBorder="1"/>
    <xf numFmtId="164" fontId="6" fillId="2" borderId="1" xfId="2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/>
    <xf numFmtId="165" fontId="7" fillId="4" borderId="1" xfId="1" applyNumberFormat="1" applyFont="1" applyFill="1" applyBorder="1"/>
    <xf numFmtId="0" fontId="9" fillId="0" borderId="0" xfId="3"/>
    <xf numFmtId="14" fontId="12" fillId="0" borderId="6" xfId="3" applyNumberFormat="1" applyFont="1" applyBorder="1" applyAlignment="1">
      <alignment horizontal="center" vertical="center"/>
    </xf>
    <xf numFmtId="0" fontId="13" fillId="5" borderId="7" xfId="3" applyFont="1" applyFill="1" applyBorder="1" applyAlignment="1">
      <alignment horizontal="center" vertical="center" wrapText="1"/>
    </xf>
    <xf numFmtId="14" fontId="13" fillId="5" borderId="7" xfId="3" applyNumberFormat="1" applyFont="1" applyFill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38" fontId="13" fillId="5" borderId="8" xfId="3" applyNumberFormat="1" applyFont="1" applyFill="1" applyBorder="1" applyAlignment="1">
      <alignment horizontal="center" vertical="center" wrapText="1"/>
    </xf>
    <xf numFmtId="0" fontId="12" fillId="0" borderId="6" xfId="3" applyFont="1" applyBorder="1" applyAlignment="1">
      <alignment horizontal="right" vertical="center"/>
    </xf>
    <xf numFmtId="38" fontId="12" fillId="0" borderId="6" xfId="3" applyNumberFormat="1" applyFont="1" applyBorder="1" applyAlignment="1">
      <alignment horizontal="right" vertical="center"/>
    </xf>
    <xf numFmtId="0" fontId="13" fillId="5" borderId="9" xfId="3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14" fontId="2" fillId="0" borderId="0" xfId="1" applyNumberFormat="1" applyFont="1" applyAlignment="1">
      <alignment horizontal="center"/>
    </xf>
    <xf numFmtId="14" fontId="3" fillId="2" borderId="2" xfId="1" applyNumberFormat="1" applyFont="1" applyFill="1" applyBorder="1" applyAlignment="1">
      <alignment horizontal="center"/>
    </xf>
    <xf numFmtId="14" fontId="3" fillId="2" borderId="3" xfId="1" applyNumberFormat="1" applyFont="1" applyFill="1" applyBorder="1" applyAlignment="1">
      <alignment horizontal="center"/>
    </xf>
    <xf numFmtId="14" fontId="7" fillId="4" borderId="2" xfId="1" quotePrefix="1" applyNumberFormat="1" applyFont="1" applyFill="1" applyBorder="1" applyAlignment="1">
      <alignment horizontal="center" vertical="center"/>
    </xf>
    <xf numFmtId="14" fontId="7" fillId="4" borderId="5" xfId="1" quotePrefix="1" applyNumberFormat="1" applyFont="1" applyFill="1" applyBorder="1" applyAlignment="1">
      <alignment horizontal="center" vertical="center"/>
    </xf>
    <xf numFmtId="14" fontId="7" fillId="4" borderId="3" xfId="1" quotePrefix="1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</cellXfs>
  <cellStyles count="4">
    <cellStyle name="Comma 2" xfId="2" xr:uid="{CD155690-8B3F-4C60-9C37-F6A4592A8D60}"/>
    <cellStyle name="Normal" xfId="0" builtinId="0"/>
    <cellStyle name="Normal 2" xfId="1" xr:uid="{DC076617-9F64-4D8B-8B5F-BE90240C378C}"/>
    <cellStyle name="Normal 3" xfId="3" xr:uid="{08C7C987-5072-4EC8-B966-686BE51C9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9EFE-F51C-45FC-AA6B-3036C05AB4B5}">
  <dimension ref="A1:H40"/>
  <sheetViews>
    <sheetView topLeftCell="A10" zoomScale="115" zoomScaleNormal="115" workbookViewId="0">
      <selection activeCell="D27" sqref="D27"/>
    </sheetView>
  </sheetViews>
  <sheetFormatPr defaultRowHeight="15.05" x14ac:dyDescent="0.3"/>
  <cols>
    <col min="1" max="1" width="17.33203125" customWidth="1"/>
    <col min="2" max="2" width="32.88671875" customWidth="1"/>
    <col min="3" max="5" width="17.33203125" customWidth="1"/>
    <col min="6" max="6" width="16.5546875" customWidth="1"/>
    <col min="7" max="7" width="17.109375" customWidth="1"/>
    <col min="8" max="8" width="11.5546875" bestFit="1" customWidth="1"/>
  </cols>
  <sheetData>
    <row r="1" spans="1:6" ht="18.8" x14ac:dyDescent="0.3">
      <c r="A1" s="35" t="s">
        <v>0</v>
      </c>
      <c r="B1" s="35"/>
      <c r="C1" s="35"/>
      <c r="D1" s="35"/>
      <c r="E1" s="35"/>
    </row>
    <row r="2" spans="1:6" ht="31.3" x14ac:dyDescent="0.3">
      <c r="A2" s="1" t="s">
        <v>1</v>
      </c>
      <c r="B2" s="1" t="s">
        <v>2</v>
      </c>
      <c r="C2" s="2" t="s">
        <v>3</v>
      </c>
      <c r="D2" s="1" t="s">
        <v>4</v>
      </c>
      <c r="E2" s="1" t="s">
        <v>5</v>
      </c>
    </row>
    <row r="3" spans="1:6" ht="15.65" x14ac:dyDescent="0.3">
      <c r="A3" s="3"/>
      <c r="B3" s="3" t="s">
        <v>6</v>
      </c>
      <c r="C3" s="4">
        <v>27870822</v>
      </c>
      <c r="D3" s="3"/>
      <c r="E3" s="3"/>
    </row>
    <row r="4" spans="1:6" ht="15.65" x14ac:dyDescent="0.3">
      <c r="A4" s="5">
        <v>1</v>
      </c>
      <c r="B4" s="6" t="s">
        <v>7</v>
      </c>
      <c r="C4" s="7">
        <v>13393935</v>
      </c>
      <c r="D4" s="8"/>
      <c r="E4" s="9"/>
    </row>
    <row r="5" spans="1:6" ht="15.65" x14ac:dyDescent="0.3">
      <c r="A5" s="5">
        <v>2</v>
      </c>
      <c r="B5" s="6" t="s">
        <v>8</v>
      </c>
      <c r="C5" s="7">
        <v>18184568</v>
      </c>
      <c r="D5" s="8"/>
      <c r="E5" s="9"/>
    </row>
    <row r="6" spans="1:6" ht="15.65" x14ac:dyDescent="0.3">
      <c r="A6" s="5">
        <v>3</v>
      </c>
      <c r="B6" s="6" t="s">
        <v>9</v>
      </c>
      <c r="C6" s="7">
        <v>13131442</v>
      </c>
      <c r="D6" s="8"/>
      <c r="E6" s="10"/>
    </row>
    <row r="7" spans="1:6" ht="15.65" x14ac:dyDescent="0.3">
      <c r="A7" s="11">
        <v>44988</v>
      </c>
      <c r="B7" s="6" t="s">
        <v>10</v>
      </c>
      <c r="C7" s="7"/>
      <c r="D7" s="8">
        <v>-4388761</v>
      </c>
      <c r="E7" s="10"/>
    </row>
    <row r="8" spans="1:6" ht="15.65" x14ac:dyDescent="0.3">
      <c r="A8" s="5">
        <v>4</v>
      </c>
      <c r="B8" s="6" t="s">
        <v>11</v>
      </c>
      <c r="C8" s="7">
        <v>18572888</v>
      </c>
      <c r="D8" s="9"/>
      <c r="E8" s="10"/>
    </row>
    <row r="9" spans="1:6" ht="15.65" x14ac:dyDescent="0.3">
      <c r="A9" s="12">
        <v>5</v>
      </c>
      <c r="B9" s="6" t="s">
        <v>12</v>
      </c>
      <c r="C9" s="13">
        <v>11163979</v>
      </c>
      <c r="D9" s="9"/>
      <c r="E9" s="10"/>
    </row>
    <row r="10" spans="1:6" ht="15.65" x14ac:dyDescent="0.3">
      <c r="A10" s="12">
        <v>6</v>
      </c>
      <c r="B10" s="6" t="s">
        <v>13</v>
      </c>
      <c r="C10" s="13">
        <v>10787941</v>
      </c>
      <c r="D10" s="9"/>
      <c r="E10" s="10"/>
    </row>
    <row r="11" spans="1:6" ht="15.65" x14ac:dyDescent="0.3">
      <c r="A11" s="14">
        <v>45105</v>
      </c>
      <c r="B11" s="6" t="s">
        <v>14</v>
      </c>
      <c r="C11" s="7"/>
      <c r="D11" s="9">
        <v>-1832762.8</v>
      </c>
      <c r="E11" s="10"/>
    </row>
    <row r="12" spans="1:6" ht="15.65" x14ac:dyDescent="0.3">
      <c r="A12" s="14">
        <v>45104</v>
      </c>
      <c r="B12" s="6" t="s">
        <v>15</v>
      </c>
      <c r="C12" s="13"/>
      <c r="D12" s="9">
        <v>-1047292</v>
      </c>
      <c r="E12" s="10"/>
    </row>
    <row r="13" spans="1:6" ht="15.65" x14ac:dyDescent="0.3">
      <c r="A13" s="14">
        <v>45110</v>
      </c>
      <c r="B13" s="15" t="s">
        <v>16</v>
      </c>
      <c r="C13" s="13"/>
      <c r="D13" s="9">
        <v>-7540691</v>
      </c>
      <c r="E13" s="10"/>
      <c r="F13" s="33"/>
    </row>
    <row r="14" spans="1:6" ht="15.65" x14ac:dyDescent="0.3">
      <c r="A14" s="14">
        <v>7</v>
      </c>
      <c r="B14" s="6" t="s">
        <v>17</v>
      </c>
      <c r="C14" s="13">
        <v>15586531</v>
      </c>
      <c r="D14" s="9"/>
      <c r="E14" s="10"/>
    </row>
    <row r="15" spans="1:6" ht="15.65" x14ac:dyDescent="0.3">
      <c r="A15" s="14"/>
      <c r="B15" s="6" t="s">
        <v>87</v>
      </c>
      <c r="C15" s="13"/>
      <c r="D15" s="9">
        <v>-1396894</v>
      </c>
      <c r="E15" s="10"/>
    </row>
    <row r="16" spans="1:6" ht="15.65" x14ac:dyDescent="0.3">
      <c r="A16" s="14"/>
      <c r="B16" s="6" t="s">
        <v>88</v>
      </c>
      <c r="C16" s="13"/>
      <c r="D16" s="9">
        <v>-798225</v>
      </c>
      <c r="E16" s="10"/>
    </row>
    <row r="17" spans="1:8" ht="15.65" x14ac:dyDescent="0.3">
      <c r="A17" s="14"/>
      <c r="B17" s="6" t="s">
        <v>18</v>
      </c>
      <c r="C17" s="13">
        <v>12193040</v>
      </c>
      <c r="D17" s="9"/>
      <c r="E17" s="10"/>
    </row>
    <row r="18" spans="1:8" ht="15.65" x14ac:dyDescent="0.3">
      <c r="A18" s="14"/>
      <c r="B18" s="6" t="s">
        <v>19</v>
      </c>
      <c r="C18" s="13">
        <v>8407590</v>
      </c>
      <c r="D18" s="9"/>
      <c r="E18" s="10"/>
    </row>
    <row r="19" spans="1:8" ht="15.65" x14ac:dyDescent="0.3">
      <c r="A19" s="36" t="s">
        <v>20</v>
      </c>
      <c r="B19" s="37"/>
      <c r="C19" s="16">
        <f>+SUM(C4:C18)</f>
        <v>121421914</v>
      </c>
      <c r="D19" s="17">
        <f>+SUM(D3:D18)</f>
        <v>-17004625.800000001</v>
      </c>
      <c r="E19" s="18"/>
      <c r="F19" s="33">
        <f>+C17+D27</f>
        <v>11551577</v>
      </c>
    </row>
    <row r="20" spans="1:8" ht="15.65" x14ac:dyDescent="0.3">
      <c r="A20" s="5">
        <v>1</v>
      </c>
      <c r="B20" s="15" t="s">
        <v>21</v>
      </c>
      <c r="C20" s="13"/>
      <c r="D20" s="8">
        <v>0</v>
      </c>
      <c r="E20" s="10"/>
      <c r="F20" s="33">
        <f>+F19-E37</f>
        <v>118087</v>
      </c>
    </row>
    <row r="21" spans="1:8" ht="15.65" x14ac:dyDescent="0.3">
      <c r="A21" s="5">
        <v>2</v>
      </c>
      <c r="B21" s="15" t="s">
        <v>22</v>
      </c>
      <c r="C21" s="13"/>
      <c r="D21" s="8">
        <v>-2552440</v>
      </c>
      <c r="E21" s="10"/>
    </row>
    <row r="22" spans="1:8" ht="15.65" x14ac:dyDescent="0.3">
      <c r="A22" s="5">
        <v>3</v>
      </c>
      <c r="B22" s="15" t="s">
        <v>23</v>
      </c>
      <c r="C22" s="19"/>
      <c r="D22" s="8">
        <v>-1352942</v>
      </c>
      <c r="E22" s="10"/>
      <c r="F22" s="33"/>
    </row>
    <row r="23" spans="1:8" ht="15.65" x14ac:dyDescent="0.3">
      <c r="A23" s="5">
        <v>4</v>
      </c>
      <c r="B23" s="15" t="s">
        <v>24</v>
      </c>
      <c r="C23" s="13"/>
      <c r="D23" s="8">
        <v>-616420</v>
      </c>
      <c r="E23" s="10"/>
    </row>
    <row r="24" spans="1:8" ht="15.65" x14ac:dyDescent="0.3">
      <c r="A24" s="5">
        <v>5</v>
      </c>
      <c r="B24" s="15" t="s">
        <v>25</v>
      </c>
      <c r="C24" s="13"/>
      <c r="D24" s="8">
        <v>-1687588</v>
      </c>
      <c r="E24" s="10"/>
      <c r="G24" s="33">
        <f>+C18+D28</f>
        <v>7329361</v>
      </c>
    </row>
    <row r="25" spans="1:8" ht="15.65" x14ac:dyDescent="0.3">
      <c r="A25" s="5">
        <v>6</v>
      </c>
      <c r="B25" s="15" t="s">
        <v>26</v>
      </c>
      <c r="C25" s="13"/>
      <c r="D25" s="8">
        <v>-1703778</v>
      </c>
      <c r="E25" s="10"/>
      <c r="G25" s="33">
        <f>+G24-E40</f>
        <v>-17054.20000000298</v>
      </c>
    </row>
    <row r="26" spans="1:8" ht="15.65" x14ac:dyDescent="0.3">
      <c r="A26" s="12">
        <v>7</v>
      </c>
      <c r="B26" s="6" t="s">
        <v>27</v>
      </c>
      <c r="C26" s="13"/>
      <c r="D26" s="8">
        <v>-1960330</v>
      </c>
      <c r="E26" s="10"/>
    </row>
    <row r="27" spans="1:8" ht="15.65" x14ac:dyDescent="0.3">
      <c r="A27" s="12">
        <v>8</v>
      </c>
      <c r="B27" s="6" t="s">
        <v>28</v>
      </c>
      <c r="C27" s="13"/>
      <c r="D27" s="8">
        <f>-421167-220296</f>
        <v>-641463</v>
      </c>
      <c r="E27" s="10"/>
    </row>
    <row r="28" spans="1:8" ht="15.65" x14ac:dyDescent="0.3">
      <c r="A28" s="12">
        <v>9</v>
      </c>
      <c r="B28" s="6" t="s">
        <v>29</v>
      </c>
      <c r="C28" s="13"/>
      <c r="D28" s="8">
        <v>-1078229</v>
      </c>
      <c r="E28" s="10"/>
    </row>
    <row r="29" spans="1:8" ht="15.65" x14ac:dyDescent="0.3">
      <c r="A29" s="36" t="s">
        <v>30</v>
      </c>
      <c r="B29" s="37"/>
      <c r="C29" s="16"/>
      <c r="D29" s="20">
        <f>+SUM(D20:D28)</f>
        <v>-11593190</v>
      </c>
      <c r="E29" s="18"/>
    </row>
    <row r="30" spans="1:8" ht="15.65" x14ac:dyDescent="0.3">
      <c r="A30" s="5">
        <v>1</v>
      </c>
      <c r="B30" s="6" t="s">
        <v>31</v>
      </c>
      <c r="C30" s="13"/>
      <c r="D30" s="8"/>
      <c r="E30" s="9">
        <v>11896218</v>
      </c>
      <c r="G30" s="33"/>
    </row>
    <row r="31" spans="1:8" ht="15.65" x14ac:dyDescent="0.3">
      <c r="A31" s="5">
        <v>2</v>
      </c>
      <c r="B31" s="6" t="s">
        <v>32</v>
      </c>
      <c r="C31" s="13"/>
      <c r="D31" s="8"/>
      <c r="E31" s="9">
        <v>11248546</v>
      </c>
    </row>
    <row r="32" spans="1:8" ht="15.65" x14ac:dyDescent="0.3">
      <c r="A32" s="5">
        <v>3</v>
      </c>
      <c r="B32" s="6" t="s">
        <v>33</v>
      </c>
      <c r="C32" s="13"/>
      <c r="D32" s="8"/>
      <c r="E32" s="9">
        <v>6173488</v>
      </c>
      <c r="H32" s="34"/>
    </row>
    <row r="33" spans="1:8" ht="15.65" x14ac:dyDescent="0.3">
      <c r="A33" s="5">
        <v>4</v>
      </c>
      <c r="B33" s="6" t="s">
        <v>34</v>
      </c>
      <c r="C33" s="13"/>
      <c r="D33" s="8"/>
      <c r="E33" s="9">
        <v>27410628</v>
      </c>
    </row>
    <row r="34" spans="1:8" ht="15.65" x14ac:dyDescent="0.3">
      <c r="A34" s="5">
        <v>5</v>
      </c>
      <c r="B34" s="6" t="s">
        <v>35</v>
      </c>
      <c r="C34" s="13"/>
      <c r="D34" s="8"/>
      <c r="E34" s="9">
        <v>14768382</v>
      </c>
      <c r="F34" s="33"/>
      <c r="H34" s="34"/>
    </row>
    <row r="35" spans="1:8" ht="15.65" x14ac:dyDescent="0.3">
      <c r="A35" s="11">
        <v>45100</v>
      </c>
      <c r="B35" s="6" t="s">
        <v>36</v>
      </c>
      <c r="C35" s="13"/>
      <c r="D35" s="8"/>
      <c r="E35" s="9">
        <v>9784420</v>
      </c>
      <c r="F35" s="33"/>
      <c r="G35" s="33"/>
    </row>
    <row r="36" spans="1:8" ht="15.65" x14ac:dyDescent="0.3">
      <c r="A36" s="14">
        <v>45135</v>
      </c>
      <c r="B36" s="15" t="s">
        <v>37</v>
      </c>
      <c r="C36" s="13"/>
      <c r="D36" s="8"/>
      <c r="E36" s="9">
        <v>9081756</v>
      </c>
      <c r="F36" s="33"/>
      <c r="G36" s="33"/>
    </row>
    <row r="37" spans="1:8" ht="15.65" x14ac:dyDescent="0.3">
      <c r="A37" s="14">
        <v>45184</v>
      </c>
      <c r="B37" s="15" t="s">
        <v>40</v>
      </c>
      <c r="C37" s="13"/>
      <c r="D37" s="8"/>
      <c r="E37" s="9">
        <v>11433490</v>
      </c>
    </row>
    <row r="38" spans="1:8" ht="15.65" x14ac:dyDescent="0.3">
      <c r="A38" s="14">
        <v>45211</v>
      </c>
      <c r="B38" s="15" t="s">
        <v>86</v>
      </c>
      <c r="C38" s="13"/>
      <c r="D38" s="8"/>
      <c r="E38" s="9">
        <v>11551577</v>
      </c>
    </row>
    <row r="39" spans="1:8" ht="15.65" x14ac:dyDescent="0.3">
      <c r="A39" s="36" t="s">
        <v>38</v>
      </c>
      <c r="B39" s="37"/>
      <c r="C39" s="21"/>
      <c r="D39" s="22"/>
      <c r="E39" s="22">
        <f>+SUM(E30:E38)</f>
        <v>113348505</v>
      </c>
      <c r="F39" s="33"/>
    </row>
    <row r="40" spans="1:8" ht="15.65" x14ac:dyDescent="0.3">
      <c r="A40" s="38" t="s">
        <v>39</v>
      </c>
      <c r="B40" s="39"/>
      <c r="C40" s="39"/>
      <c r="D40" s="40"/>
      <c r="E40" s="23">
        <f>+C3+C19+D19+D29-E39</f>
        <v>7346415.200000003</v>
      </c>
    </row>
  </sheetData>
  <mergeCells count="5">
    <mergeCell ref="A1:E1"/>
    <mergeCell ref="A19:B19"/>
    <mergeCell ref="A29:B29"/>
    <mergeCell ref="A39:B39"/>
    <mergeCell ref="A40:D40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68E2-0721-4B46-957A-B9F585C7AE26}">
  <dimension ref="A1:K16"/>
  <sheetViews>
    <sheetView tabSelected="1" topLeftCell="A7" workbookViewId="0">
      <selection sqref="A1:XFD1048576"/>
    </sheetView>
  </sheetViews>
  <sheetFormatPr defaultRowHeight="15.05" x14ac:dyDescent="0.3"/>
  <cols>
    <col min="1" max="1" width="4.6640625" customWidth="1"/>
    <col min="2" max="2" width="13.5546875" customWidth="1"/>
    <col min="5" max="5" width="32.88671875" customWidth="1"/>
    <col min="6" max="6" width="12" customWidth="1"/>
    <col min="7" max="7" width="35.44140625" customWidth="1"/>
    <col min="8" max="9" width="14.6640625" customWidth="1"/>
    <col min="10" max="10" width="13.6640625" customWidth="1"/>
    <col min="11" max="11" width="13.33203125" customWidth="1"/>
  </cols>
  <sheetData>
    <row r="1" spans="1:11" ht="17.55" x14ac:dyDescent="0.3">
      <c r="A1" s="41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24"/>
    </row>
    <row r="2" spans="1:11" x14ac:dyDescent="0.3">
      <c r="A2" s="42" t="s">
        <v>42</v>
      </c>
      <c r="B2" s="42"/>
      <c r="C2" s="42"/>
      <c r="D2" s="42"/>
      <c r="E2" s="42"/>
      <c r="F2" s="42"/>
      <c r="G2" s="42"/>
      <c r="H2" s="42"/>
      <c r="I2" s="42"/>
      <c r="J2" s="42"/>
      <c r="K2" s="24"/>
    </row>
    <row r="3" spans="1:11" ht="21.3" x14ac:dyDescent="0.3">
      <c r="A3" s="24"/>
      <c r="B3" s="27" t="s">
        <v>43</v>
      </c>
      <c r="C3" s="26" t="s">
        <v>44</v>
      </c>
      <c r="D3" s="26" t="s">
        <v>45</v>
      </c>
      <c r="E3" s="26" t="s">
        <v>46</v>
      </c>
      <c r="F3" s="26" t="s">
        <v>47</v>
      </c>
      <c r="G3" s="26" t="s">
        <v>48</v>
      </c>
      <c r="H3" s="29" t="s">
        <v>49</v>
      </c>
      <c r="I3" s="26" t="s">
        <v>50</v>
      </c>
      <c r="J3" s="29" t="s">
        <v>51</v>
      </c>
      <c r="K3" s="32" t="s">
        <v>52</v>
      </c>
    </row>
    <row r="4" spans="1:11" x14ac:dyDescent="0.3">
      <c r="A4" s="24"/>
      <c r="B4" s="25">
        <v>45170</v>
      </c>
      <c r="C4" s="28" t="s">
        <v>53</v>
      </c>
      <c r="D4" s="28" t="s">
        <v>54</v>
      </c>
      <c r="E4" s="28" t="s">
        <v>55</v>
      </c>
      <c r="F4" s="28" t="s">
        <v>56</v>
      </c>
      <c r="G4" s="28" t="s">
        <v>57</v>
      </c>
      <c r="H4" s="31">
        <v>1363933</v>
      </c>
      <c r="I4" s="30" t="s">
        <v>58</v>
      </c>
      <c r="J4" s="31">
        <v>109115</v>
      </c>
      <c r="K4" s="31">
        <v>1473048</v>
      </c>
    </row>
    <row r="5" spans="1:11" x14ac:dyDescent="0.3">
      <c r="A5" s="24"/>
      <c r="B5" s="25">
        <v>45174</v>
      </c>
      <c r="C5" s="28" t="s">
        <v>59</v>
      </c>
      <c r="D5" s="28" t="s">
        <v>54</v>
      </c>
      <c r="E5" s="28" t="s">
        <v>55</v>
      </c>
      <c r="F5" s="28" t="s">
        <v>56</v>
      </c>
      <c r="G5" s="28" t="s">
        <v>60</v>
      </c>
      <c r="H5" s="31">
        <v>670550</v>
      </c>
      <c r="I5" s="30" t="s">
        <v>58</v>
      </c>
      <c r="J5" s="31">
        <v>53644</v>
      </c>
      <c r="K5" s="31">
        <v>724194</v>
      </c>
    </row>
    <row r="6" spans="1:11" x14ac:dyDescent="0.3">
      <c r="A6" s="24"/>
      <c r="B6" s="25">
        <v>45187</v>
      </c>
      <c r="C6" s="28" t="s">
        <v>65</v>
      </c>
      <c r="D6" s="28" t="s">
        <v>54</v>
      </c>
      <c r="E6" s="28" t="s">
        <v>55</v>
      </c>
      <c r="F6" s="28" t="s">
        <v>56</v>
      </c>
      <c r="G6" s="28" t="s">
        <v>66</v>
      </c>
      <c r="H6" s="31">
        <v>1263567</v>
      </c>
      <c r="I6" s="30" t="s">
        <v>58</v>
      </c>
      <c r="J6" s="31">
        <v>101085</v>
      </c>
      <c r="K6" s="31">
        <v>1364652</v>
      </c>
    </row>
    <row r="7" spans="1:11" x14ac:dyDescent="0.3">
      <c r="A7" s="24"/>
      <c r="B7" s="25">
        <v>45187</v>
      </c>
      <c r="C7" s="28" t="s">
        <v>67</v>
      </c>
      <c r="D7" s="28" t="s">
        <v>54</v>
      </c>
      <c r="E7" s="28" t="s">
        <v>55</v>
      </c>
      <c r="F7" s="28" t="s">
        <v>56</v>
      </c>
      <c r="G7" s="28" t="s">
        <v>68</v>
      </c>
      <c r="H7" s="31">
        <v>1225940</v>
      </c>
      <c r="I7" s="30" t="s">
        <v>58</v>
      </c>
      <c r="J7" s="31">
        <v>98075</v>
      </c>
      <c r="K7" s="31">
        <v>1324015</v>
      </c>
    </row>
    <row r="8" spans="1:11" x14ac:dyDescent="0.3">
      <c r="A8" s="24"/>
      <c r="B8" s="25">
        <v>45190</v>
      </c>
      <c r="C8" s="28" t="s">
        <v>69</v>
      </c>
      <c r="D8" s="28" t="s">
        <v>54</v>
      </c>
      <c r="E8" s="28" t="s">
        <v>55</v>
      </c>
      <c r="F8" s="28" t="s">
        <v>56</v>
      </c>
      <c r="G8" s="28" t="s">
        <v>70</v>
      </c>
      <c r="H8" s="31">
        <v>150549</v>
      </c>
      <c r="I8" s="30" t="s">
        <v>58</v>
      </c>
      <c r="J8" s="31">
        <v>12044</v>
      </c>
      <c r="K8" s="31">
        <v>162593</v>
      </c>
    </row>
    <row r="9" spans="1:11" x14ac:dyDescent="0.3">
      <c r="A9" s="24"/>
      <c r="B9" s="25">
        <v>45191</v>
      </c>
      <c r="C9" s="28" t="s">
        <v>71</v>
      </c>
      <c r="D9" s="28" t="s">
        <v>54</v>
      </c>
      <c r="E9" s="28" t="s">
        <v>55</v>
      </c>
      <c r="F9" s="28" t="s">
        <v>56</v>
      </c>
      <c r="G9" s="28" t="s">
        <v>72</v>
      </c>
      <c r="H9" s="31">
        <v>934378</v>
      </c>
      <c r="I9" s="30" t="s">
        <v>58</v>
      </c>
      <c r="J9" s="31">
        <v>74750</v>
      </c>
      <c r="K9" s="31">
        <v>1009128</v>
      </c>
    </row>
    <row r="10" spans="1:11" x14ac:dyDescent="0.3">
      <c r="A10" s="24"/>
      <c r="B10" s="25">
        <v>45195</v>
      </c>
      <c r="C10" s="28" t="s">
        <v>73</v>
      </c>
      <c r="D10" s="28" t="s">
        <v>54</v>
      </c>
      <c r="E10" s="28" t="s">
        <v>55</v>
      </c>
      <c r="F10" s="28" t="s">
        <v>56</v>
      </c>
      <c r="G10" s="28" t="s">
        <v>60</v>
      </c>
      <c r="H10" s="31">
        <v>494456</v>
      </c>
      <c r="I10" s="30" t="s">
        <v>58</v>
      </c>
      <c r="J10" s="31">
        <v>39556</v>
      </c>
      <c r="K10" s="31">
        <v>534012</v>
      </c>
    </row>
    <row r="11" spans="1:11" x14ac:dyDescent="0.3">
      <c r="A11" s="24"/>
      <c r="B11" s="25">
        <v>45197</v>
      </c>
      <c r="C11" s="28" t="s">
        <v>74</v>
      </c>
      <c r="D11" s="28" t="s">
        <v>54</v>
      </c>
      <c r="E11" s="28" t="s">
        <v>55</v>
      </c>
      <c r="F11" s="28" t="s">
        <v>56</v>
      </c>
      <c r="G11" s="28" t="s">
        <v>75</v>
      </c>
      <c r="H11" s="31">
        <v>394823</v>
      </c>
      <c r="I11" s="30" t="s">
        <v>58</v>
      </c>
      <c r="J11" s="31">
        <v>31586</v>
      </c>
      <c r="K11" s="31">
        <v>426409</v>
      </c>
    </row>
    <row r="12" spans="1:11" x14ac:dyDescent="0.3">
      <c r="A12" s="24"/>
      <c r="B12" s="25">
        <v>45198</v>
      </c>
      <c r="C12" s="28" t="s">
        <v>82</v>
      </c>
      <c r="D12" s="28" t="s">
        <v>54</v>
      </c>
      <c r="E12" s="28" t="s">
        <v>55</v>
      </c>
      <c r="F12" s="28" t="s">
        <v>56</v>
      </c>
      <c r="G12" s="28" t="s">
        <v>83</v>
      </c>
      <c r="H12" s="31">
        <v>842378</v>
      </c>
      <c r="I12" s="30" t="s">
        <v>58</v>
      </c>
      <c r="J12" s="31">
        <v>67390</v>
      </c>
      <c r="K12" s="31">
        <v>909768</v>
      </c>
    </row>
    <row r="13" spans="1:11" x14ac:dyDescent="0.3">
      <c r="A13" s="24"/>
      <c r="B13" s="25">
        <v>45199</v>
      </c>
      <c r="C13" s="28" t="s">
        <v>84</v>
      </c>
      <c r="D13" s="28" t="s">
        <v>54</v>
      </c>
      <c r="E13" s="28" t="s">
        <v>55</v>
      </c>
      <c r="F13" s="28" t="s">
        <v>56</v>
      </c>
      <c r="G13" s="28" t="s">
        <v>85</v>
      </c>
      <c r="H13" s="31">
        <v>444232</v>
      </c>
      <c r="I13" s="30" t="s">
        <v>58</v>
      </c>
      <c r="J13" s="31">
        <v>35539</v>
      </c>
      <c r="K13" s="31">
        <v>479771</v>
      </c>
    </row>
    <row r="14" spans="1:11" x14ac:dyDescent="0.3">
      <c r="B14" s="25">
        <v>45187</v>
      </c>
      <c r="C14" s="28" t="s">
        <v>61</v>
      </c>
      <c r="D14" s="28" t="s">
        <v>62</v>
      </c>
      <c r="E14" s="28" t="s">
        <v>55</v>
      </c>
      <c r="F14" s="28" t="s">
        <v>56</v>
      </c>
      <c r="G14" s="28" t="s">
        <v>63</v>
      </c>
      <c r="H14" s="31">
        <v>-500897</v>
      </c>
      <c r="I14" s="30" t="s">
        <v>64</v>
      </c>
      <c r="J14" s="31">
        <v>-50090</v>
      </c>
      <c r="K14" s="31">
        <v>-550987</v>
      </c>
    </row>
    <row r="15" spans="1:11" x14ac:dyDescent="0.3">
      <c r="B15" s="25">
        <v>45198</v>
      </c>
      <c r="C15" s="28" t="s">
        <v>76</v>
      </c>
      <c r="D15" s="28" t="s">
        <v>77</v>
      </c>
      <c r="E15" s="28" t="s">
        <v>55</v>
      </c>
      <c r="F15" s="28" t="s">
        <v>56</v>
      </c>
      <c r="G15" s="28" t="s">
        <v>78</v>
      </c>
      <c r="H15" s="31">
        <v>-96183</v>
      </c>
      <c r="I15" s="30" t="s">
        <v>58</v>
      </c>
      <c r="J15" s="31">
        <v>-7695</v>
      </c>
      <c r="K15" s="31">
        <v>-103878</v>
      </c>
    </row>
    <row r="16" spans="1:11" x14ac:dyDescent="0.3">
      <c r="B16" s="25">
        <v>45198</v>
      </c>
      <c r="C16" s="28" t="s">
        <v>79</v>
      </c>
      <c r="D16" s="28" t="s">
        <v>80</v>
      </c>
      <c r="E16" s="28" t="s">
        <v>55</v>
      </c>
      <c r="F16" s="28" t="s">
        <v>56</v>
      </c>
      <c r="G16" s="28" t="s">
        <v>81</v>
      </c>
      <c r="H16" s="31">
        <v>-392004</v>
      </c>
      <c r="I16" s="30" t="s">
        <v>58</v>
      </c>
      <c r="J16" s="31">
        <v>-31360</v>
      </c>
      <c r="K16" s="31">
        <v>-423364</v>
      </c>
    </row>
  </sheetData>
  <autoFilter ref="A3:K16" xr:uid="{92E368E2-0721-4B46-957A-B9F585C7AE26}"/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 tiết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2023-10-16T08:43:56Z</dcterms:created>
  <dcterms:modified xsi:type="dcterms:W3CDTF">2023-11-10T08:02:03Z</dcterms:modified>
</cp:coreProperties>
</file>