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SANH DIEU\T6\"/>
    </mc:Choice>
  </mc:AlternateContent>
  <xr:revisionPtr revIDLastSave="0" documentId="13_ncr:1_{5EF34BB5-CD8A-4FD7-9F85-0F844CE7C758}" xr6:coauthVersionLast="47" xr6:coauthVersionMax="47" xr10:uidLastSave="{00000000-0000-0000-0000-000000000000}"/>
  <bookViews>
    <workbookView xWindow="-120" yWindow="-120" windowWidth="29040" windowHeight="15720" xr2:uid="{8D4A52E0-6D41-416F-A704-DBEC10D89855}"/>
  </bookViews>
  <sheets>
    <sheet name="Công nợ " sheetId="1" r:id="rId1"/>
    <sheet name="Chi tiế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2" l="1"/>
  <c r="K16" i="2"/>
  <c r="K15" i="2"/>
  <c r="K14" i="2"/>
  <c r="K13" i="2"/>
  <c r="K12" i="2"/>
  <c r="K11" i="2"/>
  <c r="K10" i="2"/>
  <c r="K9" i="2"/>
  <c r="K8" i="2"/>
  <c r="K7" i="2"/>
  <c r="K6" i="2"/>
  <c r="K5" i="2"/>
  <c r="K4" i="2"/>
  <c r="F28" i="1"/>
  <c r="E21" i="1"/>
  <c r="E14" i="1"/>
  <c r="D14" i="1"/>
  <c r="F29" i="1" l="1"/>
</calcChain>
</file>

<file path=xl/sharedStrings.xml><?xml version="1.0" encoding="utf-8"?>
<sst xmlns="http://schemas.openxmlformats.org/spreadsheetml/2006/main" count="151" uniqueCount="86">
  <si>
    <t>THEO DÕI CÔNG NỢ / CTY AGM Miền Nam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</si>
  <si>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</si>
  <si>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</si>
  <si>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</si>
  <si>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</si>
  <si>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</si>
  <si>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</si>
  <si>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</si>
  <si>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</si>
  <si>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</si>
  <si>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 xml:space="preserve">Phí trưng bày </t>
  </si>
  <si>
    <t>Đã nhận HĐ 609</t>
  </si>
  <si>
    <t>Bảng kê hóa đơn tháng 4</t>
  </si>
  <si>
    <t>Bảng kê hóa đơn tháng 5</t>
  </si>
  <si>
    <t>Bảng kê hóa đơn tháng 6</t>
  </si>
  <si>
    <t>CK không điều kiện quý I,2023</t>
  </si>
  <si>
    <t>Đã xuất HĐ 37871</t>
  </si>
  <si>
    <t>Phí trưng bày Quý I,2023</t>
  </si>
  <si>
    <t>Đã nhận HĐ 1029</t>
  </si>
  <si>
    <t>CK không điều kiện 2022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</si>
  <si>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</si>
  <si>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</si>
  <si>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</si>
  <si>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</si>
  <si>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</si>
  <si>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</si>
  <si>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</si>
  <si>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</si>
  <si>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</si>
  <si>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</si>
  <si>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</si>
  <si>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</si>
  <si>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</si>
  <si>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Thanh toán tháng 6</t>
  </si>
  <si>
    <t>Tổng đã thanh toán</t>
  </si>
  <si>
    <t xml:space="preserve">Dư nợ phải thu </t>
  </si>
  <si>
    <t>BẢNG KÊ HÓA ĐƠN, CHỨNG TỪ HÀNG HÓA, DỊCH VỤ BÁN RA (MẪU QUẢN TRỊ)</t>
  </si>
  <si>
    <t>Tháng 6 năm 2023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</si>
  <si>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</si>
  <si>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</si>
  <si>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</si>
  <si>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</si>
  <si>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</si>
  <si>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</si>
  <si>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</si>
  <si>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</si>
  <si>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</si>
  <si>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Tổng cộng</t>
  </si>
  <si>
    <t>00033163</t>
  </si>
  <si>
    <t>1C23TNN</t>
  </si>
  <si>
    <t>Annam Gourmet Saigon Center</t>
  </si>
  <si>
    <t>CÔNG TY TNHH PHÂN PHỐI SÀNH ĐIỆU</t>
  </si>
  <si>
    <t>0311187079</t>
  </si>
  <si>
    <t>10%</t>
  </si>
  <si>
    <t>00033202</t>
  </si>
  <si>
    <t>Annam Gourmet Landmark 81</t>
  </si>
  <si>
    <t>00033273</t>
  </si>
  <si>
    <t>Annam Gourmet Ascentia</t>
  </si>
  <si>
    <t>00034322</t>
  </si>
  <si>
    <t>SÀNH ĐIỆU Annam Gourmet Phú Mỹ Hưng</t>
  </si>
  <si>
    <t>00034470</t>
  </si>
  <si>
    <t>SÀNH ĐIỆU Annam Gourmet An Phú</t>
  </si>
  <si>
    <t>00034474</t>
  </si>
  <si>
    <t>SÀNH ĐIỆU Annam Gourmet Saigon Pearl</t>
  </si>
  <si>
    <t>00034572</t>
  </si>
  <si>
    <t>SÀNH ĐIỆU Annam Gourmet Estella</t>
  </si>
  <si>
    <t>00034665</t>
  </si>
  <si>
    <t>SÀNH ĐIỆU Annam Gourmet Nguyễn Văn Trỗi</t>
  </si>
  <si>
    <t>00036215</t>
  </si>
  <si>
    <t>00036231</t>
  </si>
  <si>
    <t>SÀNH ĐIỆU Annam Gourmet Saigon Center</t>
  </si>
  <si>
    <t>00036312</t>
  </si>
  <si>
    <t>00036386</t>
  </si>
  <si>
    <t>SÀNH ĐIỆU Annam Gourmet Landmark 81</t>
  </si>
  <si>
    <t>00037505</t>
  </si>
  <si>
    <t>00001250</t>
  </si>
  <si>
    <t>1C23TQH</t>
  </si>
  <si>
    <t>Hàng trả - Annam Gourmet Q2 Terrace - phiếu MH000671</t>
  </si>
  <si>
    <t>00002940</t>
  </si>
  <si>
    <t>1C23TMK</t>
  </si>
  <si>
    <t>Hàng trả - Annam Gourmet Phú Mỹ Hưng - phiếu MH001394</t>
  </si>
  <si>
    <t>00002941</t>
  </si>
  <si>
    <t>Hàng trả - Annam Gourmet Phú Mỹ Hưng - phiếu MH001391, MH001393</t>
  </si>
  <si>
    <t>00003301</t>
  </si>
  <si>
    <t>Hàng trả - SÀNH ĐIỆU Annam Gourmet Phú Mỹ Hưng - phiếu MH001724</t>
  </si>
  <si>
    <t xml:space="preserve">Đã xuất HĐ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</si>
</sst>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4" fontId="3" fillId="0" borderId="1" xfId="1" applyNumberFormat="1" applyFont="1" applyBorder="1" applyAlignment="1">
      <alignment horizontal="righ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165" fontId="3" fillId="0" borderId="0" xfId="1" applyNumberFormat="1" applyFont="1"/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5" fontId="3" fillId="0" borderId="0" xfId="0" applyNumberFormat="1" applyFont="1"/>
    <xf numFmtId="1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64" fontId="4" fillId="2" borderId="1" xfId="1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4" fillId="2" borderId="1" xfId="0" applyFont="1" applyFill="1" applyBorder="1"/>
    <xf numFmtId="164" fontId="5" fillId="3" borderId="4" xfId="1" applyNumberFormat="1" applyFont="1" applyFill="1" applyBorder="1" applyAlignment="1">
      <alignment horizontal="center"/>
    </xf>
    <xf numFmtId="165" fontId="4" fillId="2" borderId="1" xfId="1" applyNumberFormat="1" applyFont="1" applyFill="1" applyBorder="1"/>
    <xf numFmtId="14" fontId="3" fillId="0" borderId="1" xfId="0" applyNumberFormat="1" applyFont="1" applyBorder="1"/>
    <xf numFmtId="164" fontId="6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165" fontId="7" fillId="4" borderId="1" xfId="0" applyNumberFormat="1" applyFont="1" applyFill="1" applyBorder="1"/>
    <xf numFmtId="0" fontId="8" fillId="0" borderId="0" xfId="0" quotePrefix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4" fontId="8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9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10" fillId="0" borderId="0" xfId="2"/>
    <xf numFmtId="14" fontId="13" fillId="6" borderId="6" xfId="2" applyNumberFormat="1" applyFont="1" applyFill="1" applyBorder="1" applyAlignment="1">
      <alignment horizontal="center" vertical="center" wrapText="1"/>
    </xf>
    <xf numFmtId="0" fontId="13" fillId="6" borderId="6" xfId="2" applyFont="1" applyFill="1" applyBorder="1" applyAlignment="1">
      <alignment horizontal="center" vertical="center" wrapText="1"/>
    </xf>
    <xf numFmtId="38" fontId="13" fillId="6" borderId="7" xfId="2" applyNumberFormat="1" applyFont="1" applyFill="1" applyBorder="1" applyAlignment="1">
      <alignment horizontal="center" vertical="center" wrapText="1"/>
    </xf>
    <xf numFmtId="0" fontId="13" fillId="6" borderId="8" xfId="2" applyFont="1" applyFill="1" applyBorder="1" applyAlignment="1">
      <alignment horizontal="center" vertical="center" wrapText="1"/>
    </xf>
    <xf numFmtId="14" fontId="14" fillId="0" borderId="9" xfId="2" applyNumberFormat="1" applyFont="1" applyBorder="1" applyAlignment="1">
      <alignment horizontal="center" vertical="center"/>
    </xf>
    <xf numFmtId="0" fontId="14" fillId="0" borderId="9" xfId="2" applyFont="1" applyBorder="1" applyAlignment="1">
      <alignment horizontal="left" vertical="center"/>
    </xf>
    <xf numFmtId="38" fontId="14" fillId="0" borderId="9" xfId="2" applyNumberFormat="1" applyFont="1" applyBorder="1" applyAlignment="1">
      <alignment horizontal="right" vertical="center"/>
    </xf>
    <xf numFmtId="0" fontId="14" fillId="0" borderId="9" xfId="2" applyFont="1" applyBorder="1" applyAlignment="1">
      <alignment horizontal="right" vertical="center"/>
    </xf>
    <xf numFmtId="38" fontId="0" fillId="0" borderId="0" xfId="0" applyNumberFormat="1"/>
    <xf numFmtId="14" fontId="2" fillId="0" borderId="0" xfId="0" applyNumberFormat="1" applyFont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  <xf numFmtId="14" fontId="7" fillId="4" borderId="2" xfId="0" quotePrefix="1" applyNumberFormat="1" applyFont="1" applyFill="1" applyBorder="1" applyAlignment="1">
      <alignment horizontal="center" vertical="center"/>
    </xf>
    <xf numFmtId="14" fontId="7" fillId="4" borderId="5" xfId="0" quotePrefix="1" applyNumberFormat="1" applyFont="1" applyFill="1" applyBorder="1" applyAlignment="1">
      <alignment horizontal="center" vertical="center"/>
    </xf>
    <xf numFmtId="14" fontId="7" fillId="4" borderId="3" xfId="0" quotePrefix="1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 xr:uid="{7C18BF92-2803-4C3A-83A9-A29E328D18E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F339B-0DDC-4619-B799-674DD4C660D7}">
  <dimension ref="B1:H33"/>
  <sheetViews>
    <sheetView tabSelected="1" workbookViewId="0">
      <selection activeCell="B1" sqref="B1:F29"/>
    </sheetView>
  </sheetViews>
  <sheetFormatPr defaultRowHeight="15.75" x14ac:dyDescent="0.25"/>
  <cols>
    <col min="1" max="1" width="7" style="1" customWidth="1"/>
    <col min="2" max="2" width="17" style="1" customWidth="1"/>
    <col min="3" max="3" width="28.85546875" style="32" customWidth="1"/>
    <col min="4" max="4" width="19.28515625" style="35" customWidth="1"/>
    <col min="5" max="5" width="18.7109375" style="1" customWidth="1"/>
    <col min="6" max="6" width="22.140625" style="1" customWidth="1"/>
    <col min="7" max="7" width="18.7109375" style="1" customWidth="1"/>
    <col min="8" max="8" width="18.5703125" style="1" customWidth="1"/>
    <col min="9" max="16384" width="9.140625" style="1"/>
  </cols>
  <sheetData>
    <row r="1" spans="2:8" ht="19.5" x14ac:dyDescent="0.3">
      <c r="B1" s="46" t="s">
        <v>0</v>
      </c>
      <c r="C1" s="46"/>
      <c r="D1" s="46"/>
      <c r="E1" s="46"/>
      <c r="F1" s="46"/>
    </row>
    <row r="2" spans="2:8" s="4" customFormat="1" ht="31.5" x14ac:dyDescent="0.25"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</row>
    <row r="3" spans="2:8" s="4" customFormat="1" x14ac:dyDescent="0.25">
      <c r="B3" s="5"/>
      <c r="C3" s="5" t="s">
        <v>6</v>
      </c>
      <c r="D3" s="6">
        <v>27870822</v>
      </c>
      <c r="E3" s="5"/>
      <c r="F3" s="5"/>
    </row>
    <row r="4" spans="2:8" x14ac:dyDescent="0.25">
      <c r="B4" s="7">
        <v>1</v>
      </c>
      <c r="C4" s="8" t="s">
        <v>7</v>
      </c>
      <c r="D4" s="9">
        <v>13393935</v>
      </c>
      <c r="E4" s="10"/>
      <c r="F4" s="11"/>
      <c r="H4" s="12"/>
    </row>
    <row r="5" spans="2:8" x14ac:dyDescent="0.25">
      <c r="B5" s="7">
        <v>2</v>
      </c>
      <c r="C5" s="8" t="s">
        <v>8</v>
      </c>
      <c r="D5" s="9">
        <v>18184568</v>
      </c>
      <c r="E5" s="10"/>
      <c r="F5" s="11"/>
      <c r="H5" s="12"/>
    </row>
    <row r="6" spans="2:8" x14ac:dyDescent="0.25">
      <c r="B6" s="7">
        <v>3</v>
      </c>
      <c r="C6" s="8" t="s">
        <v>9</v>
      </c>
      <c r="D6" s="9">
        <v>13131442</v>
      </c>
      <c r="E6" s="10"/>
      <c r="F6" s="13"/>
      <c r="H6" s="12"/>
    </row>
    <row r="7" spans="2:8" x14ac:dyDescent="0.25">
      <c r="B7" s="14">
        <v>44988</v>
      </c>
      <c r="C7" s="8" t="s">
        <v>10</v>
      </c>
      <c r="D7" s="9"/>
      <c r="E7" s="10">
        <v>-4388761</v>
      </c>
      <c r="F7" s="13"/>
      <c r="G7" s="1" t="s">
        <v>11</v>
      </c>
      <c r="H7" s="12"/>
    </row>
    <row r="8" spans="2:8" x14ac:dyDescent="0.25">
      <c r="B8" s="7">
        <v>4</v>
      </c>
      <c r="C8" s="8" t="s">
        <v>12</v>
      </c>
      <c r="D8" s="9">
        <v>18572888</v>
      </c>
      <c r="E8" s="11"/>
      <c r="F8" s="13"/>
    </row>
    <row r="9" spans="2:8" x14ac:dyDescent="0.25">
      <c r="B9" s="15">
        <v>5</v>
      </c>
      <c r="C9" s="8" t="s">
        <v>13</v>
      </c>
      <c r="D9" s="16">
        <v>11163979</v>
      </c>
      <c r="E9" s="11"/>
      <c r="F9" s="13"/>
      <c r="H9" s="17"/>
    </row>
    <row r="10" spans="2:8" x14ac:dyDescent="0.25">
      <c r="B10" s="15">
        <v>6</v>
      </c>
      <c r="C10" s="8" t="s">
        <v>14</v>
      </c>
      <c r="D10" s="16">
        <v>10787941</v>
      </c>
      <c r="E10" s="11"/>
      <c r="F10" s="13"/>
      <c r="H10" s="17"/>
    </row>
    <row r="11" spans="2:8" x14ac:dyDescent="0.25">
      <c r="B11" s="18">
        <v>45105</v>
      </c>
      <c r="C11" s="8" t="s">
        <v>15</v>
      </c>
      <c r="D11" s="9"/>
      <c r="E11" s="11">
        <v>-1832762.8</v>
      </c>
      <c r="F11" s="13"/>
      <c r="G11" s="1" t="s">
        <v>16</v>
      </c>
      <c r="H11" s="17"/>
    </row>
    <row r="12" spans="2:8" x14ac:dyDescent="0.25">
      <c r="B12" s="18">
        <v>45104</v>
      </c>
      <c r="C12" s="8" t="s">
        <v>17</v>
      </c>
      <c r="D12" s="16"/>
      <c r="E12" s="11">
        <v>-1047292</v>
      </c>
      <c r="F12" s="13"/>
      <c r="G12" s="1" t="s">
        <v>18</v>
      </c>
      <c r="H12" s="17"/>
    </row>
    <row r="13" spans="2:8" x14ac:dyDescent="0.25">
      <c r="B13" s="18">
        <v>45110</v>
      </c>
      <c r="C13" s="19" t="s">
        <v>19</v>
      </c>
      <c r="D13" s="16"/>
      <c r="E13" s="11">
        <v>-7540691</v>
      </c>
      <c r="F13" s="13"/>
      <c r="G13" s="1" t="s">
        <v>85</v>
      </c>
      <c r="H13" s="17"/>
    </row>
    <row r="14" spans="2:8" x14ac:dyDescent="0.25">
      <c r="B14" s="47" t="s">
        <v>20</v>
      </c>
      <c r="C14" s="48"/>
      <c r="D14" s="20">
        <f>SUM(D4:D10)</f>
        <v>85234753</v>
      </c>
      <c r="E14" s="21">
        <f>+SUM(E5:E13)</f>
        <v>-14809506.800000001</v>
      </c>
      <c r="F14" s="22"/>
    </row>
    <row r="15" spans="2:8" x14ac:dyDescent="0.25">
      <c r="B15" s="7">
        <v>1</v>
      </c>
      <c r="C15" s="19" t="s">
        <v>21</v>
      </c>
      <c r="D15" s="16"/>
      <c r="E15" s="10">
        <v>0</v>
      </c>
      <c r="F15" s="13"/>
    </row>
    <row r="16" spans="2:8" x14ac:dyDescent="0.25">
      <c r="B16" s="7">
        <v>2</v>
      </c>
      <c r="C16" s="19" t="s">
        <v>22</v>
      </c>
      <c r="D16" s="16"/>
      <c r="E16" s="10">
        <v>-2552440</v>
      </c>
      <c r="F16" s="13"/>
    </row>
    <row r="17" spans="2:8" x14ac:dyDescent="0.25">
      <c r="B17" s="7">
        <v>3</v>
      </c>
      <c r="C17" s="19" t="s">
        <v>23</v>
      </c>
      <c r="D17" s="23"/>
      <c r="E17" s="10">
        <v>-1352942</v>
      </c>
      <c r="F17" s="13"/>
    </row>
    <row r="18" spans="2:8" x14ac:dyDescent="0.25">
      <c r="B18" s="7">
        <v>4</v>
      </c>
      <c r="C18" s="19" t="s">
        <v>24</v>
      </c>
      <c r="D18" s="16"/>
      <c r="E18" s="10">
        <v>-616420</v>
      </c>
      <c r="F18" s="13"/>
    </row>
    <row r="19" spans="2:8" x14ac:dyDescent="0.25">
      <c r="B19" s="7">
        <v>5</v>
      </c>
      <c r="C19" s="19" t="s">
        <v>25</v>
      </c>
      <c r="D19" s="16"/>
      <c r="E19" s="10">
        <v>-1687588</v>
      </c>
      <c r="F19" s="13"/>
    </row>
    <row r="20" spans="2:8" x14ac:dyDescent="0.25">
      <c r="B20" s="7">
        <v>6</v>
      </c>
      <c r="C20" s="19" t="s">
        <v>26</v>
      </c>
      <c r="D20" s="16"/>
      <c r="E20" s="10">
        <v>-1703778</v>
      </c>
      <c r="F20" s="13"/>
    </row>
    <row r="21" spans="2:8" x14ac:dyDescent="0.25">
      <c r="B21" s="47" t="s">
        <v>27</v>
      </c>
      <c r="C21" s="48"/>
      <c r="D21" s="20"/>
      <c r="E21" s="24">
        <f>+SUM(E15:E20)</f>
        <v>-7913168</v>
      </c>
      <c r="F21" s="22"/>
    </row>
    <row r="22" spans="2:8" x14ac:dyDescent="0.25">
      <c r="B22" s="7">
        <v>1</v>
      </c>
      <c r="C22" s="8" t="s">
        <v>28</v>
      </c>
      <c r="D22" s="16"/>
      <c r="E22" s="10"/>
      <c r="F22" s="11">
        <v>11896218</v>
      </c>
      <c r="H22" s="17"/>
    </row>
    <row r="23" spans="2:8" x14ac:dyDescent="0.25">
      <c r="B23" s="7">
        <v>2</v>
      </c>
      <c r="C23" s="8" t="s">
        <v>29</v>
      </c>
      <c r="D23" s="16"/>
      <c r="E23" s="10"/>
      <c r="F23" s="11">
        <v>11248546</v>
      </c>
      <c r="H23" s="17"/>
    </row>
    <row r="24" spans="2:8" x14ac:dyDescent="0.25">
      <c r="B24" s="7">
        <v>3</v>
      </c>
      <c r="C24" s="8" t="s">
        <v>30</v>
      </c>
      <c r="D24" s="16"/>
      <c r="E24" s="10"/>
      <c r="F24" s="11">
        <v>6173488</v>
      </c>
    </row>
    <row r="25" spans="2:8" x14ac:dyDescent="0.25">
      <c r="B25" s="7">
        <v>4</v>
      </c>
      <c r="C25" s="8" t="s">
        <v>31</v>
      </c>
      <c r="D25" s="16"/>
      <c r="E25" s="10"/>
      <c r="F25" s="11">
        <v>27410628</v>
      </c>
    </row>
    <row r="26" spans="2:8" x14ac:dyDescent="0.25">
      <c r="B26" s="7">
        <v>5</v>
      </c>
      <c r="C26" s="8" t="s">
        <v>32</v>
      </c>
      <c r="D26" s="16"/>
      <c r="E26" s="10"/>
      <c r="F26" s="11">
        <v>14768382</v>
      </c>
    </row>
    <row r="27" spans="2:8" x14ac:dyDescent="0.25">
      <c r="B27" s="25">
        <v>45100</v>
      </c>
      <c r="C27" s="8" t="s">
        <v>33</v>
      </c>
      <c r="D27" s="16"/>
      <c r="E27" s="10"/>
      <c r="F27" s="11">
        <v>9784420</v>
      </c>
    </row>
    <row r="28" spans="2:8" x14ac:dyDescent="0.25">
      <c r="B28" s="47" t="s">
        <v>34</v>
      </c>
      <c r="C28" s="48"/>
      <c r="D28" s="26"/>
      <c r="E28" s="27"/>
      <c r="F28" s="27">
        <f>+SUM(F22:F27)</f>
        <v>81281682</v>
      </c>
    </row>
    <row r="29" spans="2:8" x14ac:dyDescent="0.25">
      <c r="B29" s="49" t="s">
        <v>35</v>
      </c>
      <c r="C29" s="50"/>
      <c r="D29" s="50"/>
      <c r="E29" s="51"/>
      <c r="F29" s="28">
        <f>+D3+D14+E14+E21-F28</f>
        <v>9101218.200000003</v>
      </c>
    </row>
    <row r="30" spans="2:8" x14ac:dyDescent="0.25">
      <c r="B30" s="29"/>
      <c r="C30" s="30"/>
      <c r="D30" s="31"/>
    </row>
    <row r="31" spans="2:8" x14ac:dyDescent="0.25">
      <c r="B31" s="29"/>
      <c r="C31" s="30"/>
      <c r="D31" s="31"/>
      <c r="E31" s="52"/>
      <c r="F31" s="52"/>
    </row>
    <row r="32" spans="2:8" x14ac:dyDescent="0.25">
      <c r="B32" s="29"/>
      <c r="C32" s="30"/>
      <c r="D32" s="31"/>
      <c r="F32" s="32"/>
    </row>
    <row r="33" spans="2:4" x14ac:dyDescent="0.25">
      <c r="B33" s="33"/>
      <c r="D33" s="34"/>
    </row>
  </sheetData>
  <mergeCells count="6">
    <mergeCell ref="E31:F31"/>
    <mergeCell ref="B1:F1"/>
    <mergeCell ref="B14:C14"/>
    <mergeCell ref="B21:C21"/>
    <mergeCell ref="B28:C28"/>
    <mergeCell ref="B29:E29"/>
  </mergeCells>
  <conditionalFormatting sqref="B30:C32 B29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868E7-C42A-4883-B163-D49D95475E32}">
  <dimension ref="A1:K21"/>
  <sheetViews>
    <sheetView workbookViewId="0">
      <selection activeCell="G29" sqref="G29"/>
    </sheetView>
  </sheetViews>
  <sheetFormatPr defaultRowHeight="15" x14ac:dyDescent="0.25"/>
  <cols>
    <col min="1" max="1" width="4" customWidth="1"/>
    <col min="2" max="4" width="11.5703125" customWidth="1"/>
    <col min="5" max="5" width="31.5703125" customWidth="1"/>
    <col min="6" max="6" width="34.7109375" customWidth="1"/>
    <col min="7" max="7" width="16.5703125" customWidth="1"/>
    <col min="8" max="8" width="14.28515625" customWidth="1"/>
    <col min="9" max="11" width="13.5703125" customWidth="1"/>
  </cols>
  <sheetData>
    <row r="1" spans="1:11" ht="18.75" x14ac:dyDescent="0.3">
      <c r="A1" s="53" t="s">
        <v>36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x14ac:dyDescent="0.25">
      <c r="A2" s="54" t="s">
        <v>37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31.5" x14ac:dyDescent="0.25">
      <c r="A3" s="36"/>
      <c r="B3" s="37" t="s">
        <v>38</v>
      </c>
      <c r="C3" s="38" t="s">
        <v>39</v>
      </c>
      <c r="D3" s="38" t="s">
        <v>40</v>
      </c>
      <c r="E3" s="38" t="s">
        <v>41</v>
      </c>
      <c r="F3" s="38" t="s">
        <v>42</v>
      </c>
      <c r="G3" s="38" t="s">
        <v>43</v>
      </c>
      <c r="H3" s="39" t="s">
        <v>44</v>
      </c>
      <c r="I3" s="38" t="s">
        <v>45</v>
      </c>
      <c r="J3" s="39" t="s">
        <v>46</v>
      </c>
      <c r="K3" s="40" t="s">
        <v>47</v>
      </c>
    </row>
    <row r="4" spans="1:11" x14ac:dyDescent="0.25">
      <c r="A4" s="36"/>
      <c r="B4" s="41">
        <v>45083</v>
      </c>
      <c r="C4" s="42" t="s">
        <v>48</v>
      </c>
      <c r="D4" s="42" t="s">
        <v>49</v>
      </c>
      <c r="E4" s="42" t="s">
        <v>50</v>
      </c>
      <c r="F4" s="42" t="s">
        <v>51</v>
      </c>
      <c r="G4" s="42" t="s">
        <v>52</v>
      </c>
      <c r="H4" s="43">
        <v>1156576</v>
      </c>
      <c r="I4" s="44" t="s">
        <v>53</v>
      </c>
      <c r="J4" s="43">
        <v>115658</v>
      </c>
      <c r="K4" s="45">
        <f>+J4+H4</f>
        <v>1272234</v>
      </c>
    </row>
    <row r="5" spans="1:11" x14ac:dyDescent="0.25">
      <c r="A5" s="36"/>
      <c r="B5" s="41">
        <v>45083</v>
      </c>
      <c r="C5" s="42" t="s">
        <v>54</v>
      </c>
      <c r="D5" s="42" t="s">
        <v>49</v>
      </c>
      <c r="E5" s="42" t="s">
        <v>55</v>
      </c>
      <c r="F5" s="42" t="s">
        <v>51</v>
      </c>
      <c r="G5" s="42" t="s">
        <v>52</v>
      </c>
      <c r="H5" s="43">
        <v>322746</v>
      </c>
      <c r="I5" s="44" t="s">
        <v>53</v>
      </c>
      <c r="J5" s="43">
        <v>32275</v>
      </c>
      <c r="K5" s="45">
        <f t="shared" ref="K5" si="0">+J5+H5</f>
        <v>355021</v>
      </c>
    </row>
    <row r="6" spans="1:11" x14ac:dyDescent="0.25">
      <c r="A6" s="36"/>
      <c r="B6" s="41">
        <v>45084</v>
      </c>
      <c r="C6" s="42" t="s">
        <v>56</v>
      </c>
      <c r="D6" s="42" t="s">
        <v>49</v>
      </c>
      <c r="E6" s="42" t="s">
        <v>57</v>
      </c>
      <c r="F6" s="42" t="s">
        <v>51</v>
      </c>
      <c r="G6" s="42" t="s">
        <v>52</v>
      </c>
      <c r="H6" s="43">
        <v>553467</v>
      </c>
      <c r="I6" s="44" t="s">
        <v>53</v>
      </c>
      <c r="J6" s="43">
        <v>55347</v>
      </c>
      <c r="K6" s="45">
        <f t="shared" ref="K6:K16" si="1">+J6+H6</f>
        <v>608814</v>
      </c>
    </row>
    <row r="7" spans="1:11" x14ac:dyDescent="0.25">
      <c r="A7" s="36"/>
      <c r="B7" s="41">
        <v>45086</v>
      </c>
      <c r="C7" s="42" t="s">
        <v>58</v>
      </c>
      <c r="D7" s="42" t="s">
        <v>49</v>
      </c>
      <c r="E7" s="42" t="s">
        <v>59</v>
      </c>
      <c r="F7" s="42" t="s">
        <v>51</v>
      </c>
      <c r="G7" s="42" t="s">
        <v>52</v>
      </c>
      <c r="H7" s="43">
        <v>1570316</v>
      </c>
      <c r="I7" s="44" t="s">
        <v>53</v>
      </c>
      <c r="J7" s="43">
        <v>157032</v>
      </c>
      <c r="K7" s="45">
        <f t="shared" si="1"/>
        <v>1727348</v>
      </c>
    </row>
    <row r="8" spans="1:11" x14ac:dyDescent="0.25">
      <c r="A8" s="36"/>
      <c r="B8" s="41">
        <v>45087</v>
      </c>
      <c r="C8" s="42" t="s">
        <v>60</v>
      </c>
      <c r="D8" s="42" t="s">
        <v>49</v>
      </c>
      <c r="E8" s="42" t="s">
        <v>61</v>
      </c>
      <c r="F8" s="42" t="s">
        <v>51</v>
      </c>
      <c r="G8" s="42" t="s">
        <v>52</v>
      </c>
      <c r="H8" s="43">
        <v>494536</v>
      </c>
      <c r="I8" s="44" t="s">
        <v>53</v>
      </c>
      <c r="J8" s="43">
        <v>49454</v>
      </c>
      <c r="K8" s="45">
        <f t="shared" si="1"/>
        <v>543990</v>
      </c>
    </row>
    <row r="9" spans="1:11" x14ac:dyDescent="0.25">
      <c r="A9" s="36"/>
      <c r="B9" s="41">
        <v>45087</v>
      </c>
      <c r="C9" s="42" t="s">
        <v>62</v>
      </c>
      <c r="D9" s="42" t="s">
        <v>49</v>
      </c>
      <c r="E9" s="42" t="s">
        <v>63</v>
      </c>
      <c r="F9" s="42" t="s">
        <v>51</v>
      </c>
      <c r="G9" s="42" t="s">
        <v>52</v>
      </c>
      <c r="H9" s="43">
        <v>916240</v>
      </c>
      <c r="I9" s="44" t="s">
        <v>53</v>
      </c>
      <c r="J9" s="43">
        <v>91624</v>
      </c>
      <c r="K9" s="45">
        <f t="shared" si="1"/>
        <v>1007864</v>
      </c>
    </row>
    <row r="10" spans="1:11" x14ac:dyDescent="0.25">
      <c r="A10" s="36"/>
      <c r="B10" s="41">
        <v>45089</v>
      </c>
      <c r="C10" s="42" t="s">
        <v>64</v>
      </c>
      <c r="D10" s="42" t="s">
        <v>49</v>
      </c>
      <c r="E10" s="42" t="s">
        <v>65</v>
      </c>
      <c r="F10" s="42" t="s">
        <v>51</v>
      </c>
      <c r="G10" s="42" t="s">
        <v>52</v>
      </c>
      <c r="H10" s="43">
        <v>877083</v>
      </c>
      <c r="I10" s="44" t="s">
        <v>53</v>
      </c>
      <c r="J10" s="43">
        <v>87708</v>
      </c>
      <c r="K10" s="45">
        <f t="shared" si="1"/>
        <v>964791</v>
      </c>
    </row>
    <row r="11" spans="1:11" x14ac:dyDescent="0.25">
      <c r="A11" s="36"/>
      <c r="B11" s="41">
        <v>45090</v>
      </c>
      <c r="C11" s="42" t="s">
        <v>66</v>
      </c>
      <c r="D11" s="42" t="s">
        <v>49</v>
      </c>
      <c r="E11" s="42" t="s">
        <v>67</v>
      </c>
      <c r="F11" s="42" t="s">
        <v>51</v>
      </c>
      <c r="G11" s="42" t="s">
        <v>52</v>
      </c>
      <c r="H11" s="43">
        <v>672534</v>
      </c>
      <c r="I11" s="44" t="s">
        <v>53</v>
      </c>
      <c r="J11" s="43">
        <v>67253</v>
      </c>
      <c r="K11" s="45">
        <f t="shared" si="1"/>
        <v>739787</v>
      </c>
    </row>
    <row r="12" spans="1:11" x14ac:dyDescent="0.25">
      <c r="A12" s="36"/>
      <c r="B12" s="41">
        <v>45096</v>
      </c>
      <c r="C12" s="42" t="s">
        <v>68</v>
      </c>
      <c r="D12" s="42" t="s">
        <v>49</v>
      </c>
      <c r="E12" s="42" t="s">
        <v>65</v>
      </c>
      <c r="F12" s="42" t="s">
        <v>51</v>
      </c>
      <c r="G12" s="42" t="s">
        <v>52</v>
      </c>
      <c r="H12" s="43">
        <v>842994</v>
      </c>
      <c r="I12" s="44" t="s">
        <v>53</v>
      </c>
      <c r="J12" s="43">
        <v>84299</v>
      </c>
      <c r="K12" s="45">
        <f t="shared" si="1"/>
        <v>927293</v>
      </c>
    </row>
    <row r="13" spans="1:11" x14ac:dyDescent="0.25">
      <c r="B13" s="41">
        <v>45096</v>
      </c>
      <c r="C13" s="42" t="s">
        <v>69</v>
      </c>
      <c r="D13" s="42" t="s">
        <v>49</v>
      </c>
      <c r="E13" s="42" t="s">
        <v>70</v>
      </c>
      <c r="F13" s="42" t="s">
        <v>51</v>
      </c>
      <c r="G13" s="42" t="s">
        <v>52</v>
      </c>
      <c r="H13" s="43">
        <v>742012</v>
      </c>
      <c r="I13" s="44" t="s">
        <v>53</v>
      </c>
      <c r="J13" s="43">
        <v>74201</v>
      </c>
      <c r="K13" s="45">
        <f t="shared" si="1"/>
        <v>816213</v>
      </c>
    </row>
    <row r="14" spans="1:11" x14ac:dyDescent="0.25">
      <c r="B14" s="41">
        <v>45097</v>
      </c>
      <c r="C14" s="42" t="s">
        <v>71</v>
      </c>
      <c r="D14" s="42" t="s">
        <v>49</v>
      </c>
      <c r="E14" s="42" t="s">
        <v>61</v>
      </c>
      <c r="F14" s="42" t="s">
        <v>51</v>
      </c>
      <c r="G14" s="42" t="s">
        <v>52</v>
      </c>
      <c r="H14" s="43">
        <v>359151</v>
      </c>
      <c r="I14" s="44" t="s">
        <v>53</v>
      </c>
      <c r="J14" s="43">
        <v>35915</v>
      </c>
      <c r="K14" s="45">
        <f t="shared" si="1"/>
        <v>395066</v>
      </c>
    </row>
    <row r="15" spans="1:11" x14ac:dyDescent="0.25">
      <c r="B15" s="41">
        <v>45098</v>
      </c>
      <c r="C15" s="42" t="s">
        <v>72</v>
      </c>
      <c r="D15" s="42" t="s">
        <v>49</v>
      </c>
      <c r="E15" s="42" t="s">
        <v>73</v>
      </c>
      <c r="F15" s="42" t="s">
        <v>51</v>
      </c>
      <c r="G15" s="42" t="s">
        <v>52</v>
      </c>
      <c r="H15" s="43">
        <v>690370</v>
      </c>
      <c r="I15" s="44" t="s">
        <v>53</v>
      </c>
      <c r="J15" s="43">
        <v>69037</v>
      </c>
      <c r="K15" s="45">
        <f t="shared" si="1"/>
        <v>759407</v>
      </c>
    </row>
    <row r="16" spans="1:11" x14ac:dyDescent="0.25">
      <c r="B16" s="41">
        <v>45100</v>
      </c>
      <c r="C16" s="42" t="s">
        <v>74</v>
      </c>
      <c r="D16" s="42" t="s">
        <v>49</v>
      </c>
      <c r="E16" s="42" t="s">
        <v>63</v>
      </c>
      <c r="F16" s="42" t="s">
        <v>51</v>
      </c>
      <c r="G16" s="42" t="s">
        <v>52</v>
      </c>
      <c r="H16" s="43">
        <v>609194</v>
      </c>
      <c r="I16" s="44" t="s">
        <v>53</v>
      </c>
      <c r="J16" s="43">
        <v>60919</v>
      </c>
      <c r="K16" s="45">
        <f t="shared" si="1"/>
        <v>670113</v>
      </c>
    </row>
    <row r="17" spans="2:11" x14ac:dyDescent="0.25">
      <c r="B17" s="41">
        <v>45084</v>
      </c>
      <c r="C17" s="42" t="s">
        <v>75</v>
      </c>
      <c r="D17" s="42" t="s">
        <v>76</v>
      </c>
      <c r="E17" s="42" t="s">
        <v>77</v>
      </c>
      <c r="F17" s="42" t="s">
        <v>51</v>
      </c>
      <c r="G17" s="42" t="s">
        <v>52</v>
      </c>
      <c r="H17" s="43">
        <v>-882040</v>
      </c>
      <c r="I17" s="44" t="s">
        <v>53</v>
      </c>
      <c r="J17" s="43">
        <v>-88205</v>
      </c>
      <c r="K17" s="45">
        <v>-970245</v>
      </c>
    </row>
    <row r="18" spans="2:11" x14ac:dyDescent="0.25">
      <c r="B18" s="41">
        <v>45084</v>
      </c>
      <c r="C18" s="42" t="s">
        <v>78</v>
      </c>
      <c r="D18" s="42" t="s">
        <v>79</v>
      </c>
      <c r="E18" s="42" t="s">
        <v>80</v>
      </c>
      <c r="F18" s="42" t="s">
        <v>51</v>
      </c>
      <c r="G18" s="42" t="s">
        <v>52</v>
      </c>
      <c r="H18" s="43">
        <v>-353038</v>
      </c>
      <c r="I18" s="44" t="s">
        <v>53</v>
      </c>
      <c r="J18" s="43">
        <v>-35304</v>
      </c>
      <c r="K18" s="45">
        <v>-388342</v>
      </c>
    </row>
    <row r="19" spans="2:11" x14ac:dyDescent="0.25">
      <c r="B19" s="41">
        <v>45084</v>
      </c>
      <c r="C19" s="42" t="s">
        <v>81</v>
      </c>
      <c r="D19" s="42" t="s">
        <v>79</v>
      </c>
      <c r="E19" s="42" t="s">
        <v>82</v>
      </c>
      <c r="F19" s="42" t="s">
        <v>51</v>
      </c>
      <c r="G19" s="42" t="s">
        <v>52</v>
      </c>
      <c r="H19" s="43">
        <v>-213444</v>
      </c>
      <c r="I19" s="44" t="s">
        <v>53</v>
      </c>
      <c r="J19" s="43">
        <v>-21344</v>
      </c>
      <c r="K19" s="45">
        <v>-234788</v>
      </c>
    </row>
    <row r="20" spans="2:11" x14ac:dyDescent="0.25">
      <c r="B20" s="41">
        <v>45100</v>
      </c>
      <c r="C20" s="42" t="s">
        <v>83</v>
      </c>
      <c r="D20" s="42" t="s">
        <v>79</v>
      </c>
      <c r="E20" s="42" t="s">
        <v>84</v>
      </c>
      <c r="F20" s="42" t="s">
        <v>51</v>
      </c>
      <c r="G20" s="42" t="s">
        <v>52</v>
      </c>
      <c r="H20" s="43">
        <v>-100366</v>
      </c>
      <c r="I20" s="44" t="s">
        <v>53</v>
      </c>
      <c r="J20" s="43">
        <v>-10037</v>
      </c>
      <c r="K20" s="45">
        <v>-110403</v>
      </c>
    </row>
    <row r="21" spans="2:11" x14ac:dyDescent="0.25">
      <c r="K21" s="45">
        <f>+SUM(K4:K20)</f>
        <v>9084163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2023-07-12T09:44:36Z</dcterms:created>
  <dcterms:modified xsi:type="dcterms:W3CDTF">2023-08-02T10:40:09Z</dcterms:modified>
</cp:coreProperties>
</file>