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0\"/>
    </mc:Choice>
  </mc:AlternateContent>
  <xr:revisionPtr revIDLastSave="0" documentId="13_ncr:1_{055BB89C-9CE2-44EF-B8E2-240752D2BA87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Công nợ" sheetId="2" r:id="rId1"/>
    <sheet name="Chi tiết T9" sheetId="3" r:id="rId2"/>
    <sheet name="Chi tiết T10" sheetId="1" r:id="rId3"/>
  </sheets>
  <definedNames>
    <definedName name="_xlnm._FilterDatabase" localSheetId="2" hidden="1">'Chi tiết T10'!$A$3:$K$19</definedName>
  </definedNames>
  <calcPr calcId="191029"/>
</workbook>
</file>

<file path=xl/calcChain.xml><?xml version="1.0" encoding="utf-8"?>
<calcChain xmlns="http://schemas.openxmlformats.org/spreadsheetml/2006/main">
  <c r="K20" i="1" l="1"/>
  <c r="K19" i="3" s="1"/>
  <c r="K17" i="3"/>
  <c r="D33" i="2"/>
  <c r="D21" i="2"/>
  <c r="C21" i="2"/>
  <c r="K7" i="1"/>
  <c r="K8" i="1"/>
  <c r="K9" i="1"/>
  <c r="K10" i="1"/>
  <c r="K11" i="1"/>
  <c r="K12" i="1"/>
  <c r="K13" i="1"/>
  <c r="K14" i="1"/>
  <c r="K15" i="1"/>
  <c r="K16" i="1"/>
  <c r="K6" i="1"/>
  <c r="K5" i="1"/>
  <c r="K4" i="1"/>
  <c r="E44" i="2"/>
  <c r="E45" i="2" l="1"/>
</calcChain>
</file>

<file path=xl/sharedStrings.xml><?xml version="1.0" encoding="utf-8"?>
<sst xmlns="http://schemas.openxmlformats.org/spreadsheetml/2006/main" count="247" uniqueCount="124">
  <si>
    <t>Số hóa đơn</t>
  </si>
  <si>
    <t>SÀNH ĐIỆU Annam Gourmet Phú Mỹ Hưng</t>
  </si>
  <si>
    <t>1C23TLD</t>
  </si>
  <si>
    <t>Thuế suất</t>
  </si>
  <si>
    <t>00063660</t>
  </si>
  <si>
    <t>Tháng 10 năm 2023</t>
  </si>
  <si>
    <t>Ngày hóa đơn</t>
  </si>
  <si>
    <t>8%</t>
  </si>
  <si>
    <t>Annam Gourmet Estella</t>
  </si>
  <si>
    <t>Annam Gourmet Ascentia</t>
  </si>
  <si>
    <t>00065121</t>
  </si>
  <si>
    <t>Mã số thuế người mua</t>
  </si>
  <si>
    <t>00060896</t>
  </si>
  <si>
    <t>Doanh số bán chưa có thuế GTGT</t>
  </si>
  <si>
    <t>0311187079</t>
  </si>
  <si>
    <t>00061134</t>
  </si>
  <si>
    <t>00062097</t>
  </si>
  <si>
    <t>1C23TNN</t>
  </si>
  <si>
    <t>1C23TET</t>
  </si>
  <si>
    <t>00059333</t>
  </si>
  <si>
    <t>Annam Gourmet Nguyễn Văn Trỗi</t>
  </si>
  <si>
    <t>Tên người mua</t>
  </si>
  <si>
    <t>SÀNH ĐIỆU Annam Gourmet Nguyễn Văn Trỗi</t>
  </si>
  <si>
    <t>00062089</t>
  </si>
  <si>
    <t>00064918</t>
  </si>
  <si>
    <t>00060846</t>
  </si>
  <si>
    <t>Diễn giải</t>
  </si>
  <si>
    <t>SÀNH ĐIỆU Annam Gourmet An Phú</t>
  </si>
  <si>
    <t>Thuế GTGT</t>
  </si>
  <si>
    <t>00060869</t>
  </si>
  <si>
    <t>BẢNG KÊ HÓA ĐƠN, CHỨNG TỪ HÀNG HÓA, DỊCH VỤ BÁN RA (MẪU QUẢN TRỊ)</t>
  </si>
  <si>
    <t>Annam Gourmet Saigon Center</t>
  </si>
  <si>
    <t>CÔNG TY TNHH PHÂN PHỐI SÀNH ĐIỆU</t>
  </si>
  <si>
    <t>SÀNH ĐIỆU Annam Gourmet Hai Bà Trưng</t>
  </si>
  <si>
    <t>00069532</t>
  </si>
  <si>
    <t>00062096</t>
  </si>
  <si>
    <t>Ký hiệu HĐ</t>
  </si>
  <si>
    <t>00063935</t>
  </si>
  <si>
    <t>00059359</t>
  </si>
  <si>
    <t>00062280</t>
  </si>
  <si>
    <t>Annam Gourmet Landmark 81</t>
  </si>
  <si>
    <t>00043476</t>
  </si>
  <si>
    <t>SÀNH ĐIỆU Annam Gourmet Feliz En Vista</t>
  </si>
  <si>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</si>
  <si>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</si>
  <si>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</si>
  <si>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</si>
  <si>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</si>
  <si>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</si>
  <si>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</si>
  <si>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</si>
  <si>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</si>
  <si>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</si>
  <si>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</si>
  <si>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Bảng kê hóa đơn tháng 4</t>
  </si>
  <si>
    <t>Bảng kê hóa đơn tháng 5</t>
  </si>
  <si>
    <t>Bảng kê hóa đơn tháng 6</t>
  </si>
  <si>
    <t>CK không điều kiện quý I,2023</t>
  </si>
  <si>
    <t>Phí trưng bày Quý I,2023</t>
  </si>
  <si>
    <t>CK không điều kiện 2022</t>
  </si>
  <si>
    <t>Bảng kê hóa đơn tháng 7</t>
  </si>
  <si>
    <t>CK không điều kiện quý II,2023</t>
  </si>
  <si>
    <t>Phí trưng bày quý II.2023</t>
  </si>
  <si>
    <t>Bảng kê hóa đơn tháng 8</t>
  </si>
  <si>
    <t>Bảng kê hóa đơn tháng 9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</si>
  <si>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</si>
  <si>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</si>
  <si>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</si>
  <si>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</si>
  <si>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</si>
  <si>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</si>
  <si>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</si>
  <si>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 xml:space="preserve">Hàng trả tháng 7 </t>
  </si>
  <si>
    <t>Hàng trả tháng 8</t>
  </si>
  <si>
    <t>Hàng trả tháng 9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</si>
  <si>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</si>
  <si>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</si>
  <si>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</si>
  <si>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</si>
  <si>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</si>
  <si>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</si>
  <si>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</si>
  <si>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</si>
  <si>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9</t>
  </si>
  <si>
    <t>Thanh toán tháng 10</t>
  </si>
  <si>
    <t>Tổng đã thanh toán</t>
  </si>
  <si>
    <t xml:space="preserve">Dư nợ phải thu </t>
  </si>
  <si>
    <t xml:space="preserve">Tổng cộng </t>
  </si>
  <si>
    <t xml:space="preserve">Hàng trả - Phú Mỹ Hưng </t>
  </si>
  <si>
    <t>Hàng trả - Annam Gourmet Estella</t>
  </si>
  <si>
    <t xml:space="preserve">Hàng trả - Annam Gourmet Landmark 81 </t>
  </si>
  <si>
    <t>Bảng kê hóa đơn tháng 10</t>
  </si>
  <si>
    <t>Hàng trả tháng 10</t>
  </si>
  <si>
    <t>Tháng 9 năm 2023</t>
  </si>
  <si>
    <t>00053247</t>
  </si>
  <si>
    <t>SÀNH ĐIỆU Annam Gourmet Estella</t>
  </si>
  <si>
    <t>00053309</t>
  </si>
  <si>
    <t>00056273</t>
  </si>
  <si>
    <t>Annam Gourmet Saigon Center - AGMPO000037346</t>
  </si>
  <si>
    <t>00056274</t>
  </si>
  <si>
    <t>00057358</t>
  </si>
  <si>
    <t>Annam Gourmet An Phú</t>
  </si>
  <si>
    <t>00057567</t>
  </si>
  <si>
    <t>Annam Gourmet Feliz En Vista</t>
  </si>
  <si>
    <t>00057849</t>
  </si>
  <si>
    <t>00057969</t>
  </si>
  <si>
    <t>Annam Gourmet Q2 Terrace</t>
  </si>
  <si>
    <t>00058957</t>
  </si>
  <si>
    <t>Annam Gourmet Saigon Pearl</t>
  </si>
  <si>
    <t>00059164</t>
  </si>
  <si>
    <t>Annam Gourmet Phú Mỹ Hưng</t>
  </si>
  <si>
    <t>00026450</t>
  </si>
  <si>
    <t>1C23TMK</t>
  </si>
  <si>
    <t>Hàng trả - phiếu MH002619 - sanhdieu0002</t>
  </si>
  <si>
    <t>10%</t>
  </si>
  <si>
    <t>00025069</t>
  </si>
  <si>
    <t>1C23TQH</t>
  </si>
  <si>
    <t>Hàng trả - phiếu MH003317 - sanhdieu0001</t>
  </si>
  <si>
    <t>00026057</t>
  </si>
  <si>
    <t>1C23TAC</t>
  </si>
  <si>
    <t>Hàng trả - phiếu MH002245 - sanhdieu0006</t>
  </si>
  <si>
    <t>Bảng kê hóa đơn tháng 11</t>
  </si>
  <si>
    <t>Hàng trả tháng 11</t>
  </si>
  <si>
    <t>Thanh toán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</si>
</sst>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4" fontId="0" fillId="0" borderId="0" xfId="0" applyNumberFormat="1"/>
    <xf numFmtId="38" fontId="4" fillId="0" borderId="3" xfId="0" applyNumberFormat="1" applyFont="1" applyBorder="1" applyAlignment="1">
      <alignment horizontal="right" vertical="center"/>
    </xf>
    <xf numFmtId="38" fontId="0" fillId="0" borderId="0" xfId="0" applyNumberFormat="1"/>
    <xf numFmtId="0" fontId="8" fillId="3" borderId="4" xfId="1" applyFont="1" applyFill="1" applyBorder="1" applyAlignment="1">
      <alignment horizontal="center" vertical="center" wrapText="1"/>
    </xf>
    <xf numFmtId="164" fontId="8" fillId="3" borderId="4" xfId="2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4" fontId="8" fillId="0" borderId="4" xfId="2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horizontal="left"/>
    </xf>
    <xf numFmtId="164" fontId="9" fillId="0" borderId="4" xfId="2" applyNumberFormat="1" applyFont="1" applyBorder="1" applyAlignment="1">
      <alignment horizontal="right"/>
    </xf>
    <xf numFmtId="165" fontId="9" fillId="0" borderId="4" xfId="2" applyNumberFormat="1" applyFont="1" applyBorder="1" applyAlignment="1">
      <alignment horizontal="center"/>
    </xf>
    <xf numFmtId="165" fontId="9" fillId="0" borderId="4" xfId="2" applyNumberFormat="1" applyFont="1" applyBorder="1"/>
    <xf numFmtId="0" fontId="9" fillId="0" borderId="4" xfId="1" applyFont="1" applyBorder="1"/>
    <xf numFmtId="14" fontId="9" fillId="0" borderId="4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164" fontId="9" fillId="0" borderId="4" xfId="2" applyNumberFormat="1" applyFont="1" applyBorder="1" applyAlignment="1">
      <alignment horizontal="center"/>
    </xf>
    <xf numFmtId="14" fontId="9" fillId="0" borderId="5" xfId="1" applyNumberFormat="1" applyFont="1" applyBorder="1" applyAlignment="1">
      <alignment horizontal="center"/>
    </xf>
    <xf numFmtId="0" fontId="9" fillId="0" borderId="6" xfId="1" applyFont="1" applyBorder="1" applyAlignment="1">
      <alignment horizontal="left"/>
    </xf>
    <xf numFmtId="165" fontId="0" fillId="0" borderId="0" xfId="0" applyNumberFormat="1"/>
    <xf numFmtId="164" fontId="8" fillId="3" borderId="4" xfId="2" applyNumberFormat="1" applyFont="1" applyFill="1" applyBorder="1" applyAlignment="1">
      <alignment horizontal="center"/>
    </xf>
    <xf numFmtId="165" fontId="8" fillId="3" borderId="4" xfId="2" applyNumberFormat="1" applyFont="1" applyFill="1" applyBorder="1" applyAlignment="1">
      <alignment horizontal="center"/>
    </xf>
    <xf numFmtId="0" fontId="8" fillId="3" borderId="4" xfId="1" applyFont="1" applyFill="1" applyBorder="1"/>
    <xf numFmtId="164" fontId="10" fillId="4" borderId="7" xfId="2" applyNumberFormat="1" applyFont="1" applyFill="1" applyBorder="1" applyAlignment="1">
      <alignment horizontal="center"/>
    </xf>
    <xf numFmtId="165" fontId="8" fillId="3" borderId="4" xfId="2" applyNumberFormat="1" applyFont="1" applyFill="1" applyBorder="1"/>
    <xf numFmtId="164" fontId="0" fillId="0" borderId="0" xfId="0" applyNumberFormat="1"/>
    <xf numFmtId="164" fontId="11" fillId="3" borderId="4" xfId="2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/>
    <xf numFmtId="165" fontId="12" fillId="5" borderId="4" xfId="1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0" xfId="3"/>
    <xf numFmtId="14" fontId="2" fillId="2" borderId="2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38" fontId="2" fillId="2" borderId="1" xfId="3" applyNumberFormat="1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horizontal="center" vertical="center" wrapText="1"/>
    </xf>
    <xf numFmtId="14" fontId="4" fillId="0" borderId="3" xfId="3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left" vertical="center"/>
    </xf>
    <xf numFmtId="38" fontId="4" fillId="0" borderId="3" xfId="3" applyNumberFormat="1" applyFont="1" applyBorder="1" applyAlignment="1">
      <alignment horizontal="right" vertical="center"/>
    </xf>
    <xf numFmtId="0" fontId="4" fillId="0" borderId="3" xfId="3" applyFont="1" applyBorder="1" applyAlignment="1">
      <alignment horizontal="right" vertical="center"/>
    </xf>
    <xf numFmtId="14" fontId="7" fillId="0" borderId="0" xfId="1" applyNumberFormat="1" applyFont="1" applyAlignment="1">
      <alignment horizontal="center"/>
    </xf>
    <xf numFmtId="14" fontId="8" fillId="3" borderId="5" xfId="1" applyNumberFormat="1" applyFont="1" applyFill="1" applyBorder="1" applyAlignment="1">
      <alignment horizontal="center"/>
    </xf>
    <xf numFmtId="14" fontId="8" fillId="3" borderId="6" xfId="1" applyNumberFormat="1" applyFont="1" applyFill="1" applyBorder="1" applyAlignment="1">
      <alignment horizontal="center"/>
    </xf>
    <xf numFmtId="14" fontId="12" fillId="5" borderId="5" xfId="1" quotePrefix="1" applyNumberFormat="1" applyFont="1" applyFill="1" applyBorder="1" applyAlignment="1">
      <alignment horizontal="center" vertical="center"/>
    </xf>
    <xf numFmtId="14" fontId="12" fillId="5" borderId="8" xfId="1" quotePrefix="1" applyNumberFormat="1" applyFont="1" applyFill="1" applyBorder="1" applyAlignment="1">
      <alignment horizontal="center" vertical="center"/>
    </xf>
    <xf numFmtId="14" fontId="12" fillId="5" borderId="6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</cellXfs>
  <cellStyles count="4">
    <cellStyle name="Comma 2" xfId="2" xr:uid="{F1F647CA-09B3-4AD2-99A9-DE817C001B85}"/>
    <cellStyle name="Normal" xfId="0" builtinId="0"/>
    <cellStyle name="Normal 2" xfId="1" xr:uid="{C3385A3B-4259-4957-B78C-F38FE5D3BD78}"/>
    <cellStyle name="Normal 3" xfId="3" xr:uid="{9DBAB653-7C08-4786-8E17-4D10B50B67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9719-440D-4C11-BEF3-BBE06C5BD480}">
  <dimension ref="A1:H45"/>
  <sheetViews>
    <sheetView topLeftCell="A19" workbookViewId="0">
      <selection sqref="A1:E45"/>
    </sheetView>
  </sheetViews>
  <sheetFormatPr defaultRowHeight="15.05" x14ac:dyDescent="0.3"/>
  <cols>
    <col min="1" max="1" width="17.33203125" customWidth="1"/>
    <col min="2" max="2" width="32.88671875" customWidth="1"/>
    <col min="3" max="3" width="17.33203125" customWidth="1"/>
    <col min="4" max="4" width="15.21875" customWidth="1"/>
    <col min="5" max="5" width="17.33203125" customWidth="1"/>
    <col min="6" max="6" width="16.5546875" customWidth="1"/>
    <col min="7" max="7" width="17.109375" customWidth="1"/>
    <col min="8" max="8" width="11.5546875" bestFit="1" customWidth="1"/>
  </cols>
  <sheetData>
    <row r="1" spans="1:6" ht="18.8" x14ac:dyDescent="0.3">
      <c r="A1" s="45" t="s">
        <v>43</v>
      </c>
      <c r="B1" s="45"/>
      <c r="C1" s="45"/>
      <c r="D1" s="45"/>
      <c r="E1" s="45"/>
    </row>
    <row r="2" spans="1:6" ht="31.3" x14ac:dyDescent="0.3">
      <c r="A2" s="10" t="s">
        <v>44</v>
      </c>
      <c r="B2" s="10" t="s">
        <v>45</v>
      </c>
      <c r="C2" s="11" t="s">
        <v>46</v>
      </c>
      <c r="D2" s="10" t="s">
        <v>47</v>
      </c>
      <c r="E2" s="10" t="s">
        <v>48</v>
      </c>
    </row>
    <row r="3" spans="1:6" ht="15.65" x14ac:dyDescent="0.3">
      <c r="A3" s="12"/>
      <c r="B3" s="12" t="s">
        <v>49</v>
      </c>
      <c r="C3" s="13">
        <v>27870822</v>
      </c>
      <c r="D3" s="12"/>
      <c r="E3" s="12"/>
    </row>
    <row r="4" spans="1:6" ht="15.65" x14ac:dyDescent="0.3">
      <c r="A4" s="14">
        <v>1</v>
      </c>
      <c r="B4" s="15" t="s">
        <v>50</v>
      </c>
      <c r="C4" s="16">
        <v>13393935</v>
      </c>
      <c r="D4" s="17"/>
      <c r="E4" s="18"/>
    </row>
    <row r="5" spans="1:6" ht="15.65" x14ac:dyDescent="0.3">
      <c r="A5" s="14">
        <v>2</v>
      </c>
      <c r="B5" s="15" t="s">
        <v>51</v>
      </c>
      <c r="C5" s="16">
        <v>18184568</v>
      </c>
      <c r="D5" s="17"/>
      <c r="E5" s="18"/>
    </row>
    <row r="6" spans="1:6" ht="15.65" x14ac:dyDescent="0.3">
      <c r="A6" s="14">
        <v>3</v>
      </c>
      <c r="B6" s="15" t="s">
        <v>52</v>
      </c>
      <c r="C6" s="16">
        <v>13131442</v>
      </c>
      <c r="D6" s="17"/>
      <c r="E6" s="19"/>
    </row>
    <row r="7" spans="1:6" ht="15.65" x14ac:dyDescent="0.3">
      <c r="A7" s="20">
        <v>44988</v>
      </c>
      <c r="B7" s="15" t="s">
        <v>53</v>
      </c>
      <c r="C7" s="16"/>
      <c r="D7" s="17">
        <v>-4388761</v>
      </c>
      <c r="E7" s="19"/>
    </row>
    <row r="8" spans="1:6" ht="15.65" x14ac:dyDescent="0.3">
      <c r="A8" s="14">
        <v>4</v>
      </c>
      <c r="B8" s="15" t="s">
        <v>54</v>
      </c>
      <c r="C8" s="16">
        <v>18572888</v>
      </c>
      <c r="D8" s="18"/>
      <c r="E8" s="19"/>
    </row>
    <row r="9" spans="1:6" ht="15.65" x14ac:dyDescent="0.3">
      <c r="A9" s="21">
        <v>5</v>
      </c>
      <c r="B9" s="15" t="s">
        <v>55</v>
      </c>
      <c r="C9" s="22">
        <v>11163979</v>
      </c>
      <c r="D9" s="18"/>
      <c r="E9" s="19"/>
    </row>
    <row r="10" spans="1:6" ht="15.65" x14ac:dyDescent="0.3">
      <c r="A10" s="21">
        <v>6</v>
      </c>
      <c r="B10" s="15" t="s">
        <v>56</v>
      </c>
      <c r="C10" s="22">
        <v>10787941</v>
      </c>
      <c r="D10" s="18"/>
      <c r="E10" s="19"/>
    </row>
    <row r="11" spans="1:6" ht="15.65" x14ac:dyDescent="0.3">
      <c r="A11" s="23">
        <v>45105</v>
      </c>
      <c r="B11" s="15" t="s">
        <v>57</v>
      </c>
      <c r="C11" s="16"/>
      <c r="D11" s="18">
        <v>-1832762.8</v>
      </c>
      <c r="E11" s="19"/>
    </row>
    <row r="12" spans="1:6" ht="15.65" x14ac:dyDescent="0.3">
      <c r="A12" s="23">
        <v>45104</v>
      </c>
      <c r="B12" s="15" t="s">
        <v>58</v>
      </c>
      <c r="C12" s="22"/>
      <c r="D12" s="18">
        <v>-1047292</v>
      </c>
      <c r="E12" s="19"/>
    </row>
    <row r="13" spans="1:6" ht="15.65" x14ac:dyDescent="0.3">
      <c r="A13" s="23">
        <v>45110</v>
      </c>
      <c r="B13" s="24" t="s">
        <v>59</v>
      </c>
      <c r="C13" s="22"/>
      <c r="D13" s="18">
        <v>-7540691</v>
      </c>
      <c r="E13" s="19"/>
      <c r="F13" s="25"/>
    </row>
    <row r="14" spans="1:6" ht="15.65" x14ac:dyDescent="0.3">
      <c r="A14" s="23">
        <v>7</v>
      </c>
      <c r="B14" s="15" t="s">
        <v>60</v>
      </c>
      <c r="C14" s="22">
        <v>15586531</v>
      </c>
      <c r="D14" s="18"/>
      <c r="E14" s="19"/>
    </row>
    <row r="15" spans="1:6" ht="15.65" x14ac:dyDescent="0.3">
      <c r="A15" s="23"/>
      <c r="B15" s="15" t="s">
        <v>61</v>
      </c>
      <c r="C15" s="22"/>
      <c r="D15" s="18">
        <v>-1396894</v>
      </c>
      <c r="E15" s="19"/>
    </row>
    <row r="16" spans="1:6" ht="15.65" x14ac:dyDescent="0.3">
      <c r="A16" s="23"/>
      <c r="B16" s="15" t="s">
        <v>62</v>
      </c>
      <c r="C16" s="22"/>
      <c r="D16" s="18">
        <v>-798225</v>
      </c>
      <c r="E16" s="19"/>
    </row>
    <row r="17" spans="1:6" ht="15.65" x14ac:dyDescent="0.3">
      <c r="A17" s="23"/>
      <c r="B17" s="15" t="s">
        <v>63</v>
      </c>
      <c r="C17" s="22">
        <v>12193040</v>
      </c>
      <c r="D17" s="18"/>
      <c r="E17" s="19"/>
    </row>
    <row r="18" spans="1:6" ht="15.65" x14ac:dyDescent="0.3">
      <c r="A18" s="23"/>
      <c r="B18" s="15" t="s">
        <v>64</v>
      </c>
      <c r="C18" s="22">
        <v>8407590</v>
      </c>
      <c r="D18" s="18"/>
      <c r="E18" s="19"/>
      <c r="F18" s="25"/>
    </row>
    <row r="19" spans="1:6" ht="15.65" x14ac:dyDescent="0.3">
      <c r="A19" s="23"/>
      <c r="B19" s="15" t="s">
        <v>91</v>
      </c>
      <c r="C19" s="22">
        <v>11126643</v>
      </c>
      <c r="D19" s="18"/>
      <c r="E19" s="19"/>
    </row>
    <row r="20" spans="1:6" ht="15.65" x14ac:dyDescent="0.3">
      <c r="A20" s="23"/>
      <c r="B20" s="15" t="s">
        <v>121</v>
      </c>
      <c r="C20" s="22"/>
      <c r="D20" s="18"/>
      <c r="E20" s="19"/>
    </row>
    <row r="21" spans="1:6" ht="15.65" x14ac:dyDescent="0.3">
      <c r="A21" s="46" t="s">
        <v>65</v>
      </c>
      <c r="B21" s="47"/>
      <c r="C21" s="26">
        <f>+SUM(C4:C19)</f>
        <v>132548557</v>
      </c>
      <c r="D21" s="27">
        <f>+SUM(D3:D19)</f>
        <v>-17004625.800000001</v>
      </c>
      <c r="E21" s="28"/>
    </row>
    <row r="22" spans="1:6" ht="15.65" x14ac:dyDescent="0.3">
      <c r="A22" s="14">
        <v>1</v>
      </c>
      <c r="B22" s="24" t="s">
        <v>66</v>
      </c>
      <c r="C22" s="22"/>
      <c r="D22" s="17">
        <v>0</v>
      </c>
      <c r="E22" s="19"/>
    </row>
    <row r="23" spans="1:6" ht="15.65" x14ac:dyDescent="0.3">
      <c r="A23" s="14">
        <v>2</v>
      </c>
      <c r="B23" s="24" t="s">
        <v>67</v>
      </c>
      <c r="C23" s="22"/>
      <c r="D23" s="17">
        <v>-2552440</v>
      </c>
      <c r="E23" s="19"/>
    </row>
    <row r="24" spans="1:6" ht="15.65" x14ac:dyDescent="0.3">
      <c r="A24" s="14">
        <v>3</v>
      </c>
      <c r="B24" s="24" t="s">
        <v>68</v>
      </c>
      <c r="C24" s="29"/>
      <c r="D24" s="17">
        <v>-1352942</v>
      </c>
      <c r="E24" s="19"/>
      <c r="F24" s="25"/>
    </row>
    <row r="25" spans="1:6" ht="15.65" x14ac:dyDescent="0.3">
      <c r="A25" s="14">
        <v>4</v>
      </c>
      <c r="B25" s="24" t="s">
        <v>69</v>
      </c>
      <c r="C25" s="22"/>
      <c r="D25" s="17">
        <v>-616420</v>
      </c>
      <c r="E25" s="19"/>
    </row>
    <row r="26" spans="1:6" ht="15.65" x14ac:dyDescent="0.3">
      <c r="A26" s="14">
        <v>5</v>
      </c>
      <c r="B26" s="24" t="s">
        <v>70</v>
      </c>
      <c r="C26" s="22"/>
      <c r="D26" s="17">
        <v>-1687588</v>
      </c>
      <c r="E26" s="19"/>
    </row>
    <row r="27" spans="1:6" ht="15.65" x14ac:dyDescent="0.3">
      <c r="A27" s="14">
        <v>6</v>
      </c>
      <c r="B27" s="24" t="s">
        <v>71</v>
      </c>
      <c r="C27" s="22"/>
      <c r="D27" s="17">
        <v>-1703778</v>
      </c>
      <c r="E27" s="19"/>
    </row>
    <row r="28" spans="1:6" ht="15.65" x14ac:dyDescent="0.3">
      <c r="A28" s="21">
        <v>7</v>
      </c>
      <c r="B28" s="15" t="s">
        <v>72</v>
      </c>
      <c r="C28" s="22"/>
      <c r="D28" s="17">
        <v>-1960330</v>
      </c>
      <c r="E28" s="19"/>
    </row>
    <row r="29" spans="1:6" ht="15.65" x14ac:dyDescent="0.3">
      <c r="A29" s="21">
        <v>8</v>
      </c>
      <c r="B29" s="15" t="s">
        <v>73</v>
      </c>
      <c r="C29" s="22"/>
      <c r="D29" s="17">
        <v>-641463</v>
      </c>
      <c r="E29" s="19"/>
    </row>
    <row r="30" spans="1:6" ht="15.65" x14ac:dyDescent="0.3">
      <c r="A30" s="21">
        <v>9</v>
      </c>
      <c r="B30" s="15" t="s">
        <v>74</v>
      </c>
      <c r="C30" s="22"/>
      <c r="D30" s="17">
        <v>-1078229</v>
      </c>
      <c r="E30" s="19"/>
    </row>
    <row r="31" spans="1:6" ht="15.65" x14ac:dyDescent="0.3">
      <c r="A31" s="21">
        <v>10</v>
      </c>
      <c r="B31" s="15" t="s">
        <v>92</v>
      </c>
      <c r="C31" s="22"/>
      <c r="D31" s="17">
        <v>-1724489</v>
      </c>
      <c r="E31" s="19"/>
    </row>
    <row r="32" spans="1:6" ht="15.65" x14ac:dyDescent="0.3">
      <c r="A32" s="21">
        <v>11</v>
      </c>
      <c r="B32" s="15" t="s">
        <v>122</v>
      </c>
      <c r="C32" s="22"/>
      <c r="D32" s="17"/>
      <c r="E32" s="19"/>
    </row>
    <row r="33" spans="1:8" ht="15.65" x14ac:dyDescent="0.3">
      <c r="A33" s="46" t="s">
        <v>75</v>
      </c>
      <c r="B33" s="47"/>
      <c r="C33" s="26"/>
      <c r="D33" s="30">
        <f>+SUM(D22:D31)</f>
        <v>-13317679</v>
      </c>
      <c r="E33" s="28"/>
    </row>
    <row r="34" spans="1:8" ht="15.65" x14ac:dyDescent="0.3">
      <c r="A34" s="14">
        <v>1</v>
      </c>
      <c r="B34" s="15" t="s">
        <v>76</v>
      </c>
      <c r="C34" s="22"/>
      <c r="D34" s="17"/>
      <c r="E34" s="18">
        <v>11896218</v>
      </c>
      <c r="G34" s="25"/>
    </row>
    <row r="35" spans="1:8" ht="15.65" x14ac:dyDescent="0.3">
      <c r="A35" s="14">
        <v>2</v>
      </c>
      <c r="B35" s="15" t="s">
        <v>77</v>
      </c>
      <c r="C35" s="22"/>
      <c r="D35" s="17"/>
      <c r="E35" s="18">
        <v>11248546</v>
      </c>
    </row>
    <row r="36" spans="1:8" ht="15.65" x14ac:dyDescent="0.3">
      <c r="A36" s="14">
        <v>3</v>
      </c>
      <c r="B36" s="15" t="s">
        <v>78</v>
      </c>
      <c r="C36" s="22"/>
      <c r="D36" s="17"/>
      <c r="E36" s="18">
        <v>6173488</v>
      </c>
      <c r="H36" s="31"/>
    </row>
    <row r="37" spans="1:8" ht="15.65" x14ac:dyDescent="0.3">
      <c r="A37" s="14">
        <v>4</v>
      </c>
      <c r="B37" s="15" t="s">
        <v>79</v>
      </c>
      <c r="C37" s="22"/>
      <c r="D37" s="17"/>
      <c r="E37" s="18">
        <v>27410628</v>
      </c>
    </row>
    <row r="38" spans="1:8" ht="15.65" x14ac:dyDescent="0.3">
      <c r="A38" s="14">
        <v>5</v>
      </c>
      <c r="B38" s="15" t="s">
        <v>80</v>
      </c>
      <c r="C38" s="22"/>
      <c r="D38" s="17"/>
      <c r="E38" s="18">
        <v>14768382</v>
      </c>
      <c r="F38" s="25"/>
      <c r="H38" s="31"/>
    </row>
    <row r="39" spans="1:8" ht="15.65" x14ac:dyDescent="0.3">
      <c r="A39" s="20">
        <v>45100</v>
      </c>
      <c r="B39" s="15" t="s">
        <v>81</v>
      </c>
      <c r="C39" s="22"/>
      <c r="D39" s="17"/>
      <c r="E39" s="18">
        <v>9784420</v>
      </c>
      <c r="F39" s="25"/>
      <c r="G39" s="25"/>
    </row>
    <row r="40" spans="1:8" ht="15.65" x14ac:dyDescent="0.3">
      <c r="A40" s="23">
        <v>45135</v>
      </c>
      <c r="B40" s="24" t="s">
        <v>82</v>
      </c>
      <c r="C40" s="22"/>
      <c r="D40" s="17"/>
      <c r="E40" s="18">
        <v>9081756</v>
      </c>
      <c r="F40" s="25"/>
      <c r="G40" s="25"/>
    </row>
    <row r="41" spans="1:8" ht="15.65" x14ac:dyDescent="0.3">
      <c r="A41" s="23">
        <v>45184</v>
      </c>
      <c r="B41" s="24" t="s">
        <v>83</v>
      </c>
      <c r="C41" s="22"/>
      <c r="D41" s="17"/>
      <c r="E41" s="18">
        <v>11433490</v>
      </c>
    </row>
    <row r="42" spans="1:8" ht="15.65" x14ac:dyDescent="0.3">
      <c r="A42" s="23">
        <v>45211</v>
      </c>
      <c r="B42" s="24" t="s">
        <v>84</v>
      </c>
      <c r="C42" s="22"/>
      <c r="D42" s="17"/>
      <c r="E42" s="18">
        <v>11551577</v>
      </c>
    </row>
    <row r="43" spans="1:8" ht="15.65" x14ac:dyDescent="0.3">
      <c r="A43" s="23">
        <v>45259</v>
      </c>
      <c r="B43" s="24" t="s">
        <v>123</v>
      </c>
      <c r="C43" s="22"/>
      <c r="D43" s="17"/>
      <c r="E43" s="18"/>
    </row>
    <row r="44" spans="1:8" ht="15.65" x14ac:dyDescent="0.3">
      <c r="A44" s="46" t="s">
        <v>85</v>
      </c>
      <c r="B44" s="47"/>
      <c r="C44" s="32"/>
      <c r="D44" s="33"/>
      <c r="E44" s="33">
        <f>+SUM(E34:E42)</f>
        <v>113348505</v>
      </c>
      <c r="F44" s="25"/>
    </row>
    <row r="45" spans="1:8" ht="15.65" x14ac:dyDescent="0.3">
      <c r="A45" s="48" t="s">
        <v>86</v>
      </c>
      <c r="B45" s="49"/>
      <c r="C45" s="49"/>
      <c r="D45" s="50"/>
      <c r="E45" s="34">
        <f>+C3+C21+D21+D33-E44</f>
        <v>16748569.199999988</v>
      </c>
    </row>
  </sheetData>
  <mergeCells count="5">
    <mergeCell ref="A1:E1"/>
    <mergeCell ref="A21:B21"/>
    <mergeCell ref="A33:B33"/>
    <mergeCell ref="A44:B44"/>
    <mergeCell ref="A45:D4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557-5518-48F0-97FA-8AE0FB035C26}">
  <dimension ref="A1:K19"/>
  <sheetViews>
    <sheetView workbookViewId="0">
      <selection activeCell="F15" sqref="F15"/>
    </sheetView>
  </sheetViews>
  <sheetFormatPr defaultRowHeight="15.05" x14ac:dyDescent="0.3"/>
  <cols>
    <col min="1" max="1" width="4.6640625" customWidth="1"/>
    <col min="2" max="2" width="13.5546875" customWidth="1"/>
    <col min="5" max="5" width="32.88671875" customWidth="1"/>
    <col min="6" max="6" width="12" customWidth="1"/>
    <col min="7" max="7" width="35.44140625" customWidth="1"/>
    <col min="8" max="9" width="14.6640625" customWidth="1"/>
    <col min="10" max="10" width="13.6640625" customWidth="1"/>
    <col min="11" max="11" width="13.33203125" customWidth="1"/>
  </cols>
  <sheetData>
    <row r="1" spans="1:11" ht="17.55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36"/>
    </row>
    <row r="2" spans="1:11" x14ac:dyDescent="0.3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36"/>
    </row>
    <row r="3" spans="1:11" ht="21.3" x14ac:dyDescent="0.3">
      <c r="A3" s="36"/>
      <c r="B3" s="37" t="s">
        <v>6</v>
      </c>
      <c r="C3" s="38" t="s">
        <v>0</v>
      </c>
      <c r="D3" s="38" t="s">
        <v>36</v>
      </c>
      <c r="E3" s="38" t="s">
        <v>21</v>
      </c>
      <c r="F3" s="38" t="s">
        <v>11</v>
      </c>
      <c r="G3" s="38" t="s">
        <v>26</v>
      </c>
      <c r="H3" s="39" t="s">
        <v>13</v>
      </c>
      <c r="I3" s="38" t="s">
        <v>3</v>
      </c>
      <c r="J3" s="39" t="s">
        <v>28</v>
      </c>
      <c r="K3" s="40" t="s">
        <v>87</v>
      </c>
    </row>
    <row r="4" spans="1:11" x14ac:dyDescent="0.3">
      <c r="A4" s="36"/>
      <c r="B4" s="41">
        <v>45170</v>
      </c>
      <c r="C4" s="42" t="s">
        <v>94</v>
      </c>
      <c r="D4" s="42" t="s">
        <v>17</v>
      </c>
      <c r="E4" s="42" t="s">
        <v>32</v>
      </c>
      <c r="F4" s="42" t="s">
        <v>14</v>
      </c>
      <c r="G4" s="42" t="s">
        <v>95</v>
      </c>
      <c r="H4" s="43">
        <v>1363933</v>
      </c>
      <c r="I4" s="44" t="s">
        <v>7</v>
      </c>
      <c r="J4" s="43">
        <v>109115</v>
      </c>
      <c r="K4" s="43">
        <v>1473048</v>
      </c>
    </row>
    <row r="5" spans="1:11" x14ac:dyDescent="0.3">
      <c r="A5" s="36"/>
      <c r="B5" s="41">
        <v>45174</v>
      </c>
      <c r="C5" s="42" t="s">
        <v>96</v>
      </c>
      <c r="D5" s="42" t="s">
        <v>17</v>
      </c>
      <c r="E5" s="42" t="s">
        <v>32</v>
      </c>
      <c r="F5" s="42" t="s">
        <v>14</v>
      </c>
      <c r="G5" s="42" t="s">
        <v>20</v>
      </c>
      <c r="H5" s="43">
        <v>670550</v>
      </c>
      <c r="I5" s="44" t="s">
        <v>7</v>
      </c>
      <c r="J5" s="43">
        <v>53644</v>
      </c>
      <c r="K5" s="43">
        <v>724194</v>
      </c>
    </row>
    <row r="6" spans="1:11" x14ac:dyDescent="0.3">
      <c r="A6" s="36"/>
      <c r="B6" s="41">
        <v>45187</v>
      </c>
      <c r="C6" s="42" t="s">
        <v>97</v>
      </c>
      <c r="D6" s="42" t="s">
        <v>17</v>
      </c>
      <c r="E6" s="42" t="s">
        <v>32</v>
      </c>
      <c r="F6" s="42" t="s">
        <v>14</v>
      </c>
      <c r="G6" s="42" t="s">
        <v>98</v>
      </c>
      <c r="H6" s="43">
        <v>1263567</v>
      </c>
      <c r="I6" s="44" t="s">
        <v>7</v>
      </c>
      <c r="J6" s="43">
        <v>101085</v>
      </c>
      <c r="K6" s="43">
        <v>1364652</v>
      </c>
    </row>
    <row r="7" spans="1:11" x14ac:dyDescent="0.3">
      <c r="A7" s="36"/>
      <c r="B7" s="41">
        <v>45187</v>
      </c>
      <c r="C7" s="42" t="s">
        <v>99</v>
      </c>
      <c r="D7" s="42" t="s">
        <v>17</v>
      </c>
      <c r="E7" s="42" t="s">
        <v>32</v>
      </c>
      <c r="F7" s="42" t="s">
        <v>14</v>
      </c>
      <c r="G7" s="42" t="s">
        <v>1</v>
      </c>
      <c r="H7" s="43">
        <v>1225940</v>
      </c>
      <c r="I7" s="44" t="s">
        <v>7</v>
      </c>
      <c r="J7" s="43">
        <v>98075</v>
      </c>
      <c r="K7" s="43">
        <v>1324015</v>
      </c>
    </row>
    <row r="8" spans="1:11" x14ac:dyDescent="0.3">
      <c r="A8" s="36"/>
      <c r="B8" s="41">
        <v>45190</v>
      </c>
      <c r="C8" s="42" t="s">
        <v>100</v>
      </c>
      <c r="D8" s="42" t="s">
        <v>17</v>
      </c>
      <c r="E8" s="42" t="s">
        <v>32</v>
      </c>
      <c r="F8" s="42" t="s">
        <v>14</v>
      </c>
      <c r="G8" s="42" t="s">
        <v>101</v>
      </c>
      <c r="H8" s="43">
        <v>150549</v>
      </c>
      <c r="I8" s="44" t="s">
        <v>7</v>
      </c>
      <c r="J8" s="43">
        <v>12044</v>
      </c>
      <c r="K8" s="43">
        <v>162593</v>
      </c>
    </row>
    <row r="9" spans="1:11" x14ac:dyDescent="0.3">
      <c r="A9" s="36"/>
      <c r="B9" s="41">
        <v>45191</v>
      </c>
      <c r="C9" s="42" t="s">
        <v>102</v>
      </c>
      <c r="D9" s="42" t="s">
        <v>17</v>
      </c>
      <c r="E9" s="42" t="s">
        <v>32</v>
      </c>
      <c r="F9" s="42" t="s">
        <v>14</v>
      </c>
      <c r="G9" s="42" t="s">
        <v>103</v>
      </c>
      <c r="H9" s="43">
        <v>934378</v>
      </c>
      <c r="I9" s="44" t="s">
        <v>7</v>
      </c>
      <c r="J9" s="43">
        <v>74750</v>
      </c>
      <c r="K9" s="43">
        <v>1009128</v>
      </c>
    </row>
    <row r="10" spans="1:11" x14ac:dyDescent="0.3">
      <c r="A10" s="36"/>
      <c r="B10" s="41">
        <v>45195</v>
      </c>
      <c r="C10" s="42" t="s">
        <v>104</v>
      </c>
      <c r="D10" s="42" t="s">
        <v>17</v>
      </c>
      <c r="E10" s="42" t="s">
        <v>32</v>
      </c>
      <c r="F10" s="42" t="s">
        <v>14</v>
      </c>
      <c r="G10" s="42" t="s">
        <v>20</v>
      </c>
      <c r="H10" s="43">
        <v>494456</v>
      </c>
      <c r="I10" s="44" t="s">
        <v>7</v>
      </c>
      <c r="J10" s="43">
        <v>39556</v>
      </c>
      <c r="K10" s="43">
        <v>534012</v>
      </c>
    </row>
    <row r="11" spans="1:11" x14ac:dyDescent="0.3">
      <c r="A11" s="36"/>
      <c r="B11" s="41">
        <v>45197</v>
      </c>
      <c r="C11" s="42" t="s">
        <v>105</v>
      </c>
      <c r="D11" s="42" t="s">
        <v>17</v>
      </c>
      <c r="E11" s="42" t="s">
        <v>32</v>
      </c>
      <c r="F11" s="42" t="s">
        <v>14</v>
      </c>
      <c r="G11" s="42" t="s">
        <v>106</v>
      </c>
      <c r="H11" s="43">
        <v>394823</v>
      </c>
      <c r="I11" s="44" t="s">
        <v>7</v>
      </c>
      <c r="J11" s="43">
        <v>31586</v>
      </c>
      <c r="K11" s="43">
        <v>426409</v>
      </c>
    </row>
    <row r="12" spans="1:11" x14ac:dyDescent="0.3">
      <c r="A12" s="36"/>
      <c r="B12" s="41">
        <v>45198</v>
      </c>
      <c r="C12" s="42" t="s">
        <v>107</v>
      </c>
      <c r="D12" s="42" t="s">
        <v>17</v>
      </c>
      <c r="E12" s="42" t="s">
        <v>32</v>
      </c>
      <c r="F12" s="42" t="s">
        <v>14</v>
      </c>
      <c r="G12" s="42" t="s">
        <v>108</v>
      </c>
      <c r="H12" s="43">
        <v>842378</v>
      </c>
      <c r="I12" s="44" t="s">
        <v>7</v>
      </c>
      <c r="J12" s="43">
        <v>67390</v>
      </c>
      <c r="K12" s="43">
        <v>909768</v>
      </c>
    </row>
    <row r="13" spans="1:11" x14ac:dyDescent="0.3">
      <c r="A13" s="36"/>
      <c r="B13" s="41">
        <v>45199</v>
      </c>
      <c r="C13" s="42" t="s">
        <v>109</v>
      </c>
      <c r="D13" s="42" t="s">
        <v>17</v>
      </c>
      <c r="E13" s="42" t="s">
        <v>32</v>
      </c>
      <c r="F13" s="42" t="s">
        <v>14</v>
      </c>
      <c r="G13" s="42" t="s">
        <v>110</v>
      </c>
      <c r="H13" s="43">
        <v>444232</v>
      </c>
      <c r="I13" s="44" t="s">
        <v>7</v>
      </c>
      <c r="J13" s="43">
        <v>35539</v>
      </c>
      <c r="K13" s="43">
        <v>479771</v>
      </c>
    </row>
    <row r="14" spans="1:11" x14ac:dyDescent="0.3">
      <c r="B14" s="41">
        <v>45187</v>
      </c>
      <c r="C14" s="42" t="s">
        <v>111</v>
      </c>
      <c r="D14" s="42" t="s">
        <v>112</v>
      </c>
      <c r="E14" s="42" t="s">
        <v>32</v>
      </c>
      <c r="F14" s="42" t="s">
        <v>14</v>
      </c>
      <c r="G14" s="42" t="s">
        <v>113</v>
      </c>
      <c r="H14" s="43">
        <v>-500897</v>
      </c>
      <c r="I14" s="44" t="s">
        <v>114</v>
      </c>
      <c r="J14" s="43">
        <v>-50090</v>
      </c>
      <c r="K14" s="43">
        <v>-550987</v>
      </c>
    </row>
    <row r="15" spans="1:11" x14ac:dyDescent="0.3">
      <c r="B15" s="41">
        <v>45198</v>
      </c>
      <c r="C15" s="42" t="s">
        <v>115</v>
      </c>
      <c r="D15" s="42" t="s">
        <v>116</v>
      </c>
      <c r="E15" s="42" t="s">
        <v>32</v>
      </c>
      <c r="F15" s="42" t="s">
        <v>14</v>
      </c>
      <c r="G15" s="42" t="s">
        <v>117</v>
      </c>
      <c r="H15" s="43">
        <v>-96183</v>
      </c>
      <c r="I15" s="44" t="s">
        <v>7</v>
      </c>
      <c r="J15" s="43">
        <v>-7695</v>
      </c>
      <c r="K15" s="43">
        <v>-103878</v>
      </c>
    </row>
    <row r="16" spans="1:11" x14ac:dyDescent="0.3">
      <c r="B16" s="41">
        <v>45198</v>
      </c>
      <c r="C16" s="42" t="s">
        <v>118</v>
      </c>
      <c r="D16" s="42" t="s">
        <v>119</v>
      </c>
      <c r="E16" s="42" t="s">
        <v>32</v>
      </c>
      <c r="F16" s="42" t="s">
        <v>14</v>
      </c>
      <c r="G16" s="42" t="s">
        <v>120</v>
      </c>
      <c r="H16" s="43">
        <v>-392004</v>
      </c>
      <c r="I16" s="44" t="s">
        <v>7</v>
      </c>
      <c r="J16" s="43">
        <v>-31360</v>
      </c>
      <c r="K16" s="43">
        <v>-423364</v>
      </c>
    </row>
    <row r="17" spans="11:11" x14ac:dyDescent="0.3">
      <c r="K17" s="9">
        <f>+SUM(K4:K16)</f>
        <v>7329361</v>
      </c>
    </row>
    <row r="19" spans="11:11" x14ac:dyDescent="0.3">
      <c r="K19" s="9">
        <f>+K17+'Chi tiết T10'!K20</f>
        <v>16731515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0"/>
  <sheetViews>
    <sheetView tabSelected="1" zoomScaleNormal="100" workbookViewId="0">
      <selection activeCell="B4" sqref="B4:K19"/>
    </sheetView>
  </sheetViews>
  <sheetFormatPr defaultColWidth="8.88671875" defaultRowHeight="15.05" outlineLevelRow="1" x14ac:dyDescent="0.3"/>
  <cols>
    <col min="1" max="1" width="1.109375" customWidth="1"/>
    <col min="2" max="2" width="11.109375" style="7" customWidth="1"/>
    <col min="3" max="6" width="8.88671875" customWidth="1"/>
    <col min="7" max="7" width="44.44140625" customWidth="1"/>
    <col min="8" max="8" width="13.33203125" style="9" customWidth="1"/>
    <col min="9" max="9" width="8.88671875" customWidth="1"/>
    <col min="10" max="10" width="12.21875" style="9" customWidth="1"/>
    <col min="11" max="11" width="12.109375" customWidth="1"/>
  </cols>
  <sheetData>
    <row r="1" spans="1:11" ht="17.55" x14ac:dyDescent="0.3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x14ac:dyDescent="0.3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32.6" customHeight="1" x14ac:dyDescent="0.3">
      <c r="B3" s="4" t="s">
        <v>6</v>
      </c>
      <c r="C3" s="3" t="s">
        <v>0</v>
      </c>
      <c r="D3" s="3" t="s">
        <v>36</v>
      </c>
      <c r="E3" s="3" t="s">
        <v>21</v>
      </c>
      <c r="F3" s="3" t="s">
        <v>11</v>
      </c>
      <c r="G3" s="3" t="s">
        <v>26</v>
      </c>
      <c r="H3" s="1" t="s">
        <v>13</v>
      </c>
      <c r="I3" s="3" t="s">
        <v>3</v>
      </c>
      <c r="J3" s="1" t="s">
        <v>28</v>
      </c>
      <c r="K3" s="35" t="s">
        <v>87</v>
      </c>
    </row>
    <row r="4" spans="1:11" outlineLevel="1" x14ac:dyDescent="0.3">
      <c r="B4" s="5">
        <v>45202</v>
      </c>
      <c r="C4" s="2" t="s">
        <v>19</v>
      </c>
      <c r="D4" s="2" t="s">
        <v>17</v>
      </c>
      <c r="E4" s="2" t="s">
        <v>32</v>
      </c>
      <c r="F4" s="2" t="s">
        <v>14</v>
      </c>
      <c r="G4" s="2" t="s">
        <v>9</v>
      </c>
      <c r="H4" s="8">
        <v>2347380</v>
      </c>
      <c r="I4" s="6" t="s">
        <v>7</v>
      </c>
      <c r="J4" s="8">
        <v>187790</v>
      </c>
      <c r="K4" s="8">
        <f>+J4+H4</f>
        <v>2535170</v>
      </c>
    </row>
    <row r="5" spans="1:11" outlineLevel="1" x14ac:dyDescent="0.3">
      <c r="B5" s="5">
        <v>45202</v>
      </c>
      <c r="C5" s="2" t="s">
        <v>38</v>
      </c>
      <c r="D5" s="2" t="s">
        <v>17</v>
      </c>
      <c r="E5" s="2" t="s">
        <v>32</v>
      </c>
      <c r="F5" s="2" t="s">
        <v>14</v>
      </c>
      <c r="G5" s="2" t="s">
        <v>40</v>
      </c>
      <c r="H5" s="8">
        <v>555495</v>
      </c>
      <c r="I5" s="6" t="s">
        <v>7</v>
      </c>
      <c r="J5" s="8">
        <v>44440</v>
      </c>
      <c r="K5" s="8">
        <f>+J5+H5</f>
        <v>599935</v>
      </c>
    </row>
    <row r="6" spans="1:11" outlineLevel="1" x14ac:dyDescent="0.3">
      <c r="B6" s="5">
        <v>45206</v>
      </c>
      <c r="C6" s="2" t="s">
        <v>25</v>
      </c>
      <c r="D6" s="2" t="s">
        <v>17</v>
      </c>
      <c r="E6" s="2" t="s">
        <v>32</v>
      </c>
      <c r="F6" s="2" t="s">
        <v>14</v>
      </c>
      <c r="G6" s="2" t="s">
        <v>20</v>
      </c>
      <c r="H6" s="8">
        <v>372902</v>
      </c>
      <c r="I6" s="6" t="s">
        <v>7</v>
      </c>
      <c r="J6" s="8">
        <v>29832</v>
      </c>
      <c r="K6" s="8">
        <f>+J6+H6</f>
        <v>402734</v>
      </c>
    </row>
    <row r="7" spans="1:11" outlineLevel="1" x14ac:dyDescent="0.3">
      <c r="B7" s="5">
        <v>45208</v>
      </c>
      <c r="C7" s="2" t="s">
        <v>29</v>
      </c>
      <c r="D7" s="2" t="s">
        <v>17</v>
      </c>
      <c r="E7" s="2" t="s">
        <v>32</v>
      </c>
      <c r="F7" s="2" t="s">
        <v>14</v>
      </c>
      <c r="G7" s="2" t="s">
        <v>33</v>
      </c>
      <c r="H7" s="8">
        <v>1475531</v>
      </c>
      <c r="I7" s="6" t="s">
        <v>7</v>
      </c>
      <c r="J7" s="8">
        <v>118042</v>
      </c>
      <c r="K7" s="8">
        <f t="shared" ref="K7:K16" si="0">+J7+H7</f>
        <v>1593573</v>
      </c>
    </row>
    <row r="8" spans="1:11" outlineLevel="1" x14ac:dyDescent="0.3">
      <c r="B8" s="5">
        <v>45208</v>
      </c>
      <c r="C8" s="2" t="s">
        <v>12</v>
      </c>
      <c r="D8" s="2" t="s">
        <v>17</v>
      </c>
      <c r="E8" s="2" t="s">
        <v>32</v>
      </c>
      <c r="F8" s="2" t="s">
        <v>14</v>
      </c>
      <c r="G8" s="2" t="s">
        <v>42</v>
      </c>
      <c r="H8" s="8">
        <v>421189</v>
      </c>
      <c r="I8" s="6" t="s">
        <v>7</v>
      </c>
      <c r="J8" s="8">
        <v>33695</v>
      </c>
      <c r="K8" s="8">
        <f t="shared" si="0"/>
        <v>454884</v>
      </c>
    </row>
    <row r="9" spans="1:11" outlineLevel="1" x14ac:dyDescent="0.3">
      <c r="B9" s="5">
        <v>45211</v>
      </c>
      <c r="C9" s="2" t="s">
        <v>15</v>
      </c>
      <c r="D9" s="2" t="s">
        <v>17</v>
      </c>
      <c r="E9" s="2" t="s">
        <v>32</v>
      </c>
      <c r="F9" s="2" t="s">
        <v>14</v>
      </c>
      <c r="G9" s="2" t="s">
        <v>31</v>
      </c>
      <c r="H9" s="8">
        <v>1218532</v>
      </c>
      <c r="I9" s="6" t="s">
        <v>7</v>
      </c>
      <c r="J9" s="8">
        <v>97483</v>
      </c>
      <c r="K9" s="8">
        <f t="shared" si="0"/>
        <v>1316015</v>
      </c>
    </row>
    <row r="10" spans="1:11" outlineLevel="1" x14ac:dyDescent="0.3">
      <c r="B10" s="5">
        <v>45215</v>
      </c>
      <c r="C10" s="2" t="s">
        <v>35</v>
      </c>
      <c r="D10" s="2" t="s">
        <v>17</v>
      </c>
      <c r="E10" s="2" t="s">
        <v>32</v>
      </c>
      <c r="F10" s="2" t="s">
        <v>14</v>
      </c>
      <c r="G10" s="2" t="s">
        <v>1</v>
      </c>
      <c r="H10" s="8">
        <v>539628</v>
      </c>
      <c r="I10" s="6" t="s">
        <v>7</v>
      </c>
      <c r="J10" s="8">
        <v>43170</v>
      </c>
      <c r="K10" s="8">
        <f t="shared" si="0"/>
        <v>582798</v>
      </c>
    </row>
    <row r="11" spans="1:11" outlineLevel="1" x14ac:dyDescent="0.3">
      <c r="B11" s="5">
        <v>45215</v>
      </c>
      <c r="C11" s="2" t="s">
        <v>16</v>
      </c>
      <c r="D11" s="2" t="s">
        <v>17</v>
      </c>
      <c r="E11" s="2" t="s">
        <v>32</v>
      </c>
      <c r="F11" s="2" t="s">
        <v>14</v>
      </c>
      <c r="G11" s="2" t="s">
        <v>27</v>
      </c>
      <c r="H11" s="8">
        <v>247228</v>
      </c>
      <c r="I11" s="6" t="s">
        <v>7</v>
      </c>
      <c r="J11" s="8">
        <v>19778</v>
      </c>
      <c r="K11" s="8">
        <f t="shared" si="0"/>
        <v>267006</v>
      </c>
    </row>
    <row r="12" spans="1:11" outlineLevel="1" x14ac:dyDescent="0.3">
      <c r="B12" s="5">
        <v>45217</v>
      </c>
      <c r="C12" s="2" t="s">
        <v>39</v>
      </c>
      <c r="D12" s="2" t="s">
        <v>17</v>
      </c>
      <c r="E12" s="2" t="s">
        <v>32</v>
      </c>
      <c r="F12" s="2" t="s">
        <v>14</v>
      </c>
      <c r="G12" s="2" t="s">
        <v>8</v>
      </c>
      <c r="H12" s="8">
        <v>1289962</v>
      </c>
      <c r="I12" s="6" t="s">
        <v>7</v>
      </c>
      <c r="J12" s="8">
        <v>103197</v>
      </c>
      <c r="K12" s="8">
        <f t="shared" si="0"/>
        <v>1393159</v>
      </c>
    </row>
    <row r="13" spans="1:11" outlineLevel="1" x14ac:dyDescent="0.3">
      <c r="B13" s="5">
        <v>45222</v>
      </c>
      <c r="C13" s="2" t="s">
        <v>4</v>
      </c>
      <c r="D13" s="2" t="s">
        <v>17</v>
      </c>
      <c r="E13" s="2" t="s">
        <v>32</v>
      </c>
      <c r="F13" s="2" t="s">
        <v>14</v>
      </c>
      <c r="G13" s="2" t="s">
        <v>22</v>
      </c>
      <c r="H13" s="8">
        <v>537627</v>
      </c>
      <c r="I13" s="6" t="s">
        <v>7</v>
      </c>
      <c r="J13" s="8">
        <v>43010</v>
      </c>
      <c r="K13" s="8">
        <f t="shared" si="0"/>
        <v>580637</v>
      </c>
    </row>
    <row r="14" spans="1:11" outlineLevel="1" x14ac:dyDescent="0.3">
      <c r="B14" s="5">
        <v>45225</v>
      </c>
      <c r="C14" s="2" t="s">
        <v>37</v>
      </c>
      <c r="D14" s="2" t="s">
        <v>17</v>
      </c>
      <c r="E14" s="2" t="s">
        <v>32</v>
      </c>
      <c r="F14" s="2" t="s">
        <v>14</v>
      </c>
      <c r="G14" s="2" t="s">
        <v>33</v>
      </c>
      <c r="H14" s="8">
        <v>222116</v>
      </c>
      <c r="I14" s="6" t="s">
        <v>7</v>
      </c>
      <c r="J14" s="8">
        <v>17769</v>
      </c>
      <c r="K14" s="8">
        <f t="shared" si="0"/>
        <v>239885</v>
      </c>
    </row>
    <row r="15" spans="1:11" outlineLevel="1" x14ac:dyDescent="0.3">
      <c r="B15" s="5">
        <v>45226</v>
      </c>
      <c r="C15" s="2" t="s">
        <v>24</v>
      </c>
      <c r="D15" s="2" t="s">
        <v>17</v>
      </c>
      <c r="E15" s="2" t="s">
        <v>32</v>
      </c>
      <c r="F15" s="2" t="s">
        <v>14</v>
      </c>
      <c r="G15" s="2" t="s">
        <v>1</v>
      </c>
      <c r="H15" s="8">
        <v>754199</v>
      </c>
      <c r="I15" s="6" t="s">
        <v>7</v>
      </c>
      <c r="J15" s="8">
        <v>60336</v>
      </c>
      <c r="K15" s="8">
        <f t="shared" si="0"/>
        <v>814535</v>
      </c>
    </row>
    <row r="16" spans="1:11" outlineLevel="1" x14ac:dyDescent="0.3">
      <c r="B16" s="5">
        <v>45229</v>
      </c>
      <c r="C16" s="2" t="s">
        <v>10</v>
      </c>
      <c r="D16" s="2" t="s">
        <v>17</v>
      </c>
      <c r="E16" s="2" t="s">
        <v>32</v>
      </c>
      <c r="F16" s="2" t="s">
        <v>14</v>
      </c>
      <c r="G16" s="2" t="s">
        <v>22</v>
      </c>
      <c r="H16" s="8">
        <v>320659</v>
      </c>
      <c r="I16" s="6" t="s">
        <v>7</v>
      </c>
      <c r="J16" s="8">
        <v>25653</v>
      </c>
      <c r="K16" s="8">
        <f t="shared" si="0"/>
        <v>346312</v>
      </c>
    </row>
    <row r="17" spans="2:11" x14ac:dyDescent="0.3">
      <c r="B17" s="5">
        <v>45215</v>
      </c>
      <c r="C17" s="2" t="s">
        <v>23</v>
      </c>
      <c r="D17" s="2" t="s">
        <v>17</v>
      </c>
      <c r="E17" s="2" t="s">
        <v>32</v>
      </c>
      <c r="F17" s="2" t="s">
        <v>14</v>
      </c>
      <c r="G17" s="2" t="s">
        <v>88</v>
      </c>
      <c r="H17" s="8">
        <v>-674237</v>
      </c>
      <c r="I17" s="6" t="s">
        <v>7</v>
      </c>
      <c r="J17" s="8">
        <v>-53939</v>
      </c>
      <c r="K17" s="8">
        <v>-728176</v>
      </c>
    </row>
    <row r="18" spans="2:11" x14ac:dyDescent="0.3">
      <c r="B18" s="5">
        <v>45215</v>
      </c>
      <c r="C18" s="2" t="s">
        <v>34</v>
      </c>
      <c r="D18" s="2" t="s">
        <v>18</v>
      </c>
      <c r="E18" s="2" t="s">
        <v>32</v>
      </c>
      <c r="F18" s="2" t="s">
        <v>14</v>
      </c>
      <c r="G18" s="2" t="s">
        <v>89</v>
      </c>
      <c r="H18" s="8">
        <v>-390495</v>
      </c>
      <c r="I18" s="6" t="s">
        <v>7</v>
      </c>
      <c r="J18" s="8">
        <v>-31240</v>
      </c>
      <c r="K18" s="8">
        <v>-421735</v>
      </c>
    </row>
    <row r="19" spans="2:11" x14ac:dyDescent="0.3">
      <c r="B19" s="5">
        <v>45226</v>
      </c>
      <c r="C19" s="2" t="s">
        <v>41</v>
      </c>
      <c r="D19" s="2" t="s">
        <v>2</v>
      </c>
      <c r="E19" s="2" t="s">
        <v>32</v>
      </c>
      <c r="F19" s="2" t="s">
        <v>14</v>
      </c>
      <c r="G19" s="2" t="s">
        <v>90</v>
      </c>
      <c r="H19" s="8">
        <v>-532017</v>
      </c>
      <c r="I19" s="6" t="s">
        <v>7</v>
      </c>
      <c r="J19" s="8">
        <v>-42561</v>
      </c>
      <c r="K19" s="8">
        <v>-574578</v>
      </c>
    </row>
    <row r="20" spans="2:11" x14ac:dyDescent="0.3">
      <c r="K20" s="9">
        <f>+SUM(K4:K19)</f>
        <v>9402154</v>
      </c>
    </row>
  </sheetData>
  <autoFilter ref="A3:K19" xr:uid="{00000000-0001-0000-0000-000000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T9</vt:lpstr>
      <vt:lpstr>Chi tiết 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2023-11-09T09:46:33Z</dcterms:created>
  <dcterms:modified xsi:type="dcterms:W3CDTF">2023-12-04T10:01:31Z</dcterms:modified>
</cp:coreProperties>
</file>