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OKONO\"/>
    </mc:Choice>
  </mc:AlternateContent>
  <xr:revisionPtr revIDLastSave="0" documentId="13_ncr:1_{B4079209-A17E-4068-8F7D-98E3EBA51936}" xr6:coauthVersionLast="47" xr6:coauthVersionMax="47" xr10:uidLastSave="{00000000-0000-0000-0000-000000000000}"/>
  <bookViews>
    <workbookView xWindow="-120" yWindow="-120" windowWidth="29040" windowHeight="15720" xr2:uid="{B9562E17-91C8-4108-B1EA-9AD0B3C4A0E6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Sheet1!$A$19:$J$79</definedName>
    <definedName name="_xlnm.Print_Area" localSheetId="0">Sheet1!$A$1:$I$101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I27" i="1" s="1"/>
  <c r="E20" i="1"/>
  <c r="I20" i="1" s="1"/>
  <c r="E21" i="1"/>
  <c r="I21" i="1" s="1"/>
  <c r="E22" i="1"/>
  <c r="I22" i="1" s="1"/>
  <c r="E23" i="1"/>
  <c r="I23" i="1" s="1"/>
  <c r="E24" i="1"/>
  <c r="I24" i="1" s="1"/>
  <c r="E25" i="1"/>
  <c r="I25" i="1" s="1"/>
  <c r="I26" i="1"/>
  <c r="E28" i="1"/>
  <c r="I28" i="1" s="1"/>
  <c r="E29" i="1"/>
  <c r="I29" i="1" s="1"/>
  <c r="E30" i="1"/>
  <c r="I30" i="1" s="1"/>
  <c r="I31" i="1"/>
  <c r="E32" i="1"/>
  <c r="I32" i="1" s="1"/>
  <c r="E33" i="1"/>
  <c r="I33" i="1" s="1"/>
  <c r="E34" i="1"/>
  <c r="I34" i="1" s="1"/>
  <c r="E35" i="1"/>
  <c r="I35" i="1" s="1"/>
  <c r="E36" i="1"/>
  <c r="I36" i="1" s="1"/>
  <c r="I37" i="1"/>
  <c r="I38" i="1"/>
  <c r="I39" i="1"/>
  <c r="E40" i="1"/>
  <c r="I40" i="1" s="1"/>
  <c r="I41" i="1"/>
  <c r="E42" i="1"/>
  <c r="I42" i="1" s="1"/>
  <c r="I43" i="1"/>
  <c r="I44" i="1"/>
  <c r="E45" i="1"/>
  <c r="I45" i="1" s="1"/>
  <c r="I46" i="1"/>
  <c r="E47" i="1"/>
  <c r="I47" i="1" s="1"/>
  <c r="I48" i="1"/>
  <c r="E49" i="1"/>
  <c r="I49" i="1" s="1"/>
  <c r="E50" i="1"/>
  <c r="I50" i="1" s="1"/>
  <c r="E51" i="1"/>
  <c r="I51" i="1" s="1"/>
  <c r="E52" i="1"/>
  <c r="I52" i="1" s="1"/>
  <c r="I53" i="1"/>
  <c r="I54" i="1"/>
  <c r="E55" i="1"/>
  <c r="I55" i="1" s="1"/>
  <c r="E56" i="1"/>
  <c r="I56" i="1" s="1"/>
  <c r="E57" i="1"/>
  <c r="I57" i="1" s="1"/>
  <c r="I58" i="1"/>
  <c r="E59" i="1"/>
  <c r="I59" i="1" s="1"/>
  <c r="I60" i="1"/>
  <c r="I61" i="1"/>
  <c r="I62" i="1"/>
  <c r="I63" i="1"/>
  <c r="I64" i="1"/>
  <c r="E65" i="1"/>
  <c r="I65" i="1" s="1"/>
  <c r="E66" i="1"/>
  <c r="I66" i="1" s="1"/>
  <c r="E67" i="1"/>
  <c r="I67" i="1" s="1"/>
  <c r="I68" i="1" l="1"/>
  <c r="I69" i="1" s="1"/>
  <c r="I70" i="1" s="1"/>
</calcChain>
</file>

<file path=xl/sharedStrings.xml><?xml version="1.0" encoding="utf-8"?>
<sst xmlns="http://schemas.openxmlformats.org/spreadsheetml/2006/main" count="138" uniqueCount="49">
  <si>
    <t>CỘNG HÒA XÃ HỘI CHỦ NGHĨA VIỆT NAM</t>
  </si>
  <si>
    <t>Độc lập – Tự do – Hạnh Phúc</t>
  </si>
  <si>
    <t>BIÊN BẢN TRẢ HÀNG</t>
  </si>
  <si>
    <t>BÊN MUA( gọi tắt là BÊN A)</t>
  </si>
  <si>
    <t>Tên doanh nghiệp: CÔNG TY TNHH OKONO VIỆT NAM</t>
  </si>
  <si>
    <t>Địa chỉ: số 219 phố Yên Hòa, P. Yên Hòa, Q. Cầu Giấy, Tp. Hà Nội</t>
  </si>
  <si>
    <t>Mã số thuế: 0107645219</t>
  </si>
  <si>
    <t xml:space="preserve">Đại diện: Bà Mai Thị Yến </t>
  </si>
  <si>
    <t>Chức vụ: Phó Giám Đốc</t>
  </si>
  <si>
    <t>BÊN BÁN (gọi tắt là BÊN B)</t>
  </si>
  <si>
    <t>Tên doanh nghiệp: CÔNG TY TNHH MTV THƯƠNG MẠI VÀ DỊCH VỤ NGỌC THƠM</t>
  </si>
  <si>
    <t>Địa chỉ : 12/14/18 Đường 49, Khu phố 7, Phường Hiệp Bình Chánh, TP Thủ Đức, TP HCM</t>
  </si>
  <si>
    <t>Mã số thuế: 0309391503</t>
  </si>
  <si>
    <t>Đại diện: Ông Đặng Xuân Ngọc</t>
  </si>
  <si>
    <t>Chức vụ: Giám đốc</t>
  </si>
  <si>
    <t>Hai bên cùng thống nhất thực hiện các điều khoản sau:</t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</si>
  <si>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</si>
  <si>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</si>
  <si>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</si>
  <si>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</si>
  <si>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</si>
  <si>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</si>
  <si>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</si>
  <si>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</si>
  <si>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Thu Hằng Gà muối 500g*1PK</t>
  </si>
  <si>
    <t>Gói</t>
  </si>
  <si>
    <t>Thu Hằng Giò tai lưỡi xào 250g*1PK</t>
  </si>
  <si>
    <t>Thu Hằng Tai heo muối 200g*1PK</t>
  </si>
  <si>
    <t xml:space="preserve">Thành tiền </t>
  </si>
  <si>
    <t>Thuế VAT 8%</t>
  </si>
  <si>
    <t>Thành tiền sau thuế</t>
  </si>
  <si>
    <t>Lý do trả hàng: Hàng hóa không đảm bảo quy cách chất lượng của bên A</t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</si>
  <si>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Trách nhiệm của các bên: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</si>
  <si>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Times New Roman"/>
        <family val="1"/>
      </rPr>
      <t>Bên A: Xuất trả toàn bộ hàng hóa nêu trên và cung cấp đầy đủ hóa đơn chứng từ của hàng xuất trả cho Bên B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</si>
  <si>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Hình thức thanh toán: Bù trừ công nợ</t>
    </r>
  </si>
  <si>
    <t>Hai bên cam kế thực hiện đầy đủ các nội dung nêu trên của biên bản</t>
  </si>
  <si>
    <t>Biên bản được thành lập thành 02 bản, bên A giữ 01 bản, bên B giữ 01 bản, có giá trị như nhau.</t>
  </si>
  <si>
    <t>ĐẠI DIỆN BÊN A</t>
  </si>
  <si>
    <t>ĐẠI DIỆN BÊN B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</si>
  <si>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Bên A xuất trả lại hàng hóa đã mua cho bên B trong tháng 9 và bên B đồng ý nhận lại hàng theo danh mục cụ thể sau:</t>
    </r>
  </si>
  <si>
    <t xml:space="preserve">Ngày tháng </t>
  </si>
  <si>
    <t>Thu Hằng Chân giò heo muối 300g*1PK</t>
  </si>
  <si>
    <t>Chân gà rút xương cay 400g*BO</t>
  </si>
  <si>
    <t>Khay</t>
  </si>
  <si>
    <t>Bằng chữ: Chín triệu một trăm linh một nghìn năm trăm linh hai đồng</t>
  </si>
  <si>
    <t xml:space="preserve">-     Bên B: Nhận lại hàng hóa Bên A xuất trả </t>
  </si>
  <si>
    <t>ĐẶNG XUÂN NGỌC</t>
  </si>
  <si>
    <t xml:space="preserve">MAI THỊ YẾN </t>
  </si>
  <si>
    <t>Hôm nay, ngày     tháng 10 năm  2023, chúng tôi gồm có: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</si>
</sst>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_-;\-* #,##0_-;_-* &quot;-&quot;??_-;_-@_-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sz val="11"/>
      <color rgb="FF00000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6" fillId="0" borderId="0" xfId="0" applyNumberFormat="1" applyFont="1"/>
    <xf numFmtId="0" fontId="7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0" fontId="10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indent="5"/>
    </xf>
    <xf numFmtId="0" fontId="8" fillId="0" borderId="0" xfId="0" quotePrefix="1" applyFont="1" applyAlignment="1">
      <alignment horizontal="left" vertical="center" indent="8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15"/>
    </xf>
    <xf numFmtId="0" fontId="8" fillId="0" borderId="3" xfId="0" applyFont="1" applyBorder="1" applyAlignment="1">
      <alignment horizontal="center" vertical="center" wrapText="1"/>
    </xf>
    <xf numFmtId="0" fontId="8" fillId="0" borderId="0" xfId="0" quotePrefix="1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14" fontId="11" fillId="0" borderId="2" xfId="0" applyNumberFormat="1" applyFont="1" applyBorder="1" applyAlignment="1">
      <alignment vertical="center"/>
    </xf>
    <xf numFmtId="14" fontId="11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167" fontId="13" fillId="0" borderId="1" xfId="1" applyNumberFormat="1" applyFont="1" applyBorder="1" applyAlignment="1">
      <alignment horizontal="center" vertical="center"/>
    </xf>
    <xf numFmtId="9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 wrapText="1"/>
    </xf>
    <xf numFmtId="0" fontId="0" fillId="0" borderId="1" xfId="0" applyFont="1" applyBorder="1"/>
    <xf numFmtId="3" fontId="10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Zalo%20Received%20Files\Tr&#7843;%20h&#224;ng,%20t9.xlsx" TargetMode="External"/><Relationship Id="rId1" Type="http://schemas.openxmlformats.org/officeDocument/2006/relationships/externalLinkPath" Target="file:///C:\Users\Admin\Documents\Zalo%20Received%20Files\Tr&#7843;%20h&#224;ng,%20t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F2">
            <v>-3</v>
          </cell>
        </row>
        <row r="3">
          <cell r="F3">
            <v>-2</v>
          </cell>
        </row>
        <row r="4">
          <cell r="F4">
            <v>-1</v>
          </cell>
        </row>
        <row r="5">
          <cell r="F5">
            <v>-1</v>
          </cell>
        </row>
        <row r="6">
          <cell r="F6">
            <v>-1</v>
          </cell>
        </row>
        <row r="7">
          <cell r="F7">
            <v>-1</v>
          </cell>
        </row>
        <row r="10">
          <cell r="F10">
            <v>-1</v>
          </cell>
        </row>
        <row r="12">
          <cell r="F12">
            <v>-1</v>
          </cell>
        </row>
        <row r="13">
          <cell r="F13">
            <v>-2</v>
          </cell>
        </row>
        <row r="14">
          <cell r="F14">
            <v>-1</v>
          </cell>
        </row>
        <row r="16">
          <cell r="F16">
            <v>-1</v>
          </cell>
        </row>
        <row r="18">
          <cell r="F18">
            <v>-2</v>
          </cell>
        </row>
        <row r="19">
          <cell r="F19">
            <v>-1</v>
          </cell>
        </row>
        <row r="21">
          <cell r="F21">
            <v>-1</v>
          </cell>
        </row>
        <row r="22">
          <cell r="F22">
            <v>-1</v>
          </cell>
        </row>
        <row r="28">
          <cell r="F28">
            <v>-1</v>
          </cell>
        </row>
        <row r="33">
          <cell r="F33">
            <v>-1</v>
          </cell>
        </row>
        <row r="39">
          <cell r="F39">
            <v>-2</v>
          </cell>
        </row>
        <row r="41">
          <cell r="F41">
            <v>-2</v>
          </cell>
        </row>
        <row r="44">
          <cell r="F44">
            <v>-1</v>
          </cell>
        </row>
        <row r="46">
          <cell r="F46">
            <v>-1</v>
          </cell>
        </row>
        <row r="47">
          <cell r="F47">
            <v>-1</v>
          </cell>
        </row>
        <row r="49">
          <cell r="F49">
            <v>-3</v>
          </cell>
        </row>
        <row r="55">
          <cell r="F55">
            <v>-1</v>
          </cell>
        </row>
        <row r="56">
          <cell r="F56">
            <v>-1</v>
          </cell>
        </row>
        <row r="57">
          <cell r="F57">
            <v>-3</v>
          </cell>
        </row>
        <row r="59">
          <cell r="F59">
            <v>-1</v>
          </cell>
        </row>
        <row r="76">
          <cell r="F76">
            <v>-3</v>
          </cell>
        </row>
        <row r="77">
          <cell r="F77">
            <v>-2</v>
          </cell>
        </row>
        <row r="78">
          <cell r="F78">
            <v>-1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3CA9E-BD83-424B-88FF-599043C0F73A}">
  <sheetPr>
    <pageSetUpPr fitToPage="1"/>
  </sheetPr>
  <dimension ref="A1:J87"/>
  <sheetViews>
    <sheetView tabSelected="1" topLeftCell="A16" zoomScaleNormal="100" workbookViewId="0">
      <selection activeCell="O27" sqref="O27"/>
    </sheetView>
  </sheetViews>
  <sheetFormatPr defaultRowHeight="15" x14ac:dyDescent="0.25"/>
  <cols>
    <col min="1" max="1" width="6.28515625" customWidth="1"/>
    <col min="2" max="2" width="13" customWidth="1"/>
    <col min="3" max="3" width="36.140625" customWidth="1"/>
    <col min="5" max="5" width="6.5703125" customWidth="1"/>
    <col min="6" max="6" width="10.28515625" customWidth="1"/>
    <col min="7" max="7" width="9.42578125" customWidth="1"/>
    <col min="8" max="9" width="12" customWidth="1"/>
  </cols>
  <sheetData>
    <row r="1" spans="1:9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2"/>
      <c r="B3" s="2"/>
      <c r="H3" s="3"/>
    </row>
    <row r="4" spans="1:9" ht="20.25" x14ac:dyDescent="0.25">
      <c r="A4" s="4" t="s">
        <v>2</v>
      </c>
      <c r="B4" s="4"/>
      <c r="C4" s="4"/>
      <c r="D4" s="4"/>
      <c r="E4" s="4"/>
      <c r="F4" s="4"/>
      <c r="G4" s="4"/>
      <c r="H4" s="4"/>
      <c r="I4" s="4"/>
    </row>
    <row r="5" spans="1:9" ht="15.75" x14ac:dyDescent="0.25">
      <c r="A5" s="5" t="s">
        <v>48</v>
      </c>
      <c r="B5" s="5"/>
      <c r="C5" s="5"/>
      <c r="D5" s="5"/>
      <c r="E5" s="5"/>
      <c r="F5" s="5"/>
      <c r="G5" s="5"/>
      <c r="H5" s="6"/>
    </row>
    <row r="6" spans="1:9" ht="15.75" x14ac:dyDescent="0.25">
      <c r="A6" s="7" t="s">
        <v>3</v>
      </c>
      <c r="B6" s="7"/>
      <c r="C6" s="8"/>
      <c r="D6" s="8"/>
      <c r="E6" s="8"/>
      <c r="F6" s="8"/>
      <c r="G6" s="8"/>
      <c r="H6" s="6"/>
    </row>
    <row r="7" spans="1:9" ht="15.75" x14ac:dyDescent="0.25">
      <c r="A7" s="9" t="s">
        <v>4</v>
      </c>
      <c r="B7" s="9"/>
      <c r="C7" s="8"/>
      <c r="D7" s="8"/>
      <c r="E7" s="8"/>
      <c r="F7" s="8"/>
      <c r="G7" s="8"/>
      <c r="H7" s="6"/>
    </row>
    <row r="8" spans="1:9" ht="15.75" x14ac:dyDescent="0.25">
      <c r="A8" s="10" t="s">
        <v>5</v>
      </c>
      <c r="B8" s="10"/>
      <c r="C8" s="8"/>
      <c r="D8" s="8"/>
      <c r="E8" s="8"/>
      <c r="F8" s="8"/>
      <c r="G8" s="8"/>
      <c r="H8" s="6"/>
    </row>
    <row r="9" spans="1:9" ht="15.75" x14ac:dyDescent="0.25">
      <c r="A9" s="10" t="s">
        <v>6</v>
      </c>
      <c r="B9" s="10"/>
      <c r="C9" s="8"/>
      <c r="D9" s="8"/>
      <c r="E9" s="8"/>
      <c r="F9" s="8"/>
      <c r="G9" s="8"/>
      <c r="H9" s="6"/>
    </row>
    <row r="10" spans="1:9" ht="15.75" x14ac:dyDescent="0.25">
      <c r="A10" s="10" t="s">
        <v>7</v>
      </c>
      <c r="B10" s="10"/>
      <c r="C10" s="8"/>
      <c r="D10" s="8"/>
      <c r="E10" s="10" t="s">
        <v>8</v>
      </c>
      <c r="F10" s="8"/>
      <c r="G10" s="8"/>
      <c r="H10" s="6"/>
    </row>
    <row r="11" spans="1:9" ht="15.75" x14ac:dyDescent="0.25">
      <c r="A11" s="7" t="s">
        <v>9</v>
      </c>
      <c r="B11" s="7"/>
      <c r="C11" s="8"/>
      <c r="D11" s="8"/>
      <c r="E11" s="8"/>
      <c r="F11" s="8"/>
      <c r="G11" s="8"/>
      <c r="H11" s="6"/>
    </row>
    <row r="12" spans="1:9" ht="15.75" x14ac:dyDescent="0.25">
      <c r="A12" s="9" t="s">
        <v>10</v>
      </c>
      <c r="B12" s="9"/>
      <c r="C12" s="8"/>
      <c r="D12" s="8"/>
      <c r="E12" s="8"/>
      <c r="F12" s="8"/>
      <c r="G12" s="8"/>
      <c r="H12" s="6"/>
    </row>
    <row r="13" spans="1:9" ht="15.75" x14ac:dyDescent="0.25">
      <c r="A13" s="11" t="s">
        <v>11</v>
      </c>
      <c r="B13" s="11"/>
      <c r="C13" s="11"/>
      <c r="D13" s="11"/>
      <c r="E13" s="11"/>
      <c r="F13" s="11"/>
      <c r="G13" s="11"/>
      <c r="H13" s="11"/>
      <c r="I13" s="11"/>
    </row>
    <row r="14" spans="1:9" ht="15.75" x14ac:dyDescent="0.25">
      <c r="A14" s="10" t="s">
        <v>12</v>
      </c>
      <c r="B14" s="10"/>
      <c r="C14" s="8"/>
      <c r="D14" s="8"/>
      <c r="E14" s="8"/>
      <c r="F14" s="8"/>
      <c r="G14" s="8"/>
      <c r="H14" s="6"/>
    </row>
    <row r="15" spans="1:9" ht="15.75" x14ac:dyDescent="0.25">
      <c r="A15" s="12" t="s">
        <v>13</v>
      </c>
      <c r="B15" s="12"/>
      <c r="C15" s="12"/>
      <c r="D15" s="8"/>
      <c r="E15" s="13" t="s">
        <v>14</v>
      </c>
      <c r="F15" s="13"/>
      <c r="G15" s="8"/>
      <c r="H15" s="6"/>
    </row>
    <row r="16" spans="1:9" ht="15.75" x14ac:dyDescent="0.25">
      <c r="A16" s="10"/>
      <c r="B16" s="10"/>
      <c r="C16" s="8"/>
      <c r="D16" s="8"/>
      <c r="E16" s="8"/>
      <c r="F16" s="8"/>
      <c r="G16" s="8"/>
      <c r="H16" s="6"/>
    </row>
    <row r="17" spans="1:10" ht="15.75" x14ac:dyDescent="0.25">
      <c r="A17" s="10" t="s">
        <v>15</v>
      </c>
      <c r="B17" s="10"/>
      <c r="C17" s="8"/>
      <c r="D17" s="8"/>
      <c r="E17" s="8"/>
      <c r="F17" s="8"/>
      <c r="G17" s="8"/>
      <c r="H17" s="6"/>
    </row>
    <row r="18" spans="1:10" ht="15.75" customHeight="1" x14ac:dyDescent="0.25">
      <c r="A18" s="30" t="s">
        <v>39</v>
      </c>
      <c r="B18" s="30"/>
      <c r="C18" s="30"/>
      <c r="D18" s="30"/>
      <c r="E18" s="30"/>
      <c r="F18" s="30"/>
      <c r="G18" s="30"/>
      <c r="H18" s="30"/>
      <c r="I18" s="30"/>
    </row>
    <row r="19" spans="1:10" ht="50.25" customHeight="1" x14ac:dyDescent="0.25">
      <c r="A19" s="14" t="s">
        <v>16</v>
      </c>
      <c r="B19" s="14" t="s">
        <v>40</v>
      </c>
      <c r="C19" s="14" t="s">
        <v>17</v>
      </c>
      <c r="D19" s="14" t="s">
        <v>18</v>
      </c>
      <c r="E19" s="15" t="s">
        <v>19</v>
      </c>
      <c r="F19" s="14" t="s">
        <v>20</v>
      </c>
      <c r="G19" s="15" t="s">
        <v>21</v>
      </c>
      <c r="H19" s="16" t="s">
        <v>22</v>
      </c>
      <c r="I19" s="14" t="s">
        <v>23</v>
      </c>
      <c r="J19" s="8"/>
    </row>
    <row r="20" spans="1:10" ht="18" customHeight="1" x14ac:dyDescent="0.25">
      <c r="A20" s="35">
        <v>1</v>
      </c>
      <c r="B20" s="36">
        <v>45173.630034027803</v>
      </c>
      <c r="C20" s="37" t="s">
        <v>27</v>
      </c>
      <c r="D20" s="35" t="s">
        <v>25</v>
      </c>
      <c r="E20" s="44">
        <f>+[1]Sheet1!F2*-1</f>
        <v>3</v>
      </c>
      <c r="F20" s="38">
        <v>55595.454580896687</v>
      </c>
      <c r="G20" s="39">
        <v>0.05</v>
      </c>
      <c r="H20" s="40">
        <v>52815.681851851848</v>
      </c>
      <c r="I20" s="38">
        <f>+H20*E20</f>
        <v>158447.04555555555</v>
      </c>
      <c r="J20" s="8"/>
    </row>
    <row r="21" spans="1:10" ht="18" customHeight="1" x14ac:dyDescent="0.25">
      <c r="A21" s="35">
        <v>2</v>
      </c>
      <c r="B21" s="36">
        <v>45173.713083217597</v>
      </c>
      <c r="C21" s="37" t="s">
        <v>24</v>
      </c>
      <c r="D21" s="35" t="s">
        <v>25</v>
      </c>
      <c r="E21" s="44">
        <f>+[1]Sheet1!F3*-1</f>
        <v>2</v>
      </c>
      <c r="F21" s="38">
        <v>111058.18177387914</v>
      </c>
      <c r="G21" s="39">
        <v>0.05</v>
      </c>
      <c r="H21" s="40">
        <v>105505.27268518518</v>
      </c>
      <c r="I21" s="38">
        <f t="shared" ref="I21:I61" si="0">+H21*E21</f>
        <v>211010.54537037035</v>
      </c>
      <c r="J21" s="8"/>
    </row>
    <row r="22" spans="1:10" ht="18" customHeight="1" x14ac:dyDescent="0.25">
      <c r="A22" s="35">
        <v>3</v>
      </c>
      <c r="B22" s="36">
        <v>45173.713083217597</v>
      </c>
      <c r="C22" s="37" t="s">
        <v>26</v>
      </c>
      <c r="D22" s="35" t="s">
        <v>25</v>
      </c>
      <c r="E22" s="44">
        <f>+[1]Sheet1!F4*-1</f>
        <v>1</v>
      </c>
      <c r="F22" s="38">
        <v>50182.72729044834</v>
      </c>
      <c r="G22" s="39">
        <v>0.05</v>
      </c>
      <c r="H22" s="40">
        <v>47673.590925925921</v>
      </c>
      <c r="I22" s="38">
        <f t="shared" si="0"/>
        <v>47673.590925925921</v>
      </c>
      <c r="J22" s="8"/>
    </row>
    <row r="23" spans="1:10" ht="18" customHeight="1" x14ac:dyDescent="0.25">
      <c r="A23" s="35">
        <v>4</v>
      </c>
      <c r="B23" s="36">
        <v>45174.520330868101</v>
      </c>
      <c r="C23" s="37" t="s">
        <v>27</v>
      </c>
      <c r="D23" s="35" t="s">
        <v>25</v>
      </c>
      <c r="E23" s="44">
        <f>+[1]Sheet1!F5*-1</f>
        <v>1</v>
      </c>
      <c r="F23" s="38">
        <v>55595.454580896687</v>
      </c>
      <c r="G23" s="39">
        <v>0.05</v>
      </c>
      <c r="H23" s="40">
        <v>52815.681851851848</v>
      </c>
      <c r="I23" s="38">
        <f t="shared" si="0"/>
        <v>52815.681851851848</v>
      </c>
      <c r="J23" s="8"/>
    </row>
    <row r="24" spans="1:10" ht="18" customHeight="1" x14ac:dyDescent="0.25">
      <c r="A24" s="35">
        <v>5</v>
      </c>
      <c r="B24" s="36">
        <v>45174.520330868101</v>
      </c>
      <c r="C24" s="37" t="s">
        <v>24</v>
      </c>
      <c r="D24" s="35" t="s">
        <v>25</v>
      </c>
      <c r="E24" s="44">
        <f>+[1]Sheet1!F6*-1</f>
        <v>1</v>
      </c>
      <c r="F24" s="38">
        <v>111058.18177387914</v>
      </c>
      <c r="G24" s="39">
        <v>0.05</v>
      </c>
      <c r="H24" s="40">
        <v>105505.27268518518</v>
      </c>
      <c r="I24" s="38">
        <f t="shared" si="0"/>
        <v>105505.27268518518</v>
      </c>
      <c r="J24" s="8"/>
    </row>
    <row r="25" spans="1:10" ht="18" customHeight="1" x14ac:dyDescent="0.25">
      <c r="A25" s="35">
        <v>6</v>
      </c>
      <c r="B25" s="36">
        <v>45174.520330868101</v>
      </c>
      <c r="C25" s="37" t="s">
        <v>26</v>
      </c>
      <c r="D25" s="35" t="s">
        <v>25</v>
      </c>
      <c r="E25" s="44">
        <f>+[1]Sheet1!F7*-1</f>
        <v>1</v>
      </c>
      <c r="F25" s="38">
        <v>50182.72729044834</v>
      </c>
      <c r="G25" s="39">
        <v>0.05</v>
      </c>
      <c r="H25" s="40">
        <v>47673.590925925921</v>
      </c>
      <c r="I25" s="38">
        <f t="shared" si="0"/>
        <v>47673.590925925921</v>
      </c>
      <c r="J25" s="8"/>
    </row>
    <row r="26" spans="1:10" ht="18" customHeight="1" x14ac:dyDescent="0.25">
      <c r="A26" s="35">
        <v>7</v>
      </c>
      <c r="B26" s="36">
        <v>45175.434584374998</v>
      </c>
      <c r="C26" s="37" t="s">
        <v>24</v>
      </c>
      <c r="D26" s="35" t="s">
        <v>25</v>
      </c>
      <c r="E26" s="44">
        <v>4</v>
      </c>
      <c r="F26" s="38">
        <v>111058.18177387914</v>
      </c>
      <c r="G26" s="39">
        <v>0.05</v>
      </c>
      <c r="H26" s="40">
        <v>105505.27268518518</v>
      </c>
      <c r="I26" s="38">
        <f t="shared" si="0"/>
        <v>422021.09074074071</v>
      </c>
      <c r="J26" s="8"/>
    </row>
    <row r="27" spans="1:10" ht="18" customHeight="1" x14ac:dyDescent="0.25">
      <c r="A27" s="35">
        <v>8</v>
      </c>
      <c r="B27" s="36">
        <v>45175.514453622702</v>
      </c>
      <c r="C27" s="37" t="s">
        <v>27</v>
      </c>
      <c r="D27" s="35" t="s">
        <v>25</v>
      </c>
      <c r="E27" s="44">
        <f>+[1]Sheet1!F10*-1</f>
        <v>1</v>
      </c>
      <c r="F27" s="38">
        <v>55595.454580896687</v>
      </c>
      <c r="G27" s="39">
        <v>0.05</v>
      </c>
      <c r="H27" s="40">
        <v>52815.681851851848</v>
      </c>
      <c r="I27" s="38">
        <f t="shared" si="0"/>
        <v>52815.681851851848</v>
      </c>
      <c r="J27" s="8"/>
    </row>
    <row r="28" spans="1:10" ht="18" customHeight="1" x14ac:dyDescent="0.25">
      <c r="A28" s="35">
        <v>9</v>
      </c>
      <c r="B28" s="36">
        <v>45176.5142492245</v>
      </c>
      <c r="C28" s="37" t="s">
        <v>27</v>
      </c>
      <c r="D28" s="35" t="s">
        <v>25</v>
      </c>
      <c r="E28" s="44">
        <f>+[1]Sheet1!F12*-1</f>
        <v>1</v>
      </c>
      <c r="F28" s="38">
        <v>55595.454580896687</v>
      </c>
      <c r="G28" s="39">
        <v>0.05</v>
      </c>
      <c r="H28" s="40">
        <v>52815.681851851848</v>
      </c>
      <c r="I28" s="38">
        <f t="shared" si="0"/>
        <v>52815.681851851848</v>
      </c>
      <c r="J28" s="8"/>
    </row>
    <row r="29" spans="1:10" ht="18" customHeight="1" x14ac:dyDescent="0.25">
      <c r="A29" s="35">
        <v>10</v>
      </c>
      <c r="B29" s="36">
        <v>45176.5142492245</v>
      </c>
      <c r="C29" s="37" t="s">
        <v>26</v>
      </c>
      <c r="D29" s="35" t="s">
        <v>25</v>
      </c>
      <c r="E29" s="44">
        <f>+[1]Sheet1!F13*-1</f>
        <v>2</v>
      </c>
      <c r="F29" s="38">
        <v>50182.72729044834</v>
      </c>
      <c r="G29" s="39">
        <v>0.05</v>
      </c>
      <c r="H29" s="40">
        <v>47673.590925925921</v>
      </c>
      <c r="I29" s="38">
        <f t="shared" si="0"/>
        <v>95347.181851851841</v>
      </c>
      <c r="J29" s="8"/>
    </row>
    <row r="30" spans="1:10" ht="18" customHeight="1" x14ac:dyDescent="0.25">
      <c r="A30" s="35">
        <v>11</v>
      </c>
      <c r="B30" s="36">
        <v>45176.743378784697</v>
      </c>
      <c r="C30" s="37" t="s">
        <v>24</v>
      </c>
      <c r="D30" s="35" t="s">
        <v>25</v>
      </c>
      <c r="E30" s="44">
        <f>+[1]Sheet1!F14*-1</f>
        <v>1</v>
      </c>
      <c r="F30" s="38">
        <v>111058.18177387914</v>
      </c>
      <c r="G30" s="39">
        <v>0.05</v>
      </c>
      <c r="H30" s="40">
        <v>105505.27268518518</v>
      </c>
      <c r="I30" s="38">
        <f t="shared" si="0"/>
        <v>105505.27268518518</v>
      </c>
      <c r="J30" s="8"/>
    </row>
    <row r="31" spans="1:10" ht="18" customHeight="1" x14ac:dyDescent="0.25">
      <c r="A31" s="35">
        <v>12</v>
      </c>
      <c r="B31" s="36">
        <v>45177.267601273103</v>
      </c>
      <c r="C31" s="37" t="s">
        <v>27</v>
      </c>
      <c r="D31" s="35" t="s">
        <v>25</v>
      </c>
      <c r="E31" s="44">
        <v>4</v>
      </c>
      <c r="F31" s="38">
        <v>55595.454580896687</v>
      </c>
      <c r="G31" s="39">
        <v>0.05</v>
      </c>
      <c r="H31" s="40">
        <v>52815.681851851848</v>
      </c>
      <c r="I31" s="38">
        <f t="shared" si="0"/>
        <v>211262.72740740739</v>
      </c>
      <c r="J31" s="8"/>
    </row>
    <row r="32" spans="1:10" ht="18" customHeight="1" x14ac:dyDescent="0.25">
      <c r="A32" s="35">
        <v>13</v>
      </c>
      <c r="B32" s="36">
        <v>45177.267601273103</v>
      </c>
      <c r="C32" s="37" t="s">
        <v>26</v>
      </c>
      <c r="D32" s="35" t="s">
        <v>25</v>
      </c>
      <c r="E32" s="44">
        <f>+[1]Sheet1!F16*-1</f>
        <v>1</v>
      </c>
      <c r="F32" s="38">
        <v>50182.72729044834</v>
      </c>
      <c r="G32" s="39">
        <v>0.05</v>
      </c>
      <c r="H32" s="40">
        <v>47673.590925925921</v>
      </c>
      <c r="I32" s="38">
        <f t="shared" si="0"/>
        <v>47673.590925925921</v>
      </c>
      <c r="J32" s="8"/>
    </row>
    <row r="33" spans="1:10" ht="18" customHeight="1" x14ac:dyDescent="0.25">
      <c r="A33" s="35">
        <v>14</v>
      </c>
      <c r="B33" s="36">
        <v>45177.441327164401</v>
      </c>
      <c r="C33" s="37" t="s">
        <v>24</v>
      </c>
      <c r="D33" s="35" t="s">
        <v>25</v>
      </c>
      <c r="E33" s="44">
        <f>+[1]Sheet1!F18*-1</f>
        <v>2</v>
      </c>
      <c r="F33" s="38">
        <v>111058.18177387914</v>
      </c>
      <c r="G33" s="39">
        <v>0.05</v>
      </c>
      <c r="H33" s="40">
        <v>105505.27268518518</v>
      </c>
      <c r="I33" s="38">
        <f t="shared" si="0"/>
        <v>211010.54537037035</v>
      </c>
      <c r="J33" s="8"/>
    </row>
    <row r="34" spans="1:10" ht="18" customHeight="1" x14ac:dyDescent="0.25">
      <c r="A34" s="35">
        <v>15</v>
      </c>
      <c r="B34" s="36">
        <v>45177.496818749998</v>
      </c>
      <c r="C34" s="37" t="s">
        <v>41</v>
      </c>
      <c r="D34" s="35" t="s">
        <v>25</v>
      </c>
      <c r="E34" s="44">
        <f>+[1]Sheet1!F19*-1</f>
        <v>1</v>
      </c>
      <c r="F34" s="38">
        <v>73430.909064327469</v>
      </c>
      <c r="G34" s="39">
        <v>0.05</v>
      </c>
      <c r="H34" s="40">
        <v>69759.363611111097</v>
      </c>
      <c r="I34" s="38">
        <f t="shared" si="0"/>
        <v>69759.363611111097</v>
      </c>
      <c r="J34" s="8"/>
    </row>
    <row r="35" spans="1:10" ht="18" customHeight="1" x14ac:dyDescent="0.25">
      <c r="A35" s="35">
        <v>16</v>
      </c>
      <c r="B35" s="36">
        <v>45179.074945173597</v>
      </c>
      <c r="C35" s="37" t="s">
        <v>26</v>
      </c>
      <c r="D35" s="35" t="s">
        <v>25</v>
      </c>
      <c r="E35" s="44">
        <f>+[1]Sheet1!F21*-1</f>
        <v>1</v>
      </c>
      <c r="F35" s="38">
        <v>50182.72729044834</v>
      </c>
      <c r="G35" s="39">
        <v>0.05</v>
      </c>
      <c r="H35" s="40">
        <v>47673.590925925921</v>
      </c>
      <c r="I35" s="38">
        <f t="shared" si="0"/>
        <v>47673.590925925921</v>
      </c>
      <c r="J35" s="8"/>
    </row>
    <row r="36" spans="1:10" ht="18" customHeight="1" x14ac:dyDescent="0.25">
      <c r="A36" s="35">
        <v>17</v>
      </c>
      <c r="B36" s="36">
        <v>45180.437673761597</v>
      </c>
      <c r="C36" s="37" t="s">
        <v>26</v>
      </c>
      <c r="D36" s="35" t="s">
        <v>25</v>
      </c>
      <c r="E36" s="44">
        <f>+[1]Sheet1!F22*-1</f>
        <v>1</v>
      </c>
      <c r="F36" s="38">
        <v>50182.72729044834</v>
      </c>
      <c r="G36" s="39">
        <v>0.05</v>
      </c>
      <c r="H36" s="40">
        <v>47673.590925925921</v>
      </c>
      <c r="I36" s="38">
        <f t="shared" si="0"/>
        <v>47673.590925925921</v>
      </c>
      <c r="J36" s="8"/>
    </row>
    <row r="37" spans="1:10" ht="18" customHeight="1" x14ac:dyDescent="0.25">
      <c r="A37" s="35">
        <v>18</v>
      </c>
      <c r="B37" s="36">
        <v>45180.464339270802</v>
      </c>
      <c r="C37" s="37" t="s">
        <v>24</v>
      </c>
      <c r="D37" s="35" t="s">
        <v>25</v>
      </c>
      <c r="E37" s="44">
        <v>2</v>
      </c>
      <c r="F37" s="38">
        <v>111058.18177387914</v>
      </c>
      <c r="G37" s="39">
        <v>0.05</v>
      </c>
      <c r="H37" s="40">
        <v>105505.27268518518</v>
      </c>
      <c r="I37" s="38">
        <f t="shared" si="0"/>
        <v>211010.54537037035</v>
      </c>
      <c r="J37" s="8"/>
    </row>
    <row r="38" spans="1:10" ht="18" customHeight="1" x14ac:dyDescent="0.25">
      <c r="A38" s="35">
        <v>19</v>
      </c>
      <c r="B38" s="36">
        <v>45180.4664934838</v>
      </c>
      <c r="C38" s="37" t="s">
        <v>27</v>
      </c>
      <c r="D38" s="35" t="s">
        <v>25</v>
      </c>
      <c r="E38" s="44">
        <v>5</v>
      </c>
      <c r="F38" s="38">
        <v>55595.454580896687</v>
      </c>
      <c r="G38" s="39">
        <v>0.05</v>
      </c>
      <c r="H38" s="40">
        <v>52815.681851851848</v>
      </c>
      <c r="I38" s="38">
        <f t="shared" si="0"/>
        <v>264078.40925925924</v>
      </c>
      <c r="J38" s="8"/>
    </row>
    <row r="39" spans="1:10" ht="18" customHeight="1" x14ac:dyDescent="0.25">
      <c r="A39" s="35">
        <v>20</v>
      </c>
      <c r="B39" s="36">
        <v>45181.577537812504</v>
      </c>
      <c r="C39" s="37" t="s">
        <v>24</v>
      </c>
      <c r="D39" s="35" t="s">
        <v>25</v>
      </c>
      <c r="E39" s="44">
        <v>5</v>
      </c>
      <c r="F39" s="38">
        <v>111058.18177387914</v>
      </c>
      <c r="G39" s="39">
        <v>0.05</v>
      </c>
      <c r="H39" s="40">
        <v>105505.27268518518</v>
      </c>
      <c r="I39" s="38">
        <f t="shared" si="0"/>
        <v>527526.36342592584</v>
      </c>
      <c r="J39" s="8"/>
    </row>
    <row r="40" spans="1:10" ht="18" customHeight="1" x14ac:dyDescent="0.25">
      <c r="A40" s="35">
        <v>21</v>
      </c>
      <c r="B40" s="36">
        <v>45181.577537812504</v>
      </c>
      <c r="C40" s="37" t="s">
        <v>26</v>
      </c>
      <c r="D40" s="35" t="s">
        <v>25</v>
      </c>
      <c r="E40" s="44">
        <f>+[1]Sheet1!F28*-1</f>
        <v>1</v>
      </c>
      <c r="F40" s="38">
        <v>50182.72729044834</v>
      </c>
      <c r="G40" s="39">
        <v>0.05</v>
      </c>
      <c r="H40" s="40">
        <v>47673.590925925921</v>
      </c>
      <c r="I40" s="38">
        <f t="shared" si="0"/>
        <v>47673.590925925921</v>
      </c>
      <c r="J40" s="8"/>
    </row>
    <row r="41" spans="1:10" ht="18" customHeight="1" x14ac:dyDescent="0.25">
      <c r="A41" s="35">
        <v>22</v>
      </c>
      <c r="B41" s="36">
        <v>45181.609466169</v>
      </c>
      <c r="C41" s="37" t="s">
        <v>27</v>
      </c>
      <c r="D41" s="35" t="s">
        <v>25</v>
      </c>
      <c r="E41" s="44">
        <v>2</v>
      </c>
      <c r="F41" s="38">
        <v>55595.454580896687</v>
      </c>
      <c r="G41" s="39">
        <v>0.05</v>
      </c>
      <c r="H41" s="40">
        <v>52815.681851851848</v>
      </c>
      <c r="I41" s="38">
        <f t="shared" si="0"/>
        <v>105631.3637037037</v>
      </c>
      <c r="J41" s="8"/>
    </row>
    <row r="42" spans="1:10" ht="18" customHeight="1" x14ac:dyDescent="0.25">
      <c r="A42" s="35">
        <v>23</v>
      </c>
      <c r="B42" s="36">
        <v>45182.441305173597</v>
      </c>
      <c r="C42" s="37" t="s">
        <v>27</v>
      </c>
      <c r="D42" s="35" t="s">
        <v>25</v>
      </c>
      <c r="E42" s="44">
        <f>+[1]Sheet1!F33*-1</f>
        <v>1</v>
      </c>
      <c r="F42" s="38">
        <v>55595.454580896687</v>
      </c>
      <c r="G42" s="39">
        <v>0.05</v>
      </c>
      <c r="H42" s="40">
        <v>52815.681851851848</v>
      </c>
      <c r="I42" s="38">
        <f t="shared" si="0"/>
        <v>52815.681851851848</v>
      </c>
      <c r="J42" s="8"/>
    </row>
    <row r="43" spans="1:10" ht="18" customHeight="1" x14ac:dyDescent="0.25">
      <c r="A43" s="35">
        <v>24</v>
      </c>
      <c r="B43" s="36">
        <v>45182.441305173597</v>
      </c>
      <c r="C43" s="37" t="s">
        <v>24</v>
      </c>
      <c r="D43" s="35" t="s">
        <v>25</v>
      </c>
      <c r="E43" s="44">
        <v>4</v>
      </c>
      <c r="F43" s="38">
        <v>111058.18177387914</v>
      </c>
      <c r="G43" s="39">
        <v>0.05</v>
      </c>
      <c r="H43" s="40">
        <v>105505.27268518518</v>
      </c>
      <c r="I43" s="38">
        <f t="shared" si="0"/>
        <v>422021.09074074071</v>
      </c>
      <c r="J43" s="8"/>
    </row>
    <row r="44" spans="1:10" ht="18" customHeight="1" x14ac:dyDescent="0.25">
      <c r="A44" s="35">
        <v>25</v>
      </c>
      <c r="B44" s="36">
        <v>45182.441305173597</v>
      </c>
      <c r="C44" s="37" t="s">
        <v>26</v>
      </c>
      <c r="D44" s="35" t="s">
        <v>25</v>
      </c>
      <c r="E44" s="44">
        <v>3</v>
      </c>
      <c r="F44" s="38">
        <v>50182.72729044834</v>
      </c>
      <c r="G44" s="39">
        <v>0.05</v>
      </c>
      <c r="H44" s="40">
        <v>47673.590925925921</v>
      </c>
      <c r="I44" s="38">
        <f t="shared" si="0"/>
        <v>143020.77277777775</v>
      </c>
      <c r="J44" s="8"/>
    </row>
    <row r="45" spans="1:10" ht="18" customHeight="1" x14ac:dyDescent="0.25">
      <c r="A45" s="35">
        <v>26</v>
      </c>
      <c r="B45" s="36">
        <v>45183.411395567098</v>
      </c>
      <c r="C45" s="37" t="s">
        <v>27</v>
      </c>
      <c r="D45" s="35" t="s">
        <v>25</v>
      </c>
      <c r="E45" s="44">
        <f>+[1]Sheet1!F39*-1</f>
        <v>2</v>
      </c>
      <c r="F45" s="38">
        <v>55595.454580896687</v>
      </c>
      <c r="G45" s="39">
        <v>0.05</v>
      </c>
      <c r="H45" s="40">
        <v>52815.681851851848</v>
      </c>
      <c r="I45" s="38">
        <f t="shared" si="0"/>
        <v>105631.3637037037</v>
      </c>
      <c r="J45" s="8"/>
    </row>
    <row r="46" spans="1:10" ht="18" customHeight="1" x14ac:dyDescent="0.25">
      <c r="A46" s="35">
        <v>27</v>
      </c>
      <c r="B46" s="36">
        <v>45183.411395567098</v>
      </c>
      <c r="C46" s="37" t="s">
        <v>24</v>
      </c>
      <c r="D46" s="35" t="s">
        <v>25</v>
      </c>
      <c r="E46" s="44">
        <v>3</v>
      </c>
      <c r="F46" s="38">
        <v>111058.18177387914</v>
      </c>
      <c r="G46" s="39">
        <v>0.05</v>
      </c>
      <c r="H46" s="40">
        <v>105505.27268518518</v>
      </c>
      <c r="I46" s="38">
        <f t="shared" si="0"/>
        <v>316515.81805555552</v>
      </c>
      <c r="J46" s="8"/>
    </row>
    <row r="47" spans="1:10" ht="18" customHeight="1" x14ac:dyDescent="0.25">
      <c r="A47" s="35">
        <v>28</v>
      </c>
      <c r="B47" s="36">
        <v>45183.411395567098</v>
      </c>
      <c r="C47" s="37" t="s">
        <v>26</v>
      </c>
      <c r="D47" s="35" t="s">
        <v>25</v>
      </c>
      <c r="E47" s="44">
        <f>+[1]Sheet1!F41*-1</f>
        <v>2</v>
      </c>
      <c r="F47" s="38">
        <v>50182.72729044834</v>
      </c>
      <c r="G47" s="39">
        <v>0.05</v>
      </c>
      <c r="H47" s="40">
        <v>47673.590925925921</v>
      </c>
      <c r="I47" s="38">
        <f t="shared" si="0"/>
        <v>95347.181851851841</v>
      </c>
      <c r="J47" s="8"/>
    </row>
    <row r="48" spans="1:10" ht="18" customHeight="1" x14ac:dyDescent="0.25">
      <c r="A48" s="35">
        <v>29</v>
      </c>
      <c r="B48" s="36">
        <v>45188.5961171296</v>
      </c>
      <c r="C48" s="37" t="s">
        <v>24</v>
      </c>
      <c r="D48" s="35" t="s">
        <v>25</v>
      </c>
      <c r="E48" s="44">
        <v>6</v>
      </c>
      <c r="F48" s="38">
        <v>111058.18177387914</v>
      </c>
      <c r="G48" s="39">
        <v>0.05</v>
      </c>
      <c r="H48" s="40">
        <v>105505.27268518518</v>
      </c>
      <c r="I48" s="38">
        <f t="shared" si="0"/>
        <v>633031.63611111103</v>
      </c>
      <c r="J48" s="8"/>
    </row>
    <row r="49" spans="1:10" ht="18" customHeight="1" x14ac:dyDescent="0.25">
      <c r="A49" s="35">
        <v>30</v>
      </c>
      <c r="B49" s="36">
        <v>45188.658690543998</v>
      </c>
      <c r="C49" s="37" t="s">
        <v>27</v>
      </c>
      <c r="D49" s="35" t="s">
        <v>25</v>
      </c>
      <c r="E49" s="44">
        <f>+[1]Sheet1!F44*-1</f>
        <v>1</v>
      </c>
      <c r="F49" s="38">
        <v>55595.454580896687</v>
      </c>
      <c r="G49" s="39">
        <v>0.05</v>
      </c>
      <c r="H49" s="40">
        <v>52815.681851851848</v>
      </c>
      <c r="I49" s="38">
        <f t="shared" si="0"/>
        <v>52815.681851851848</v>
      </c>
      <c r="J49" s="8"/>
    </row>
    <row r="50" spans="1:10" ht="18" customHeight="1" x14ac:dyDescent="0.25">
      <c r="A50" s="35">
        <v>31</v>
      </c>
      <c r="B50" s="36">
        <v>45188.658690543998</v>
      </c>
      <c r="C50" s="37" t="s">
        <v>26</v>
      </c>
      <c r="D50" s="35" t="s">
        <v>25</v>
      </c>
      <c r="E50" s="44">
        <f>+[1]Sheet1!F46*-1</f>
        <v>1</v>
      </c>
      <c r="F50" s="38">
        <v>50182.72729044834</v>
      </c>
      <c r="G50" s="39">
        <v>0.05</v>
      </c>
      <c r="H50" s="40">
        <v>47673.590925925921</v>
      </c>
      <c r="I50" s="38">
        <f t="shared" si="0"/>
        <v>47673.590925925921</v>
      </c>
      <c r="J50" s="8"/>
    </row>
    <row r="51" spans="1:10" ht="18" customHeight="1" x14ac:dyDescent="0.25">
      <c r="A51" s="35">
        <v>32</v>
      </c>
      <c r="B51" s="36">
        <v>45188.728684803202</v>
      </c>
      <c r="C51" s="37" t="s">
        <v>42</v>
      </c>
      <c r="D51" s="35" t="s">
        <v>43</v>
      </c>
      <c r="E51" s="44">
        <f>+[1]Sheet1!F47*-1</f>
        <v>1</v>
      </c>
      <c r="F51" s="38">
        <v>90750</v>
      </c>
      <c r="G51" s="39">
        <v>0.05</v>
      </c>
      <c r="H51" s="40">
        <v>86212.5</v>
      </c>
      <c r="I51" s="38">
        <f t="shared" si="0"/>
        <v>86212.5</v>
      </c>
      <c r="J51" s="8"/>
    </row>
    <row r="52" spans="1:10" ht="18" customHeight="1" x14ac:dyDescent="0.25">
      <c r="A52" s="35">
        <v>33</v>
      </c>
      <c r="B52" s="36">
        <v>45189.581842858803</v>
      </c>
      <c r="C52" s="37" t="s">
        <v>27</v>
      </c>
      <c r="D52" s="35" t="s">
        <v>25</v>
      </c>
      <c r="E52" s="44">
        <f>+[1]Sheet1!F49*-1</f>
        <v>3</v>
      </c>
      <c r="F52" s="38">
        <v>55595.454580896687</v>
      </c>
      <c r="G52" s="39">
        <v>0.05</v>
      </c>
      <c r="H52" s="40">
        <v>52815.681851851848</v>
      </c>
      <c r="I52" s="38">
        <f t="shared" si="0"/>
        <v>158447.04555555555</v>
      </c>
      <c r="J52" s="8"/>
    </row>
    <row r="53" spans="1:10" ht="18" customHeight="1" x14ac:dyDescent="0.25">
      <c r="A53" s="35">
        <v>34</v>
      </c>
      <c r="B53" s="36">
        <v>45189.581842858803</v>
      </c>
      <c r="C53" s="37" t="s">
        <v>24</v>
      </c>
      <c r="D53" s="35" t="s">
        <v>25</v>
      </c>
      <c r="E53" s="44">
        <v>5</v>
      </c>
      <c r="F53" s="38">
        <v>111058.18177387914</v>
      </c>
      <c r="G53" s="39">
        <v>0.05</v>
      </c>
      <c r="H53" s="40">
        <v>105505.27268518518</v>
      </c>
      <c r="I53" s="38">
        <f t="shared" si="0"/>
        <v>527526.36342592584</v>
      </c>
      <c r="J53" s="8"/>
    </row>
    <row r="54" spans="1:10" ht="18" customHeight="1" x14ac:dyDescent="0.25">
      <c r="A54" s="35">
        <v>35</v>
      </c>
      <c r="B54" s="36">
        <v>45189.581842858803</v>
      </c>
      <c r="C54" s="37" t="s">
        <v>26</v>
      </c>
      <c r="D54" s="35" t="s">
        <v>25</v>
      </c>
      <c r="E54" s="44">
        <v>3</v>
      </c>
      <c r="F54" s="38">
        <v>50182.72729044834</v>
      </c>
      <c r="G54" s="39">
        <v>0.05</v>
      </c>
      <c r="H54" s="40">
        <v>47673.590925925921</v>
      </c>
      <c r="I54" s="38">
        <f t="shared" si="0"/>
        <v>143020.77277777775</v>
      </c>
      <c r="J54" s="8"/>
    </row>
    <row r="55" spans="1:10" ht="18" customHeight="1" x14ac:dyDescent="0.25">
      <c r="A55" s="35">
        <v>36</v>
      </c>
      <c r="B55" s="36">
        <v>45190.426513541701</v>
      </c>
      <c r="C55" s="37" t="s">
        <v>41</v>
      </c>
      <c r="D55" s="35" t="s">
        <v>25</v>
      </c>
      <c r="E55" s="44">
        <f>+[1]Sheet1!F55*-1</f>
        <v>1</v>
      </c>
      <c r="F55" s="38">
        <v>73430.909064327469</v>
      </c>
      <c r="G55" s="39">
        <v>0.05</v>
      </c>
      <c r="H55" s="40">
        <v>69759.363611111097</v>
      </c>
      <c r="I55" s="38">
        <f t="shared" si="0"/>
        <v>69759.363611111097</v>
      </c>
      <c r="J55" s="8"/>
    </row>
    <row r="56" spans="1:10" ht="18" customHeight="1" x14ac:dyDescent="0.25">
      <c r="A56" s="35">
        <v>37</v>
      </c>
      <c r="B56" s="36">
        <v>45192.408352696802</v>
      </c>
      <c r="C56" s="37" t="s">
        <v>24</v>
      </c>
      <c r="D56" s="35" t="s">
        <v>25</v>
      </c>
      <c r="E56" s="44">
        <f>+[1]Sheet1!F56*-1</f>
        <v>1</v>
      </c>
      <c r="F56" s="38">
        <v>111058.18177387914</v>
      </c>
      <c r="G56" s="39">
        <v>0.05</v>
      </c>
      <c r="H56" s="40">
        <v>105505.27268518518</v>
      </c>
      <c r="I56" s="38">
        <f t="shared" si="0"/>
        <v>105505.27268518518</v>
      </c>
      <c r="J56" s="8"/>
    </row>
    <row r="57" spans="1:10" ht="18" customHeight="1" x14ac:dyDescent="0.25">
      <c r="A57" s="35">
        <v>38</v>
      </c>
      <c r="B57" s="36">
        <v>45194.4539099537</v>
      </c>
      <c r="C57" s="37" t="s">
        <v>42</v>
      </c>
      <c r="D57" s="35" t="s">
        <v>43</v>
      </c>
      <c r="E57" s="44">
        <f>+[1]Sheet1!F57*-1</f>
        <v>3</v>
      </c>
      <c r="F57" s="38">
        <v>90750</v>
      </c>
      <c r="G57" s="39">
        <v>0.05</v>
      </c>
      <c r="H57" s="40">
        <v>86212.5</v>
      </c>
      <c r="I57" s="38">
        <f t="shared" si="0"/>
        <v>258637.5</v>
      </c>
      <c r="J57" s="8"/>
    </row>
    <row r="58" spans="1:10" ht="18" customHeight="1" x14ac:dyDescent="0.25">
      <c r="A58" s="35">
        <v>39</v>
      </c>
      <c r="B58" s="36">
        <v>45194.4539099537</v>
      </c>
      <c r="C58" s="37" t="s">
        <v>27</v>
      </c>
      <c r="D58" s="35" t="s">
        <v>25</v>
      </c>
      <c r="E58" s="44">
        <v>3</v>
      </c>
      <c r="F58" s="38">
        <v>55595.454580896687</v>
      </c>
      <c r="G58" s="39">
        <v>0.05</v>
      </c>
      <c r="H58" s="40">
        <v>52815.681851851848</v>
      </c>
      <c r="I58" s="38">
        <f t="shared" si="0"/>
        <v>158447.04555555555</v>
      </c>
      <c r="J58" s="8"/>
    </row>
    <row r="59" spans="1:10" ht="18" customHeight="1" x14ac:dyDescent="0.25">
      <c r="A59" s="35">
        <v>40</v>
      </c>
      <c r="B59" s="36">
        <v>45194.503998298598</v>
      </c>
      <c r="C59" s="37" t="s">
        <v>41</v>
      </c>
      <c r="D59" s="35" t="s">
        <v>25</v>
      </c>
      <c r="E59" s="44">
        <f>+[1]Sheet1!F59*-1</f>
        <v>1</v>
      </c>
      <c r="F59" s="38">
        <v>73430.909064327469</v>
      </c>
      <c r="G59" s="39">
        <v>0.05</v>
      </c>
      <c r="H59" s="40">
        <v>69759.363611111097</v>
      </c>
      <c r="I59" s="38">
        <f t="shared" si="0"/>
        <v>69759.363611111097</v>
      </c>
      <c r="J59" s="8"/>
    </row>
    <row r="60" spans="1:10" ht="18" customHeight="1" x14ac:dyDescent="0.25">
      <c r="A60" s="35">
        <v>41</v>
      </c>
      <c r="B60" s="36">
        <v>45194.503998298598</v>
      </c>
      <c r="C60" s="37" t="s">
        <v>24</v>
      </c>
      <c r="D60" s="35" t="s">
        <v>25</v>
      </c>
      <c r="E60" s="44">
        <v>4</v>
      </c>
      <c r="F60" s="38">
        <v>111058.18177387914</v>
      </c>
      <c r="G60" s="39">
        <v>0.05</v>
      </c>
      <c r="H60" s="40">
        <v>105505.27268518518</v>
      </c>
      <c r="I60" s="38">
        <f t="shared" si="0"/>
        <v>422021.09074074071</v>
      </c>
      <c r="J60" s="8"/>
    </row>
    <row r="61" spans="1:10" ht="18" customHeight="1" x14ac:dyDescent="0.25">
      <c r="A61" s="35">
        <v>42</v>
      </c>
      <c r="B61" s="36">
        <v>45194.503998298598</v>
      </c>
      <c r="C61" s="37" t="s">
        <v>26</v>
      </c>
      <c r="D61" s="35" t="s">
        <v>25</v>
      </c>
      <c r="E61" s="44">
        <v>3</v>
      </c>
      <c r="F61" s="38">
        <v>50182.72729044834</v>
      </c>
      <c r="G61" s="39">
        <v>0.05</v>
      </c>
      <c r="H61" s="40">
        <v>47673.590925925921</v>
      </c>
      <c r="I61" s="38">
        <f t="shared" si="0"/>
        <v>143020.77277777775</v>
      </c>
      <c r="J61" s="8"/>
    </row>
    <row r="62" spans="1:10" ht="18" customHeight="1" x14ac:dyDescent="0.25">
      <c r="A62" s="35">
        <v>43</v>
      </c>
      <c r="B62" s="36">
        <v>45196.340802199098</v>
      </c>
      <c r="C62" s="37" t="s">
        <v>24</v>
      </c>
      <c r="D62" s="35" t="s">
        <v>25</v>
      </c>
      <c r="E62" s="44">
        <v>3</v>
      </c>
      <c r="F62" s="38">
        <v>111058.18177387914</v>
      </c>
      <c r="G62" s="39">
        <v>0.05</v>
      </c>
      <c r="H62" s="40">
        <v>105505.27268518518</v>
      </c>
      <c r="I62" s="38">
        <f t="shared" ref="I62:I67" si="1">+H62*E62</f>
        <v>316515.81805555552</v>
      </c>
      <c r="J62" s="8"/>
    </row>
    <row r="63" spans="1:10" ht="18" customHeight="1" x14ac:dyDescent="0.25">
      <c r="A63" s="35">
        <v>44</v>
      </c>
      <c r="B63" s="36">
        <v>45196.340802199098</v>
      </c>
      <c r="C63" s="37" t="s">
        <v>26</v>
      </c>
      <c r="D63" s="35" t="s">
        <v>25</v>
      </c>
      <c r="E63" s="44">
        <v>8</v>
      </c>
      <c r="F63" s="38">
        <v>50182.72729044834</v>
      </c>
      <c r="G63" s="39">
        <v>0.05</v>
      </c>
      <c r="H63" s="40">
        <v>47673.590925925921</v>
      </c>
      <c r="I63" s="38">
        <f t="shared" si="1"/>
        <v>381388.72740740736</v>
      </c>
      <c r="J63" s="8"/>
    </row>
    <row r="64" spans="1:10" ht="18" customHeight="1" x14ac:dyDescent="0.25">
      <c r="A64" s="35">
        <v>45</v>
      </c>
      <c r="B64" s="36">
        <v>45196.460664849503</v>
      </c>
      <c r="C64" s="37" t="s">
        <v>27</v>
      </c>
      <c r="D64" s="35" t="s">
        <v>25</v>
      </c>
      <c r="E64" s="44">
        <v>3</v>
      </c>
      <c r="F64" s="38">
        <v>55595.454580896687</v>
      </c>
      <c r="G64" s="39">
        <v>0.05</v>
      </c>
      <c r="H64" s="40">
        <v>52815.681851851848</v>
      </c>
      <c r="I64" s="38">
        <f t="shared" si="1"/>
        <v>158447.04555555555</v>
      </c>
      <c r="J64" s="8"/>
    </row>
    <row r="65" spans="1:10" ht="18" customHeight="1" x14ac:dyDescent="0.25">
      <c r="A65" s="35">
        <v>46</v>
      </c>
      <c r="B65" s="36">
        <v>45197.385861539398</v>
      </c>
      <c r="C65" s="41" t="s">
        <v>27</v>
      </c>
      <c r="D65" s="42" t="s">
        <v>25</v>
      </c>
      <c r="E65" s="44">
        <f>+[1]Sheet1!F76*-1</f>
        <v>3</v>
      </c>
      <c r="F65" s="38">
        <v>55595.454580896687</v>
      </c>
      <c r="G65" s="39">
        <v>0.05</v>
      </c>
      <c r="H65" s="43">
        <v>52815.681851851848</v>
      </c>
      <c r="I65" s="38">
        <f t="shared" si="1"/>
        <v>158447.04555555555</v>
      </c>
      <c r="J65" s="8"/>
    </row>
    <row r="66" spans="1:10" ht="18" customHeight="1" x14ac:dyDescent="0.25">
      <c r="A66" s="35">
        <v>47</v>
      </c>
      <c r="B66" s="36">
        <v>45198.843138622702</v>
      </c>
      <c r="C66" s="41" t="s">
        <v>24</v>
      </c>
      <c r="D66" s="42" t="s">
        <v>25</v>
      </c>
      <c r="E66" s="44">
        <f>+[1]Sheet1!F77*-1</f>
        <v>2</v>
      </c>
      <c r="F66" s="38">
        <v>111058.18177387914</v>
      </c>
      <c r="G66" s="39">
        <v>0.05</v>
      </c>
      <c r="H66" s="43">
        <v>105505.27268518518</v>
      </c>
      <c r="I66" s="38">
        <f t="shared" si="1"/>
        <v>211010.54537037035</v>
      </c>
      <c r="J66" s="8"/>
    </row>
    <row r="67" spans="1:10" ht="18" customHeight="1" x14ac:dyDescent="0.25">
      <c r="A67" s="35">
        <v>48</v>
      </c>
      <c r="B67" s="36">
        <v>45198.843138622702</v>
      </c>
      <c r="C67" s="41" t="s">
        <v>26</v>
      </c>
      <c r="D67" s="42" t="s">
        <v>25</v>
      </c>
      <c r="E67" s="44">
        <f>+[1]Sheet1!F78*-1</f>
        <v>1</v>
      </c>
      <c r="F67" s="38">
        <v>50182.72729044834</v>
      </c>
      <c r="G67" s="39">
        <v>0.05</v>
      </c>
      <c r="H67" s="43">
        <v>47673.590925925921</v>
      </c>
      <c r="I67" s="38">
        <f t="shared" si="1"/>
        <v>47673.590925925921</v>
      </c>
      <c r="J67" s="8"/>
    </row>
    <row r="68" spans="1:10" x14ac:dyDescent="0.25">
      <c r="A68" s="14"/>
      <c r="B68" s="33"/>
      <c r="C68" s="18" t="s">
        <v>28</v>
      </c>
      <c r="D68" s="19"/>
      <c r="E68" s="20"/>
      <c r="F68" s="21"/>
      <c r="G68" s="20"/>
      <c r="H68" s="17"/>
      <c r="I68" s="45">
        <f>+SUM(I20:I67)</f>
        <v>8427316.9996296279</v>
      </c>
      <c r="J68" s="8"/>
    </row>
    <row r="69" spans="1:10" x14ac:dyDescent="0.25">
      <c r="A69" s="14"/>
      <c r="B69" s="34"/>
      <c r="C69" s="22" t="s">
        <v>29</v>
      </c>
      <c r="D69" s="22"/>
      <c r="E69" s="22"/>
      <c r="F69" s="22"/>
      <c r="G69" s="22"/>
      <c r="H69" s="23"/>
      <c r="I69" s="45">
        <f>I68*0.08</f>
        <v>674185.35997037019</v>
      </c>
      <c r="J69" s="8"/>
    </row>
    <row r="70" spans="1:10" x14ac:dyDescent="0.25">
      <c r="A70" s="14"/>
      <c r="B70" s="34"/>
      <c r="C70" s="22" t="s">
        <v>30</v>
      </c>
      <c r="D70" s="22"/>
      <c r="E70" s="22"/>
      <c r="F70" s="22"/>
      <c r="G70" s="22"/>
      <c r="H70" s="23"/>
      <c r="I70" s="45">
        <f>+I68+I69</f>
        <v>9101502.3595999982</v>
      </c>
      <c r="J70" s="8"/>
    </row>
    <row r="71" spans="1:10" ht="22.5" customHeight="1" x14ac:dyDescent="0.25">
      <c r="A71" s="24" t="s">
        <v>44</v>
      </c>
      <c r="B71" s="24"/>
      <c r="D71" s="8"/>
      <c r="E71" s="8"/>
      <c r="F71" s="8"/>
      <c r="G71" s="8"/>
      <c r="H71" s="6"/>
      <c r="I71" s="25"/>
      <c r="J71" s="8"/>
    </row>
    <row r="72" spans="1:10" ht="18.75" customHeight="1" x14ac:dyDescent="0.25">
      <c r="A72" s="26" t="s">
        <v>31</v>
      </c>
      <c r="B72" s="26"/>
      <c r="C72" s="8"/>
      <c r="D72" s="8"/>
      <c r="E72" s="8"/>
      <c r="F72" s="8"/>
      <c r="G72" s="8"/>
      <c r="H72" s="6"/>
      <c r="I72" s="25"/>
      <c r="J72" s="8"/>
    </row>
    <row r="73" spans="1:10" ht="17.25" customHeight="1" x14ac:dyDescent="0.25">
      <c r="A73" s="26" t="s">
        <v>32</v>
      </c>
      <c r="B73" s="26"/>
      <c r="C73" s="8"/>
      <c r="D73" s="8"/>
      <c r="E73" s="8"/>
      <c r="F73" s="8"/>
      <c r="G73" s="8"/>
      <c r="H73" s="6"/>
      <c r="I73" s="25"/>
      <c r="J73" s="8"/>
    </row>
    <row r="74" spans="1:10" ht="15.75" x14ac:dyDescent="0.25">
      <c r="A74" s="27"/>
      <c r="B74" s="31" t="s">
        <v>33</v>
      </c>
      <c r="D74" s="8"/>
      <c r="E74" s="8"/>
      <c r="F74" s="8"/>
      <c r="G74" s="8"/>
      <c r="H74" s="6"/>
      <c r="I74" s="25"/>
      <c r="J74" s="8"/>
    </row>
    <row r="75" spans="1:10" ht="15.75" x14ac:dyDescent="0.25">
      <c r="A75" s="10"/>
      <c r="B75" s="32" t="s">
        <v>45</v>
      </c>
      <c r="D75" s="10"/>
      <c r="E75" s="10"/>
      <c r="F75" s="10"/>
      <c r="G75" s="10"/>
      <c r="H75" s="10"/>
      <c r="I75" s="10"/>
      <c r="J75" s="10"/>
    </row>
    <row r="76" spans="1:10" ht="17.25" customHeight="1" x14ac:dyDescent="0.25">
      <c r="A76" s="26" t="s">
        <v>34</v>
      </c>
      <c r="B76" s="26"/>
      <c r="C76" s="8"/>
      <c r="D76" s="8"/>
      <c r="E76" s="8"/>
      <c r="F76" s="8"/>
      <c r="G76" s="8"/>
      <c r="H76" s="3"/>
      <c r="I76" s="25"/>
      <c r="J76" s="8"/>
    </row>
    <row r="77" spans="1:10" ht="15.75" x14ac:dyDescent="0.25">
      <c r="A77" s="28" t="s">
        <v>35</v>
      </c>
      <c r="B77" s="28"/>
      <c r="C77" s="28"/>
      <c r="D77" s="28"/>
      <c r="E77" s="28"/>
      <c r="F77" s="28"/>
      <c r="G77" s="28"/>
      <c r="H77" s="3"/>
      <c r="I77" s="25"/>
      <c r="J77" s="8"/>
    </row>
    <row r="78" spans="1:10" ht="15.75" x14ac:dyDescent="0.25">
      <c r="A78" s="10" t="s">
        <v>36</v>
      </c>
      <c r="B78" s="10"/>
      <c r="C78" s="10"/>
      <c r="D78" s="10"/>
      <c r="E78" s="10"/>
      <c r="F78" s="10"/>
      <c r="G78" s="10"/>
      <c r="H78" s="3"/>
      <c r="I78" s="25"/>
      <c r="J78" s="8"/>
    </row>
    <row r="79" spans="1:10" ht="15.75" x14ac:dyDescent="0.25">
      <c r="A79" s="29"/>
      <c r="B79" s="46" t="s">
        <v>37</v>
      </c>
      <c r="C79" s="46"/>
      <c r="D79" s="8"/>
      <c r="E79" s="8"/>
      <c r="F79" s="46" t="s">
        <v>38</v>
      </c>
      <c r="G79" s="46"/>
      <c r="H79" s="46"/>
      <c r="I79" s="25"/>
    </row>
    <row r="87" spans="2:8" ht="15.75" x14ac:dyDescent="0.25">
      <c r="B87" s="46" t="s">
        <v>47</v>
      </c>
      <c r="C87" s="46"/>
      <c r="F87" s="46" t="s">
        <v>46</v>
      </c>
      <c r="G87" s="46"/>
      <c r="H87" s="46"/>
    </row>
  </sheetData>
  <autoFilter ref="A19:J79" xr:uid="{9713CA9E-BD83-424B-88FF-599043C0F73A}"/>
  <mergeCells count="13">
    <mergeCell ref="A77:G77"/>
    <mergeCell ref="A18:I18"/>
    <mergeCell ref="F79:H79"/>
    <mergeCell ref="F87:H87"/>
    <mergeCell ref="B79:C79"/>
    <mergeCell ref="B87:C87"/>
    <mergeCell ref="A1:I1"/>
    <mergeCell ref="A2:I2"/>
    <mergeCell ref="A4:I4"/>
    <mergeCell ref="A5:G5"/>
    <mergeCell ref="A13:I13"/>
    <mergeCell ref="A15:C15"/>
    <mergeCell ref="E15:F15"/>
  </mergeCells>
  <pageMargins left="0.37" right="0.23622047244094491" top="0.74803149606299213" bottom="0.63" header="0.31496062992125984" footer="0.31496062992125984"/>
  <pageSetup paperSize="9" scale="84" fitToHeight="0" orientation="portrait" r:id="rId1"/>
  <headerFooter>
    <oddFooter>&amp;C 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2023-10-13T08:43:30Z</cp:lastPrinted>
  <dcterms:created xsi:type="dcterms:W3CDTF">2023-10-13T07:26:12Z</dcterms:created>
  <dcterms:modified xsi:type="dcterms:W3CDTF">2023-10-13T09:24:32Z</dcterms:modified>
</cp:coreProperties>
</file>