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KL CHIHAU\"/>
    </mc:Choice>
  </mc:AlternateContent>
  <xr:revisionPtr revIDLastSave="0" documentId="13_ncr:1_{8157A388-7873-4E00-8987-4C629A6B4FA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ông nợ" sheetId="2" r:id="rId1"/>
    <sheet name="Ban_hang" sheetId="1" r:id="rId2"/>
    <sheet name="Sheet2" sheetId="3" r:id="rId3"/>
  </sheets>
  <definedNames>
    <definedName name="_xlnm._FilterDatabase" localSheetId="1" hidden="1">Ban_hang!$B$2:$V$2</definedName>
  </definedNames>
  <calcPr calcId="181029"/>
</workbook>
</file>

<file path=xl/calcChain.xml><?xml version="1.0" encoding="utf-8"?>
<calcChain xmlns="http://schemas.openxmlformats.org/spreadsheetml/2006/main">
  <c r="G14" i="3" l="1"/>
  <c r="A13" i="3"/>
  <c r="A12" i="3"/>
  <c r="A11" i="3"/>
  <c r="A10" i="3"/>
  <c r="A9" i="3"/>
  <c r="A8" i="3"/>
  <c r="A7" i="3"/>
  <c r="A6" i="3"/>
  <c r="A5" i="3"/>
  <c r="A4" i="3"/>
  <c r="D10" i="2"/>
  <c r="D9" i="2"/>
  <c r="D8" i="2"/>
  <c r="D5" i="2"/>
  <c r="D6" i="2"/>
  <c r="D7" i="2"/>
  <c r="D4" i="2"/>
  <c r="A4" i="1"/>
  <c r="A5" i="1"/>
  <c r="A6" i="1"/>
  <c r="A7" i="1"/>
  <c r="A8" i="1"/>
  <c r="A9" i="1"/>
  <c r="A10" i="1"/>
  <c r="A3" i="1"/>
</calcChain>
</file>

<file path=xl/sharedStrings.xml><?xml version="1.0" encoding="utf-8"?>
<sst xmlns="http://schemas.openxmlformats.org/spreadsheetml/2006/main" count="122" uniqueCount="70">
  <si>
    <t>BH2304480</t>
  </si>
  <si>
    <t>Ngày chứng từ</t>
  </si>
  <si>
    <t>KHÁCH LẼ C6, ĐƠN THỨ 6  GỐI ĐẦU, THANH TOÁN ĐƠN 5 -55 Vạn Bảo, Ba Đình, HN</t>
  </si>
  <si>
    <t>Địa chỉ</t>
  </si>
  <si>
    <t>KHÁCH LẼ C6, ĐƠN THỨ 7  GỐI ĐẦU, THANH TOÁN ĐƠN 6 - 55 Vạn Bảo, Ba Đình, HN</t>
  </si>
  <si>
    <t>CHIHAU624</t>
  </si>
  <si>
    <t>Khách hàng</t>
  </si>
  <si>
    <t>Tiền chiết khấu</t>
  </si>
  <si>
    <t>BH2301208</t>
  </si>
  <si>
    <t>55 Vạn Bảo, Ba Đình, HN</t>
  </si>
  <si>
    <t>BH2302493</t>
  </si>
  <si>
    <t>BH2303410</t>
  </si>
  <si>
    <t>ĐƠN KHÁCH LẼ C6, ĐƠN THỨ 8  GỐI ĐẦU, THANH TOÁN ĐƠN 7- 55 Vạn Bảo, Ba Đình, HN</t>
  </si>
  <si>
    <t>BH2302492</t>
  </si>
  <si>
    <t>Tổng tiền hàng</t>
  </si>
  <si>
    <t>Tiền thuế GTGT</t>
  </si>
  <si>
    <t>Mã khách hàng</t>
  </si>
  <si>
    <t>nhà 10, ngõ 62 phố Vĩnh Phúc Ba ĐÌnh ( Đối diện trường THCS Hoàng Hoa Thám)</t>
  </si>
  <si>
    <t>Ngày hạch toán</t>
  </si>
  <si>
    <t>ĐƠN KHÁCH LẼ C6, ĐƠN THỨ 5 GỐI ĐẦU, THANH TOÁN ĐƠN 4, nhà 10, ngõ 62 phố Vĩnh Phúc Ba ĐÌnh ( Đối diện trường THCS Hoàng Hoa Thám)</t>
  </si>
  <si>
    <t>BH2306124</t>
  </si>
  <si>
    <t>Hộ kinh doanh Phúc Hậu (chị Liên sđt 0982164624)</t>
  </si>
  <si>
    <t>Số chứng từ</t>
  </si>
  <si>
    <t>ĐƠN KHÁCH LẼ C6, ĐƠN THỨ 6 GỐI ĐẦU, THANH TOÁN ĐƠN 5, nhà 10, ngõ 62 phố Vĩnh Phúc Ba ĐÌnh ( Đối diện trường THCS Hoàng Hoa Thám)</t>
  </si>
  <si>
    <t>Diễn giải</t>
  </si>
  <si>
    <t>ĐƠN KHÁCH LẼ C6, ĐƠN THỨ 9   GỐI ĐẦU, THANH TOÁN ĐƠN 8 - 55 Vạn Bảo, Ba Đình, HN</t>
  </si>
  <si>
    <t>ĐƠN KHÁCH LẼ C6, ĐƠN THỨ 7 GỐI ĐẦU, THANH TOÁN ĐƠN 6, nhà 10, ngõ 62 phố Vĩnh Phúc Ba ĐÌnh ( Đối diện trường THCS Hoàng Hoa Thám)</t>
  </si>
  <si>
    <t>Tổng tiền thanh toán</t>
  </si>
  <si>
    <t>BH2306032</t>
  </si>
  <si>
    <t>Người liên hệ</t>
  </si>
  <si>
    <t>KL00014</t>
  </si>
  <si>
    <t>BH2304284</t>
  </si>
  <si>
    <t>KL00015</t>
  </si>
  <si>
    <t/>
  </si>
  <si>
    <t>DANH SÁCH BÁN HÀNG</t>
  </si>
  <si>
    <t>HBTL2301/0041</t>
  </si>
  <si>
    <t>Hàng trả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</si>
  <si>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</si>
  <si>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</si>
  <si>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</si>
  <si>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</si>
  <si>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</si>
  <si>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</si>
  <si>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</si>
  <si>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</si>
  <si>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</si>
  <si>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</si>
  <si>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</si>
  <si>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</si>
  <si>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</si>
  <si>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THEO DÕI CÔNG NỢ/ Chị Hậu</t>
  </si>
  <si>
    <t>Số tiền</t>
  </si>
  <si>
    <t>PT2306-122</t>
  </si>
  <si>
    <t>Hộ kinh doanh Phúc Hậu thanh toán tiền BH2306032</t>
  </si>
  <si>
    <t>PT2305-068</t>
  </si>
  <si>
    <t>Hộ kinh doanh Phúc Hậu thanh toán tiền BH2306124</t>
  </si>
  <si>
    <t>PT2305-048</t>
  </si>
  <si>
    <t>Hộ kinh doanh Phúc Hậu thanh toán tiền BH2304284</t>
  </si>
  <si>
    <t>PT2304-0005</t>
  </si>
  <si>
    <t>Hộ kinh doanh Phúc Hậu thanh toán tiền BH2302492</t>
  </si>
  <si>
    <t>PT2304-0061</t>
  </si>
  <si>
    <t>Hộ kinh doanh Phúc Hậu thanh toán tiền BH2302493</t>
  </si>
  <si>
    <t>PT2303-0016</t>
  </si>
  <si>
    <t>Hộ kinh doanh Phúc Hậu thanh toán tiền hàng</t>
  </si>
  <si>
    <t>PT2303-0017</t>
  </si>
  <si>
    <t>PT2301-0073</t>
  </si>
  <si>
    <t>PT2301-0072</t>
  </si>
  <si>
    <t>SỔ CHI TIẾT CÁC TÀI KHOẢN</t>
  </si>
  <si>
    <t>Tài khoản: 11111; Từ ngày 01/01/2023 đến ngày 23/6/2023</t>
  </si>
  <si>
    <t>Diễn giải 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</si>
</sst>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_-* #,##0.00_-;\-* #,##0.00_-;_-* &quot;-&quot;??_-;_-@_-"/>
    <numFmt numFmtId="168" formatCode="_(* #,##0_);_(* \(#,##0\);_(* &quot;-&quot;??_);_(@_)"/>
    <numFmt numFmtId="169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7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4" fillId="3" borderId="2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1" fillId="0" borderId="0" xfId="1"/>
    <xf numFmtId="0" fontId="6" fillId="0" borderId="0" xfId="1" applyFont="1" applyAlignment="1">
      <alignment horizontal="center" vertical="center"/>
    </xf>
    <xf numFmtId="14" fontId="8" fillId="4" borderId="3" xfId="1" applyNumberFormat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6" fillId="0" borderId="3" xfId="1" applyFont="1" applyBorder="1" applyAlignment="1">
      <alignment horizontal="left"/>
    </xf>
    <xf numFmtId="168" fontId="6" fillId="0" borderId="3" xfId="2" applyNumberFormat="1" applyFont="1" applyBorder="1" applyAlignment="1">
      <alignment horizontal="center"/>
    </xf>
    <xf numFmtId="168" fontId="6" fillId="0" borderId="3" xfId="2" applyNumberFormat="1" applyFont="1" applyBorder="1"/>
    <xf numFmtId="168" fontId="6" fillId="0" borderId="0" xfId="2" applyNumberFormat="1" applyFont="1"/>
    <xf numFmtId="0" fontId="6" fillId="0" borderId="3" xfId="1" applyFont="1" applyBorder="1"/>
    <xf numFmtId="14" fontId="6" fillId="0" borderId="4" xfId="1" applyNumberFormat="1" applyFont="1" applyBorder="1" applyAlignment="1">
      <alignment horizontal="center"/>
    </xf>
    <xf numFmtId="168" fontId="6" fillId="0" borderId="0" xfId="1" applyNumberFormat="1" applyFont="1"/>
    <xf numFmtId="0" fontId="6" fillId="0" borderId="5" xfId="1" applyFont="1" applyBorder="1" applyAlignment="1">
      <alignment horizontal="left"/>
    </xf>
    <xf numFmtId="168" fontId="8" fillId="4" borderId="3" xfId="2" applyNumberFormat="1" applyFont="1" applyFill="1" applyBorder="1" applyAlignment="1">
      <alignment horizontal="center"/>
    </xf>
    <xf numFmtId="0" fontId="8" fillId="4" borderId="3" xfId="1" applyFont="1" applyFill="1" applyBorder="1"/>
    <xf numFmtId="168" fontId="8" fillId="4" borderId="3" xfId="2" applyNumberFormat="1" applyFont="1" applyFill="1" applyBorder="1"/>
    <xf numFmtId="168" fontId="8" fillId="4" borderId="3" xfId="1" applyNumberFormat="1" applyFont="1" applyFill="1" applyBorder="1"/>
    <xf numFmtId="168" fontId="11" fillId="5" borderId="3" xfId="1" applyNumberFormat="1" applyFont="1" applyFill="1" applyBorder="1"/>
    <xf numFmtId="14" fontId="9" fillId="0" borderId="0" xfId="1" quotePrefix="1" applyNumberFormat="1" applyFont="1" applyAlignment="1">
      <alignment horizontal="center" vertical="center"/>
    </xf>
    <xf numFmtId="14" fontId="9" fillId="0" borderId="0" xfId="1" quotePrefix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14" fontId="6" fillId="0" borderId="0" xfId="1" applyNumberFormat="1" applyFont="1" applyAlignment="1">
      <alignment horizontal="center"/>
    </xf>
    <xf numFmtId="169" fontId="8" fillId="4" borderId="3" xfId="2" applyNumberFormat="1" applyFont="1" applyFill="1" applyBorder="1" applyAlignment="1">
      <alignment horizontal="center" vertical="center" wrapText="1"/>
    </xf>
    <xf numFmtId="169" fontId="8" fillId="0" borderId="3" xfId="2" applyNumberFormat="1" applyFont="1" applyFill="1" applyBorder="1" applyAlignment="1">
      <alignment horizontal="right" vertical="center" wrapText="1"/>
    </xf>
    <xf numFmtId="169" fontId="13" fillId="0" borderId="3" xfId="2" applyNumberFormat="1" applyFont="1" applyBorder="1" applyAlignment="1">
      <alignment horizontal="right"/>
    </xf>
    <xf numFmtId="169" fontId="6" fillId="0" borderId="3" xfId="2" applyNumberFormat="1" applyFont="1" applyBorder="1" applyAlignment="1">
      <alignment horizontal="center"/>
    </xf>
    <xf numFmtId="169" fontId="8" fillId="4" borderId="3" xfId="2" applyNumberFormat="1" applyFont="1" applyFill="1" applyBorder="1" applyAlignment="1">
      <alignment horizontal="center"/>
    </xf>
    <xf numFmtId="169" fontId="10" fillId="4" borderId="3" xfId="2" applyNumberFormat="1" applyFont="1" applyFill="1" applyBorder="1" applyAlignment="1">
      <alignment horizontal="center" vertical="center"/>
    </xf>
    <xf numFmtId="169" fontId="9" fillId="0" borderId="0" xfId="2" applyNumberFormat="1" applyFont="1" applyAlignment="1">
      <alignment horizontal="center" vertical="center"/>
    </xf>
    <xf numFmtId="169" fontId="12" fillId="0" borderId="0" xfId="2" applyNumberFormat="1" applyFont="1" applyAlignment="1">
      <alignment horizontal="center"/>
    </xf>
    <xf numFmtId="0" fontId="6" fillId="6" borderId="0" xfId="1" applyFont="1" applyFill="1" applyAlignment="1">
      <alignment horizontal="center"/>
    </xf>
    <xf numFmtId="14" fontId="7" fillId="0" borderId="0" xfId="1" applyNumberFormat="1" applyFont="1" applyAlignment="1">
      <alignment horizontal="center"/>
    </xf>
    <xf numFmtId="14" fontId="8" fillId="4" borderId="4" xfId="1" applyNumberFormat="1" applyFont="1" applyFill="1" applyBorder="1" applyAlignment="1">
      <alignment horizontal="center"/>
    </xf>
    <xf numFmtId="14" fontId="8" fillId="4" borderId="5" xfId="1" applyNumberFormat="1" applyFont="1" applyFill="1" applyBorder="1" applyAlignment="1">
      <alignment horizontal="center"/>
    </xf>
    <xf numFmtId="14" fontId="11" fillId="5" borderId="4" xfId="1" quotePrefix="1" applyNumberFormat="1" applyFont="1" applyFill="1" applyBorder="1" applyAlignment="1">
      <alignment horizontal="center" vertical="center"/>
    </xf>
    <xf numFmtId="14" fontId="11" fillId="5" borderId="6" xfId="1" quotePrefix="1" applyNumberFormat="1" applyFont="1" applyFill="1" applyBorder="1" applyAlignment="1">
      <alignment horizontal="center" vertical="center"/>
    </xf>
    <xf numFmtId="14" fontId="11" fillId="5" borderId="5" xfId="1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</cellXfs>
  <cellStyles count="3">
    <cellStyle name="Comma 2" xfId="2" xr:uid="{40984B5E-12C2-408F-9750-D884D0E7DD7A}"/>
    <cellStyle name="Normal" xfId="0" builtinId="0"/>
    <cellStyle name="Normal 2" xfId="1" xr:uid="{2BCF0C05-6DE9-47F8-A7BA-41063A1CF6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4921-1855-4926-9D78-B9F8DA7F467B}">
  <dimension ref="A1:M21"/>
  <sheetViews>
    <sheetView workbookViewId="0">
      <selection activeCell="F14" sqref="F14"/>
    </sheetView>
  </sheetViews>
  <sheetFormatPr defaultRowHeight="15" x14ac:dyDescent="0.25"/>
  <cols>
    <col min="2" max="6" width="18.42578125" customWidth="1"/>
  </cols>
  <sheetData>
    <row r="1" spans="1:13" ht="19.5" x14ac:dyDescent="0.3">
      <c r="B1" s="47" t="s">
        <v>50</v>
      </c>
      <c r="C1" s="47"/>
      <c r="D1" s="47"/>
      <c r="E1" s="47"/>
      <c r="F1" s="47"/>
      <c r="G1" s="14"/>
      <c r="H1" s="14"/>
      <c r="I1" s="14"/>
      <c r="J1" s="14"/>
      <c r="K1" s="14"/>
      <c r="L1" s="14"/>
      <c r="M1" s="14"/>
    </row>
    <row r="2" spans="1:13" ht="63" x14ac:dyDescent="0.25">
      <c r="B2" s="16" t="s">
        <v>37</v>
      </c>
      <c r="C2" s="17" t="s">
        <v>38</v>
      </c>
      <c r="D2" s="38" t="s">
        <v>39</v>
      </c>
      <c r="E2" s="17" t="s">
        <v>40</v>
      </c>
      <c r="F2" s="17" t="s">
        <v>41</v>
      </c>
      <c r="G2" s="15"/>
      <c r="H2" s="15"/>
      <c r="I2" s="15"/>
      <c r="J2" s="15"/>
      <c r="K2" s="15"/>
      <c r="L2" s="15"/>
      <c r="M2" s="15"/>
    </row>
    <row r="3" spans="1:13" ht="15.75" x14ac:dyDescent="0.25">
      <c r="B3" s="18"/>
      <c r="C3" s="19" t="s">
        <v>42</v>
      </c>
      <c r="D3" s="39"/>
      <c r="E3" s="19"/>
      <c r="F3" s="19"/>
      <c r="G3" s="15"/>
      <c r="H3" s="15"/>
      <c r="I3" s="15"/>
      <c r="J3" s="15"/>
      <c r="K3" s="15"/>
      <c r="L3" s="15"/>
      <c r="M3" s="15"/>
    </row>
    <row r="4" spans="1:13" ht="15.75" x14ac:dyDescent="0.25">
      <c r="A4">
        <v>1</v>
      </c>
      <c r="B4" s="20"/>
      <c r="C4" s="21" t="s">
        <v>43</v>
      </c>
      <c r="D4" s="40">
        <f>+SUMIFS(Ban_hang!M$3:M$10,Ban_hang!A$3:A$10,'Công nợ'!A4)</f>
        <v>0</v>
      </c>
      <c r="E4" s="22"/>
      <c r="F4" s="25"/>
      <c r="G4" s="14"/>
      <c r="H4" s="24"/>
      <c r="I4" s="14"/>
      <c r="J4" s="14"/>
      <c r="K4" s="14"/>
      <c r="L4" s="14"/>
      <c r="M4" s="14"/>
    </row>
    <row r="5" spans="1:13" ht="15.75" x14ac:dyDescent="0.25">
      <c r="A5">
        <v>2</v>
      </c>
      <c r="B5" s="26"/>
      <c r="C5" s="21" t="s">
        <v>43</v>
      </c>
      <c r="D5" s="40">
        <f>+SUMIFS(Ban_hang!M$3:M$10,Ban_hang!A$3:A$10,'Công nợ'!A5)</f>
        <v>3856723</v>
      </c>
      <c r="E5" s="22"/>
      <c r="F5" s="25"/>
      <c r="G5" s="14"/>
      <c r="H5" s="24"/>
      <c r="I5" s="14"/>
      <c r="J5" s="14"/>
      <c r="K5" s="14"/>
      <c r="L5" s="14"/>
      <c r="M5" s="14"/>
    </row>
    <row r="6" spans="1:13" ht="15.75" x14ac:dyDescent="0.25">
      <c r="A6">
        <v>3</v>
      </c>
      <c r="B6" s="26"/>
      <c r="C6" s="21" t="s">
        <v>43</v>
      </c>
      <c r="D6" s="40">
        <f>+SUMIFS(Ban_hang!M$3:M$10,Ban_hang!A$3:A$10,'Công nợ'!A6)</f>
        <v>3097772</v>
      </c>
      <c r="E6" s="22"/>
      <c r="F6" s="25"/>
      <c r="G6" s="14"/>
      <c r="H6" s="24"/>
      <c r="I6" s="14"/>
      <c r="J6" s="14"/>
      <c r="K6" s="14"/>
      <c r="L6" s="14"/>
      <c r="M6" s="14"/>
    </row>
    <row r="7" spans="1:13" ht="15.75" x14ac:dyDescent="0.25">
      <c r="A7">
        <v>4</v>
      </c>
      <c r="B7" s="26"/>
      <c r="C7" s="21" t="s">
        <v>43</v>
      </c>
      <c r="D7" s="40">
        <f>+SUMIFS(Ban_hang!M$3:M$10,Ban_hang!A$3:A$10,'Công nợ'!A7)</f>
        <v>2000334</v>
      </c>
      <c r="E7" s="23"/>
      <c r="F7" s="25"/>
      <c r="G7" s="14"/>
      <c r="H7" s="27"/>
      <c r="I7" s="14"/>
      <c r="J7" s="14"/>
      <c r="K7" s="14"/>
      <c r="L7" s="14"/>
      <c r="M7" s="14"/>
    </row>
    <row r="8" spans="1:13" ht="15.75" x14ac:dyDescent="0.25">
      <c r="A8">
        <v>5</v>
      </c>
      <c r="B8" s="26"/>
      <c r="C8" s="21" t="s">
        <v>43</v>
      </c>
      <c r="D8" s="40">
        <f>+SUMIFS(Ban_hang!M$3:M$10,Ban_hang!A$3:A$10,'Công nợ'!A8)</f>
        <v>3702698</v>
      </c>
      <c r="E8" s="23"/>
      <c r="F8" s="25"/>
      <c r="G8" s="14"/>
      <c r="H8" s="27"/>
      <c r="I8" s="14"/>
      <c r="J8" s="14"/>
      <c r="K8" s="14"/>
      <c r="L8" s="14"/>
      <c r="M8" s="14"/>
    </row>
    <row r="9" spans="1:13" ht="15.75" x14ac:dyDescent="0.25">
      <c r="A9">
        <v>6</v>
      </c>
      <c r="B9" s="26"/>
      <c r="C9" s="21" t="s">
        <v>43</v>
      </c>
      <c r="D9" s="40">
        <f>+SUMIFS(Ban_hang!M$3:M$10,Ban_hang!A$3:A$10,'Công nợ'!A9)</f>
        <v>1032456</v>
      </c>
      <c r="E9" s="23"/>
      <c r="F9" s="25"/>
      <c r="G9" s="14"/>
      <c r="H9" s="27"/>
      <c r="I9" s="14"/>
      <c r="J9" s="14"/>
      <c r="K9" s="14"/>
      <c r="L9" s="14"/>
      <c r="M9" s="14"/>
    </row>
    <row r="10" spans="1:13" ht="15.75" x14ac:dyDescent="0.25">
      <c r="B10" s="48" t="s">
        <v>44</v>
      </c>
      <c r="C10" s="49"/>
      <c r="D10" s="42">
        <f>+SUM(D4:D9)</f>
        <v>13689983</v>
      </c>
      <c r="E10" s="29"/>
      <c r="F10" s="30"/>
      <c r="G10" s="14"/>
      <c r="H10" s="14"/>
      <c r="I10" s="14"/>
      <c r="J10" s="14"/>
      <c r="K10" s="14"/>
      <c r="L10" s="14"/>
      <c r="M10" s="14"/>
    </row>
    <row r="11" spans="1:13" ht="15.75" x14ac:dyDescent="0.25">
      <c r="B11" s="20"/>
      <c r="C11" s="28" t="s">
        <v>45</v>
      </c>
      <c r="D11" s="41"/>
      <c r="E11" s="22"/>
      <c r="F11" s="25"/>
      <c r="G11" s="14"/>
      <c r="H11" s="14"/>
      <c r="I11" s="14"/>
      <c r="J11" s="14"/>
      <c r="K11" s="14"/>
      <c r="L11" s="14"/>
      <c r="M11" s="14"/>
    </row>
    <row r="12" spans="1:13" ht="15.75" x14ac:dyDescent="0.25">
      <c r="B12" s="20"/>
      <c r="C12" s="28"/>
      <c r="D12" s="41"/>
      <c r="E12" s="23"/>
      <c r="F12" s="25"/>
      <c r="G12" s="14"/>
      <c r="H12" s="14"/>
      <c r="I12" s="14"/>
      <c r="J12" s="14"/>
      <c r="K12" s="14"/>
      <c r="L12" s="14"/>
      <c r="M12" s="14"/>
    </row>
    <row r="13" spans="1:13" ht="15.75" x14ac:dyDescent="0.25">
      <c r="B13" s="48" t="s">
        <v>46</v>
      </c>
      <c r="C13" s="49"/>
      <c r="D13" s="42"/>
      <c r="E13" s="31"/>
      <c r="F13" s="30"/>
      <c r="G13" s="14"/>
      <c r="H13" s="14"/>
      <c r="I13" s="14"/>
      <c r="J13" s="14"/>
      <c r="K13" s="14"/>
      <c r="L13" s="14"/>
      <c r="M13" s="14"/>
    </row>
    <row r="14" spans="1:13" ht="15.75" x14ac:dyDescent="0.25">
      <c r="B14" s="20"/>
      <c r="C14" s="21" t="s">
        <v>47</v>
      </c>
      <c r="D14" s="41"/>
      <c r="E14" s="22"/>
      <c r="F14" s="39"/>
      <c r="G14" s="14"/>
      <c r="H14" s="27"/>
      <c r="I14" s="14"/>
      <c r="J14" s="14"/>
      <c r="K14" s="14"/>
      <c r="L14" s="14"/>
      <c r="M14" s="14"/>
    </row>
    <row r="15" spans="1:13" ht="15.75" x14ac:dyDescent="0.25">
      <c r="B15" s="20"/>
      <c r="C15" s="21"/>
      <c r="D15" s="41"/>
      <c r="E15" s="22"/>
      <c r="F15" s="23"/>
      <c r="G15" s="14"/>
      <c r="H15" s="14"/>
      <c r="I15" s="14"/>
      <c r="J15" s="14"/>
      <c r="K15" s="14"/>
      <c r="L15" s="14"/>
      <c r="M15" s="14"/>
    </row>
    <row r="16" spans="1:13" ht="15.75" x14ac:dyDescent="0.25">
      <c r="B16" s="48" t="s">
        <v>48</v>
      </c>
      <c r="C16" s="49"/>
      <c r="D16" s="43"/>
      <c r="E16" s="32"/>
      <c r="F16" s="32"/>
      <c r="G16" s="14"/>
      <c r="H16" s="14"/>
      <c r="I16" s="14"/>
      <c r="J16" s="14"/>
      <c r="K16" s="14"/>
      <c r="L16" s="14"/>
      <c r="M16" s="14"/>
    </row>
    <row r="17" spans="2:13" ht="15.75" x14ac:dyDescent="0.25">
      <c r="B17" s="50" t="s">
        <v>49</v>
      </c>
      <c r="C17" s="51"/>
      <c r="D17" s="51"/>
      <c r="E17" s="52"/>
      <c r="F17" s="33"/>
      <c r="G17" s="14"/>
      <c r="H17" s="14"/>
      <c r="I17" s="14"/>
      <c r="J17" s="14"/>
      <c r="K17" s="14"/>
      <c r="L17" s="14"/>
      <c r="M17" s="14"/>
    </row>
    <row r="18" spans="2:13" ht="15.75" x14ac:dyDescent="0.25">
      <c r="B18" s="34"/>
      <c r="C18" s="35"/>
      <c r="D18" s="44"/>
      <c r="E18" s="14"/>
      <c r="F18" s="14"/>
      <c r="G18" s="14"/>
      <c r="H18" s="14"/>
      <c r="I18" s="14"/>
      <c r="J18" s="14"/>
      <c r="K18" s="14"/>
      <c r="L18" s="14"/>
      <c r="M18" s="27"/>
    </row>
    <row r="19" spans="2:13" ht="15.75" x14ac:dyDescent="0.25">
      <c r="B19" s="34"/>
      <c r="C19" s="35"/>
      <c r="D19" s="44"/>
      <c r="E19" s="46"/>
      <c r="F19" s="46"/>
      <c r="G19" s="14"/>
      <c r="H19" s="14"/>
      <c r="I19" s="14"/>
      <c r="J19" s="14"/>
      <c r="K19" s="14"/>
      <c r="L19" s="14"/>
      <c r="M19" s="14"/>
    </row>
    <row r="20" spans="2:13" ht="15.75" x14ac:dyDescent="0.25">
      <c r="B20" s="34"/>
      <c r="C20" s="35"/>
      <c r="D20" s="44"/>
      <c r="E20" s="14"/>
      <c r="F20" s="36"/>
    </row>
    <row r="21" spans="2:13" ht="15.75" x14ac:dyDescent="0.25">
      <c r="B21" s="37"/>
      <c r="C21" s="14"/>
      <c r="D21" s="45"/>
      <c r="E21" s="14"/>
      <c r="F21" s="14"/>
    </row>
  </sheetData>
  <mergeCells count="6">
    <mergeCell ref="E19:F19"/>
    <mergeCell ref="B1:F1"/>
    <mergeCell ref="B10:C10"/>
    <mergeCell ref="B13:C13"/>
    <mergeCell ref="B16:C16"/>
    <mergeCell ref="B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1"/>
  <sheetViews>
    <sheetView zoomScaleNormal="100" workbookViewId="0">
      <selection activeCell="K7" sqref="K7"/>
    </sheetView>
  </sheetViews>
  <sheetFormatPr defaultColWidth="9.140625" defaultRowHeight="15" x14ac:dyDescent="0.25"/>
  <cols>
    <col min="1" max="1" width="5.5703125" customWidth="1"/>
    <col min="2" max="2" width="14.28515625" style="2" customWidth="1"/>
    <col min="3" max="3" width="13.5703125" style="2" customWidth="1"/>
    <col min="4" max="4" width="17.140625" customWidth="1"/>
    <col min="5" max="5" width="16.7109375" customWidth="1"/>
    <col min="6" max="6" width="15.28515625" customWidth="1"/>
    <col min="7" max="9" width="30" customWidth="1"/>
    <col min="10" max="13" width="17.140625" style="7" customWidth="1"/>
  </cols>
  <sheetData>
    <row r="1" spans="1:13" ht="18.75" x14ac:dyDescent="0.3">
      <c r="B1" s="10" t="s">
        <v>34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" customHeight="1" x14ac:dyDescent="0.25">
      <c r="B2" s="3" t="s">
        <v>18</v>
      </c>
      <c r="C2" s="3" t="s">
        <v>1</v>
      </c>
      <c r="D2" s="1" t="s">
        <v>22</v>
      </c>
      <c r="E2" s="1" t="s">
        <v>29</v>
      </c>
      <c r="F2" s="1" t="s">
        <v>16</v>
      </c>
      <c r="G2" s="1" t="s">
        <v>6</v>
      </c>
      <c r="H2" s="1" t="s">
        <v>3</v>
      </c>
      <c r="I2" s="1" t="s">
        <v>24</v>
      </c>
      <c r="J2" s="4" t="s">
        <v>14</v>
      </c>
      <c r="K2" s="4" t="s">
        <v>7</v>
      </c>
      <c r="L2" s="4" t="s">
        <v>15</v>
      </c>
      <c r="M2" s="4" t="s">
        <v>27</v>
      </c>
    </row>
    <row r="3" spans="1:13" x14ac:dyDescent="0.25">
      <c r="A3">
        <f>+MONTH(B3)</f>
        <v>2</v>
      </c>
      <c r="B3" s="5">
        <v>44958</v>
      </c>
      <c r="C3" s="5">
        <v>44958</v>
      </c>
      <c r="D3" s="8" t="s">
        <v>8</v>
      </c>
      <c r="E3" s="8" t="s">
        <v>30</v>
      </c>
      <c r="F3" s="8" t="s">
        <v>5</v>
      </c>
      <c r="G3" s="8" t="s">
        <v>21</v>
      </c>
      <c r="H3" s="8" t="s">
        <v>9</v>
      </c>
      <c r="I3" s="8" t="s">
        <v>2</v>
      </c>
      <c r="J3" s="9">
        <v>2332756</v>
      </c>
      <c r="K3" s="9">
        <v>0</v>
      </c>
      <c r="L3" s="9">
        <v>233276</v>
      </c>
      <c r="M3" s="9">
        <v>2566032</v>
      </c>
    </row>
    <row r="4" spans="1:13" x14ac:dyDescent="0.25">
      <c r="A4">
        <f t="shared" ref="A4:A10" si="0">+MONTH(B4)</f>
        <v>2</v>
      </c>
      <c r="B4" s="5">
        <v>44966</v>
      </c>
      <c r="C4" s="5">
        <v>44966</v>
      </c>
      <c r="D4" s="8" t="s">
        <v>11</v>
      </c>
      <c r="E4" s="8" t="s">
        <v>32</v>
      </c>
      <c r="F4" s="8" t="s">
        <v>5</v>
      </c>
      <c r="G4" s="8" t="s">
        <v>21</v>
      </c>
      <c r="H4" s="8" t="s">
        <v>17</v>
      </c>
      <c r="I4" s="8" t="s">
        <v>17</v>
      </c>
      <c r="J4" s="9">
        <v>1173355</v>
      </c>
      <c r="K4" s="9">
        <v>0</v>
      </c>
      <c r="L4" s="9">
        <v>117336</v>
      </c>
      <c r="M4" s="9">
        <v>1290691</v>
      </c>
    </row>
    <row r="5" spans="1:13" x14ac:dyDescent="0.25">
      <c r="A5">
        <f t="shared" si="0"/>
        <v>3</v>
      </c>
      <c r="B5" s="5">
        <v>44995</v>
      </c>
      <c r="C5" s="5">
        <v>44995</v>
      </c>
      <c r="D5" s="8" t="s">
        <v>10</v>
      </c>
      <c r="E5" s="8" t="s">
        <v>30</v>
      </c>
      <c r="F5" s="8" t="s">
        <v>5</v>
      </c>
      <c r="G5" s="8" t="s">
        <v>21</v>
      </c>
      <c r="H5" s="8" t="s">
        <v>9</v>
      </c>
      <c r="I5" s="8" t="s">
        <v>4</v>
      </c>
      <c r="J5" s="9">
        <v>1552961</v>
      </c>
      <c r="K5" s="9">
        <v>0</v>
      </c>
      <c r="L5" s="9">
        <v>155296</v>
      </c>
      <c r="M5" s="9">
        <v>1708257</v>
      </c>
    </row>
    <row r="6" spans="1:13" x14ac:dyDescent="0.25">
      <c r="A6">
        <f t="shared" si="0"/>
        <v>3</v>
      </c>
      <c r="B6" s="5">
        <v>44995</v>
      </c>
      <c r="C6" s="5">
        <v>44995</v>
      </c>
      <c r="D6" s="8" t="s">
        <v>13</v>
      </c>
      <c r="E6" s="8" t="s">
        <v>32</v>
      </c>
      <c r="F6" s="8" t="s">
        <v>5</v>
      </c>
      <c r="G6" s="8" t="s">
        <v>21</v>
      </c>
      <c r="H6" s="8" t="s">
        <v>17</v>
      </c>
      <c r="I6" s="8" t="s">
        <v>19</v>
      </c>
      <c r="J6" s="9">
        <v>1263195</v>
      </c>
      <c r="K6" s="9">
        <v>0</v>
      </c>
      <c r="L6" s="9">
        <v>126320</v>
      </c>
      <c r="M6" s="9">
        <v>1389515</v>
      </c>
    </row>
    <row r="7" spans="1:13" x14ac:dyDescent="0.25">
      <c r="A7">
        <f t="shared" si="0"/>
        <v>4</v>
      </c>
      <c r="B7" s="5">
        <v>45036</v>
      </c>
      <c r="C7" s="5">
        <v>45036</v>
      </c>
      <c r="D7" s="8" t="s">
        <v>31</v>
      </c>
      <c r="E7" s="8" t="s">
        <v>30</v>
      </c>
      <c r="F7" s="8" t="s">
        <v>5</v>
      </c>
      <c r="G7" s="8" t="s">
        <v>21</v>
      </c>
      <c r="H7" s="8" t="s">
        <v>9</v>
      </c>
      <c r="I7" s="8" t="s">
        <v>12</v>
      </c>
      <c r="J7" s="9">
        <v>1818485</v>
      </c>
      <c r="K7" s="9">
        <v>0</v>
      </c>
      <c r="L7" s="9">
        <v>181849</v>
      </c>
      <c r="M7" s="9">
        <v>2000334</v>
      </c>
    </row>
    <row r="8" spans="1:13" x14ac:dyDescent="0.25">
      <c r="A8">
        <f t="shared" si="0"/>
        <v>5</v>
      </c>
      <c r="B8" s="5">
        <v>45049</v>
      </c>
      <c r="C8" s="5">
        <v>45049</v>
      </c>
      <c r="D8" s="8" t="s">
        <v>0</v>
      </c>
      <c r="E8" s="8" t="s">
        <v>30</v>
      </c>
      <c r="F8" s="8" t="s">
        <v>5</v>
      </c>
      <c r="G8" s="8" t="s">
        <v>21</v>
      </c>
      <c r="H8" s="8" t="s">
        <v>33</v>
      </c>
      <c r="I8" s="8" t="s">
        <v>23</v>
      </c>
      <c r="J8" s="9">
        <v>1490328</v>
      </c>
      <c r="K8" s="9">
        <v>0</v>
      </c>
      <c r="L8" s="9">
        <v>149033</v>
      </c>
      <c r="M8" s="9">
        <v>1639361</v>
      </c>
    </row>
    <row r="9" spans="1:13" x14ac:dyDescent="0.25">
      <c r="A9">
        <f t="shared" si="0"/>
        <v>5</v>
      </c>
      <c r="B9" s="5">
        <v>45073</v>
      </c>
      <c r="C9" s="5">
        <v>45071</v>
      </c>
      <c r="D9" s="8" t="s">
        <v>28</v>
      </c>
      <c r="E9" s="8" t="s">
        <v>30</v>
      </c>
      <c r="F9" s="8" t="s">
        <v>5</v>
      </c>
      <c r="G9" s="8" t="s">
        <v>21</v>
      </c>
      <c r="H9" s="8" t="s">
        <v>9</v>
      </c>
      <c r="I9" s="8" t="s">
        <v>25</v>
      </c>
      <c r="J9" s="9">
        <v>1875761</v>
      </c>
      <c r="K9" s="9">
        <v>0</v>
      </c>
      <c r="L9" s="9">
        <v>187576</v>
      </c>
      <c r="M9" s="9">
        <v>2063337</v>
      </c>
    </row>
    <row r="10" spans="1:13" x14ac:dyDescent="0.25">
      <c r="A10">
        <f t="shared" si="0"/>
        <v>6</v>
      </c>
      <c r="B10" s="5">
        <v>45078</v>
      </c>
      <c r="C10" s="5">
        <v>45075</v>
      </c>
      <c r="D10" s="8" t="s">
        <v>20</v>
      </c>
      <c r="E10" s="8" t="s">
        <v>30</v>
      </c>
      <c r="F10" s="8" t="s">
        <v>5</v>
      </c>
      <c r="G10" s="8" t="s">
        <v>21</v>
      </c>
      <c r="H10" s="8" t="s">
        <v>33</v>
      </c>
      <c r="I10" s="8" t="s">
        <v>26</v>
      </c>
      <c r="J10" s="9">
        <v>938596</v>
      </c>
      <c r="K10" s="9">
        <v>0</v>
      </c>
      <c r="L10" s="9">
        <v>93860</v>
      </c>
      <c r="M10" s="9">
        <v>1032456</v>
      </c>
    </row>
    <row r="11" spans="1:13" x14ac:dyDescent="0.25">
      <c r="B11" s="11">
        <v>44967</v>
      </c>
      <c r="C11" s="11">
        <v>44967</v>
      </c>
      <c r="D11" s="12" t="s">
        <v>35</v>
      </c>
      <c r="E11" s="12"/>
      <c r="F11" s="12" t="s">
        <v>5</v>
      </c>
      <c r="G11" s="12" t="s">
        <v>21</v>
      </c>
      <c r="H11" s="12"/>
      <c r="I11" s="12" t="s">
        <v>36</v>
      </c>
      <c r="J11" s="13">
        <v>-210800</v>
      </c>
      <c r="K11" s="13">
        <v>0</v>
      </c>
      <c r="L11" s="13">
        <v>0</v>
      </c>
      <c r="M11" s="13">
        <v>-210800</v>
      </c>
    </row>
  </sheetData>
  <autoFilter ref="B2:V2" xr:uid="{00000000-0001-0000-0000-000000000000}"/>
  <mergeCells count="1">
    <mergeCell ref="B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42BF-9447-4E27-86C7-1079A8D80A6E}">
  <dimension ref="A1:I17"/>
  <sheetViews>
    <sheetView tabSelected="1" workbookViewId="0">
      <selection activeCell="K15" sqref="K15"/>
    </sheetView>
  </sheetViews>
  <sheetFormatPr defaultColWidth="9.140625" defaultRowHeight="15" x14ac:dyDescent="0.25"/>
  <cols>
    <col min="1" max="2" width="9.140625" style="2"/>
    <col min="5" max="5" width="9.140625" style="7"/>
    <col min="6" max="6" width="59.28515625" customWidth="1"/>
    <col min="7" max="7" width="11.7109375" customWidth="1"/>
    <col min="9" max="9" width="9.140625" style="2"/>
  </cols>
  <sheetData>
    <row r="1" spans="1:7" ht="18.75" x14ac:dyDescent="0.3">
      <c r="A1"/>
      <c r="B1" s="10" t="s">
        <v>67</v>
      </c>
      <c r="C1" s="10"/>
      <c r="D1" s="10"/>
      <c r="E1" s="10"/>
      <c r="F1" s="10"/>
      <c r="G1" s="10"/>
    </row>
    <row r="2" spans="1:7" x14ac:dyDescent="0.25">
      <c r="A2"/>
      <c r="B2" s="53" t="s">
        <v>68</v>
      </c>
      <c r="C2" s="53"/>
      <c r="D2" s="53"/>
      <c r="E2" s="53"/>
      <c r="F2" s="53"/>
      <c r="G2" s="53"/>
    </row>
    <row r="3" spans="1:7" ht="21" x14ac:dyDescent="0.25">
      <c r="A3"/>
      <c r="B3" s="3" t="s">
        <v>18</v>
      </c>
      <c r="C3" s="3" t="s">
        <v>1</v>
      </c>
      <c r="D3" s="1" t="s">
        <v>22</v>
      </c>
      <c r="E3" s="1" t="s">
        <v>69</v>
      </c>
      <c r="F3" s="1" t="s">
        <v>24</v>
      </c>
      <c r="G3" s="4" t="s">
        <v>51</v>
      </c>
    </row>
    <row r="4" spans="1:7" x14ac:dyDescent="0.25">
      <c r="A4">
        <f>+MONTH(B4)</f>
        <v>2</v>
      </c>
      <c r="B4" s="54">
        <v>44968</v>
      </c>
      <c r="C4" s="54">
        <v>44968</v>
      </c>
      <c r="D4" s="55" t="s">
        <v>66</v>
      </c>
      <c r="E4" s="55" t="s">
        <v>63</v>
      </c>
      <c r="F4" s="55" t="s">
        <v>63</v>
      </c>
      <c r="G4" s="56">
        <v>3448000</v>
      </c>
    </row>
    <row r="5" spans="1:7" x14ac:dyDescent="0.25">
      <c r="A5">
        <f t="shared" ref="A5:A13" si="0">+MONTH(B5)</f>
        <v>2</v>
      </c>
      <c r="B5" s="54">
        <v>44968</v>
      </c>
      <c r="C5" s="54">
        <v>44968</v>
      </c>
      <c r="D5" s="55" t="s">
        <v>65</v>
      </c>
      <c r="E5" s="55" t="s">
        <v>63</v>
      </c>
      <c r="F5" s="55" t="s">
        <v>63</v>
      </c>
      <c r="G5" s="56">
        <v>1933000</v>
      </c>
    </row>
    <row r="6" spans="1:7" x14ac:dyDescent="0.25">
      <c r="A6">
        <f t="shared" si="0"/>
        <v>3</v>
      </c>
      <c r="B6" s="54">
        <v>44998</v>
      </c>
      <c r="C6" s="54">
        <v>44998</v>
      </c>
      <c r="D6" s="55" t="s">
        <v>64</v>
      </c>
      <c r="E6" s="55" t="s">
        <v>63</v>
      </c>
      <c r="F6" s="55" t="s">
        <v>63</v>
      </c>
      <c r="G6" s="56">
        <v>1290000</v>
      </c>
    </row>
    <row r="7" spans="1:7" x14ac:dyDescent="0.25">
      <c r="A7">
        <f t="shared" si="0"/>
        <v>3</v>
      </c>
      <c r="B7" s="54">
        <v>44999</v>
      </c>
      <c r="C7" s="54">
        <v>44999</v>
      </c>
      <c r="D7" s="55" t="s">
        <v>62</v>
      </c>
      <c r="E7" s="55" t="s">
        <v>63</v>
      </c>
      <c r="F7" s="55" t="s">
        <v>63</v>
      </c>
      <c r="G7" s="56">
        <v>2566000</v>
      </c>
    </row>
    <row r="8" spans="1:7" x14ac:dyDescent="0.25">
      <c r="A8">
        <f t="shared" si="0"/>
        <v>4</v>
      </c>
      <c r="B8" s="54">
        <v>45041</v>
      </c>
      <c r="C8" s="54">
        <v>45041</v>
      </c>
      <c r="D8" s="55" t="s">
        <v>60</v>
      </c>
      <c r="E8" s="55" t="s">
        <v>61</v>
      </c>
      <c r="F8" s="55" t="s">
        <v>61</v>
      </c>
      <c r="G8" s="56">
        <v>1708000</v>
      </c>
    </row>
    <row r="9" spans="1:7" x14ac:dyDescent="0.25">
      <c r="A9">
        <f t="shared" si="0"/>
        <v>5</v>
      </c>
      <c r="B9" s="54">
        <v>45051</v>
      </c>
      <c r="C9" s="54">
        <v>45051</v>
      </c>
      <c r="D9" s="55" t="s">
        <v>58</v>
      </c>
      <c r="E9" s="55" t="s">
        <v>59</v>
      </c>
      <c r="F9" s="55" t="s">
        <v>59</v>
      </c>
      <c r="G9" s="56">
        <v>1389515</v>
      </c>
    </row>
    <row r="10" spans="1:7" x14ac:dyDescent="0.25">
      <c r="A10">
        <f t="shared" si="0"/>
        <v>5</v>
      </c>
      <c r="B10" s="54">
        <v>45051</v>
      </c>
      <c r="C10" s="54">
        <v>45051</v>
      </c>
      <c r="D10" s="55" t="s">
        <v>58</v>
      </c>
      <c r="E10" s="55" t="s">
        <v>59</v>
      </c>
      <c r="F10" s="55" t="s">
        <v>59</v>
      </c>
      <c r="G10" s="56">
        <v>485</v>
      </c>
    </row>
    <row r="11" spans="1:7" x14ac:dyDescent="0.25">
      <c r="A11">
        <f t="shared" si="0"/>
        <v>5</v>
      </c>
      <c r="B11" s="54">
        <v>45075</v>
      </c>
      <c r="C11" s="54">
        <v>45075</v>
      </c>
      <c r="D11" s="55" t="s">
        <v>56</v>
      </c>
      <c r="E11" s="55" t="s">
        <v>57</v>
      </c>
      <c r="F11" s="55" t="s">
        <v>57</v>
      </c>
      <c r="G11" s="56">
        <v>2000000</v>
      </c>
    </row>
    <row r="12" spans="1:7" x14ac:dyDescent="0.25">
      <c r="A12">
        <f t="shared" si="0"/>
        <v>6</v>
      </c>
      <c r="B12" s="54">
        <v>45079</v>
      </c>
      <c r="C12" s="54">
        <v>45079</v>
      </c>
      <c r="D12" s="55" t="s">
        <v>54</v>
      </c>
      <c r="E12" s="55" t="s">
        <v>55</v>
      </c>
      <c r="F12" s="55" t="s">
        <v>55</v>
      </c>
      <c r="G12" s="56">
        <v>1032000</v>
      </c>
    </row>
    <row r="13" spans="1:7" x14ac:dyDescent="0.25">
      <c r="A13">
        <f t="shared" si="0"/>
        <v>6</v>
      </c>
      <c r="B13" s="54">
        <v>45098</v>
      </c>
      <c r="C13" s="54">
        <v>45098</v>
      </c>
      <c r="D13" s="55" t="s">
        <v>52</v>
      </c>
      <c r="E13" s="55" t="s">
        <v>53</v>
      </c>
      <c r="F13" s="55" t="s">
        <v>53</v>
      </c>
      <c r="G13" s="56">
        <v>2063000</v>
      </c>
    </row>
    <row r="14" spans="1:7" x14ac:dyDescent="0.25">
      <c r="A14"/>
      <c r="B14" s="6"/>
      <c r="C14" s="2"/>
      <c r="E14"/>
      <c r="G14" s="7">
        <f>+SUM(G4:G13)</f>
        <v>17430000</v>
      </c>
    </row>
    <row r="15" spans="1:7" x14ac:dyDescent="0.25">
      <c r="A15"/>
      <c r="C15" s="2"/>
      <c r="E15"/>
      <c r="G15" s="7"/>
    </row>
    <row r="16" spans="1:7" x14ac:dyDescent="0.25">
      <c r="A16"/>
      <c r="C16" s="2"/>
      <c r="E16"/>
      <c r="G16" s="7"/>
    </row>
    <row r="17" spans="1:7" x14ac:dyDescent="0.25">
      <c r="A17"/>
      <c r="C17" s="2"/>
      <c r="E17"/>
      <c r="G17" s="7"/>
    </row>
  </sheetData>
  <mergeCells count="2">
    <mergeCell ref="B1:G1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Ban_hang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2023-06-23T09:29:00Z</dcterms:created>
  <dcterms:modified xsi:type="dcterms:W3CDTF">2023-06-23T10:43:20Z</dcterms:modified>
</cp:coreProperties>
</file>