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T9\"/>
    </mc:Choice>
  </mc:AlternateContent>
  <xr:revisionPtr revIDLastSave="0" documentId="13_ncr:1_{3B772304-AC09-49F0-9B05-F5B470FAEB8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ông nợ " sheetId="2" r:id="rId1"/>
    <sheet name="Tháng 9" sheetId="1" r:id="rId2"/>
  </sheets>
  <calcPr calcId="191029"/>
</workbook>
</file>

<file path=xl/calcChain.xml><?xml version="1.0" encoding="utf-8"?>
<calcChain xmlns="http://schemas.openxmlformats.org/spreadsheetml/2006/main">
  <c r="I16" i="2" l="1"/>
  <c r="I14" i="2"/>
  <c r="E16" i="2"/>
  <c r="D16" i="2" l="1"/>
  <c r="C16" i="2"/>
  <c r="H14" i="1"/>
  <c r="I14" i="1"/>
  <c r="J14" i="1"/>
  <c r="K5" i="1"/>
  <c r="K14" i="1" s="1"/>
  <c r="K6" i="1"/>
  <c r="K7" i="1"/>
  <c r="K8" i="1"/>
  <c r="K9" i="1"/>
  <c r="K10" i="1"/>
  <c r="K11" i="1"/>
  <c r="K12" i="1"/>
  <c r="K4" i="1"/>
  <c r="F35" i="2" l="1"/>
</calcChain>
</file>

<file path=xl/sharedStrings.xml><?xml version="1.0" encoding="utf-8"?>
<sst xmlns="http://schemas.openxmlformats.org/spreadsheetml/2006/main" count="111" uniqueCount="70">
  <si>
    <t>Số hóa đơn</t>
  </si>
  <si>
    <t>00057728</t>
  </si>
  <si>
    <t>Thuế suất</t>
  </si>
  <si>
    <t>Ngày hóa đơn</t>
  </si>
  <si>
    <t>8%</t>
  </si>
  <si>
    <t>00055695</t>
  </si>
  <si>
    <t>Mã số thuế người mua</t>
  </si>
  <si>
    <t>Doanh số bán chưa có thuế GTGT</t>
  </si>
  <si>
    <t>Tháng 9 năm 2023</t>
  </si>
  <si>
    <t>KINGFOOD MARKET- NGUYỄN THỊ THẬP, QUẬN 7 - PO1001500760</t>
  </si>
  <si>
    <t>1C23TNN</t>
  </si>
  <si>
    <t>CÔNG TY CỔ PHẦN KING FOOD MARKET</t>
  </si>
  <si>
    <t>00056220</t>
  </si>
  <si>
    <t>00053304</t>
  </si>
  <si>
    <t>Tên người mua</t>
  </si>
  <si>
    <t>00057727</t>
  </si>
  <si>
    <t>00057892</t>
  </si>
  <si>
    <t>CÔNG TY CỔ PHẦN KING FOOD MARKET - PO1001497255</t>
  </si>
  <si>
    <t>Diễn giải</t>
  </si>
  <si>
    <t>0313403198</t>
  </si>
  <si>
    <t>Thuế GTGT</t>
  </si>
  <si>
    <t>BẢNG KÊ HÓA ĐƠN, CHỨNG TỪ HÀNG HÓA, DỊCH VỤ BÁN RA (MẪU QUẢN TRỊ)</t>
  </si>
  <si>
    <t>CÔNG TY CỔ PHẦN KING FOOD MARKET- NGUYỄN THỊ THẬP, QUẬN 7 , KHUYẾN MÃI GÀ MUỐI X15%</t>
  </si>
  <si>
    <t>00053305</t>
  </si>
  <si>
    <t>00056358</t>
  </si>
  <si>
    <t>Ký hiệu HĐ</t>
  </si>
  <si>
    <t>CÔNG TY CỔ PHẦN KING FOOD MARKET- NGUYỄN THỊ THẬP, QUẬN 7 , KM GÀ MUỐI 500G X15%</t>
  </si>
  <si>
    <t>00054663</t>
  </si>
  <si>
    <t xml:space="preserve">Tổng cộng </t>
  </si>
  <si>
    <t>00059213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</si>
  <si>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</si>
  <si>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</si>
  <si>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</si>
  <si>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</si>
  <si>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</si>
  <si>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</si>
  <si>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</si>
  <si>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</si>
  <si>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</si>
  <si>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</si>
  <si>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</si>
  <si>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</si>
  <si>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</si>
  <si>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CK quý 1,2023</t>
  </si>
  <si>
    <t>Bảng kê hóa đơn tháng 6</t>
  </si>
  <si>
    <t>Bảng kê hóa đơn tháng 7</t>
  </si>
  <si>
    <t>CK quý 2,2023</t>
  </si>
  <si>
    <t>Bảng kê hóa đơn tháng 8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</si>
  <si>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</si>
  <si>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</si>
  <si>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</si>
  <si>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</si>
  <si>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</si>
  <si>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</si>
  <si>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</si>
  <si>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</si>
  <si>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</si>
  <si>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</si>
  <si>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</si>
  <si>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</si>
  <si>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</si>
  <si>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</si>
  <si>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</si>
  <si>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</si>
  <si>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Tổng đã thanh toán</t>
  </si>
  <si>
    <t xml:space="preserve">Dư nợ phải thu </t>
  </si>
  <si>
    <t>Thanh toán tháng 8</t>
  </si>
  <si>
    <t>Bảng kê hóa đơn tháng 9</t>
  </si>
  <si>
    <t>Thanh toán tháng 9</t>
  </si>
  <si>
    <t xml:space="preserve">Hỗ trợ sinh nhật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</si>
</sst>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Calibri"/>
      <family val="2"/>
      <scheme val="minor"/>
    </font>
    <font>
      <b/>
      <sz val="8"/>
      <color rgb="FFFF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38" fontId="5" fillId="2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164" fontId="10" fillId="0" borderId="5" xfId="1" applyNumberFormat="1" applyFont="1" applyBorder="1" applyAlignment="1">
      <alignment horizontal="center"/>
    </xf>
    <xf numFmtId="164" fontId="10" fillId="0" borderId="5" xfId="1" applyNumberFormat="1" applyFont="1" applyBorder="1"/>
    <xf numFmtId="0" fontId="10" fillId="0" borderId="5" xfId="0" applyFont="1" applyBorder="1"/>
    <xf numFmtId="14" fontId="10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4" fontId="9" fillId="3" borderId="5" xfId="1" applyNumberFormat="1" applyFont="1" applyFill="1" applyBorder="1" applyAlignment="1">
      <alignment horizontal="center"/>
    </xf>
    <xf numFmtId="0" fontId="9" fillId="3" borderId="5" xfId="0" applyFont="1" applyFill="1" applyBorder="1"/>
    <xf numFmtId="164" fontId="9" fillId="3" borderId="5" xfId="1" applyNumberFormat="1" applyFont="1" applyFill="1" applyBorder="1"/>
    <xf numFmtId="164" fontId="11" fillId="3" borderId="5" xfId="1" applyNumberFormat="1" applyFont="1" applyFill="1" applyBorder="1" applyAlignment="1">
      <alignment horizontal="center" vertical="center"/>
    </xf>
    <xf numFmtId="164" fontId="11" fillId="3" borderId="5" xfId="1" applyNumberFormat="1" applyFont="1" applyFill="1" applyBorder="1" applyAlignment="1">
      <alignment horizontal="left" vertical="center"/>
    </xf>
    <xf numFmtId="164" fontId="9" fillId="3" borderId="5" xfId="0" applyNumberFormat="1" applyFont="1" applyFill="1" applyBorder="1"/>
    <xf numFmtId="164" fontId="12" fillId="4" borderId="5" xfId="0" applyNumberFormat="1" applyFont="1" applyFill="1" applyBorder="1"/>
    <xf numFmtId="164" fontId="0" fillId="0" borderId="0" xfId="0" applyNumberFormat="1"/>
    <xf numFmtId="14" fontId="8" fillId="0" borderId="0" xfId="0" applyNumberFormat="1" applyFont="1" applyAlignment="1">
      <alignment horizontal="center" vertical="center"/>
    </xf>
    <xf numFmtId="14" fontId="9" fillId="3" borderId="6" xfId="0" applyNumberFormat="1" applyFont="1" applyFill="1" applyBorder="1" applyAlignment="1">
      <alignment horizontal="center"/>
    </xf>
    <xf numFmtId="14" fontId="9" fillId="3" borderId="7" xfId="0" applyNumberFormat="1" applyFont="1" applyFill="1" applyBorder="1" applyAlignment="1">
      <alignment horizontal="center"/>
    </xf>
    <xf numFmtId="14" fontId="12" fillId="4" borderId="6" xfId="0" quotePrefix="1" applyNumberFormat="1" applyFont="1" applyFill="1" applyBorder="1" applyAlignment="1">
      <alignment horizontal="center" vertical="center"/>
    </xf>
    <xf numFmtId="14" fontId="12" fillId="4" borderId="8" xfId="0" quotePrefix="1" applyNumberFormat="1" applyFont="1" applyFill="1" applyBorder="1" applyAlignment="1">
      <alignment horizontal="center" vertical="center"/>
    </xf>
    <xf numFmtId="14" fontId="12" fillId="4" borderId="7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 2" xfId="1" xr:uid="{873B5A0A-E366-4F8B-9A65-4E4AA97A68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06A9-53E6-43BE-B480-B953A8F279F1}">
  <dimension ref="A1:I35"/>
  <sheetViews>
    <sheetView tabSelected="1" workbookViewId="0">
      <selection sqref="A1:XFD1048576"/>
    </sheetView>
  </sheetViews>
  <sheetFormatPr defaultRowHeight="15.05" x14ac:dyDescent="0.3"/>
  <cols>
    <col min="2" max="2" width="25.88671875" customWidth="1"/>
    <col min="3" max="6" width="16.6640625" customWidth="1"/>
    <col min="9" max="9" width="12.5546875" bestFit="1" customWidth="1"/>
  </cols>
  <sheetData>
    <row r="1" spans="1:9" ht="23.95" customHeight="1" x14ac:dyDescent="0.3">
      <c r="A1" s="34" t="s">
        <v>30</v>
      </c>
      <c r="B1" s="34"/>
      <c r="C1" s="34"/>
      <c r="D1" s="34"/>
      <c r="E1" s="34"/>
      <c r="F1" s="34"/>
    </row>
    <row r="2" spans="1:9" ht="31.3" x14ac:dyDescent="0.3">
      <c r="A2" s="14" t="s">
        <v>31</v>
      </c>
      <c r="B2" s="15" t="s">
        <v>32</v>
      </c>
      <c r="C2" s="15" t="s">
        <v>33</v>
      </c>
      <c r="D2" s="15" t="s">
        <v>34</v>
      </c>
      <c r="E2" s="15" t="s">
        <v>35</v>
      </c>
      <c r="F2" s="15" t="s">
        <v>36</v>
      </c>
    </row>
    <row r="3" spans="1:9" ht="15.65" x14ac:dyDescent="0.3">
      <c r="A3" s="16"/>
      <c r="B3" s="17" t="s">
        <v>37</v>
      </c>
      <c r="C3" s="18">
        <v>58804973</v>
      </c>
      <c r="D3" s="17"/>
      <c r="E3" s="17"/>
      <c r="F3" s="17"/>
    </row>
    <row r="4" spans="1:9" ht="15.65" x14ac:dyDescent="0.3">
      <c r="A4" s="19"/>
      <c r="B4" s="20" t="s">
        <v>38</v>
      </c>
      <c r="C4" s="21">
        <v>45039300</v>
      </c>
      <c r="D4" s="21">
        <v>4503930</v>
      </c>
      <c r="E4" s="21"/>
      <c r="F4" s="22"/>
    </row>
    <row r="5" spans="1:9" ht="15.65" x14ac:dyDescent="0.3">
      <c r="A5" s="19"/>
      <c r="B5" s="20" t="s">
        <v>39</v>
      </c>
      <c r="C5" s="21">
        <v>46902265</v>
      </c>
      <c r="D5" s="21">
        <v>4690227</v>
      </c>
      <c r="E5" s="21"/>
      <c r="F5" s="22"/>
    </row>
    <row r="6" spans="1:9" ht="15.65" x14ac:dyDescent="0.3">
      <c r="A6" s="19"/>
      <c r="B6" s="20" t="s">
        <v>40</v>
      </c>
      <c r="C6" s="21">
        <v>58875198</v>
      </c>
      <c r="D6" s="21">
        <v>5887521</v>
      </c>
      <c r="E6" s="21"/>
      <c r="F6" s="23"/>
    </row>
    <row r="7" spans="1:9" ht="15.65" x14ac:dyDescent="0.3">
      <c r="A7" s="24"/>
      <c r="B7" s="20" t="s">
        <v>41</v>
      </c>
      <c r="C7" s="21">
        <v>48385770</v>
      </c>
      <c r="D7" s="21">
        <v>4838579</v>
      </c>
      <c r="E7" s="22">
        <v>19858527</v>
      </c>
      <c r="F7" s="23"/>
    </row>
    <row r="8" spans="1:9" ht="15.65" x14ac:dyDescent="0.3">
      <c r="A8" s="24"/>
      <c r="B8" s="20" t="s">
        <v>42</v>
      </c>
      <c r="C8" s="21">
        <v>67084025</v>
      </c>
      <c r="D8" s="21">
        <v>6708404</v>
      </c>
      <c r="E8" s="22">
        <v>8403994</v>
      </c>
      <c r="F8" s="23"/>
      <c r="G8" t="s">
        <v>43</v>
      </c>
    </row>
    <row r="9" spans="1:9" ht="15.65" x14ac:dyDescent="0.3">
      <c r="A9" s="24"/>
      <c r="B9" s="20" t="s">
        <v>44</v>
      </c>
      <c r="C9" s="21">
        <v>49323966</v>
      </c>
      <c r="D9" s="21">
        <v>4932398</v>
      </c>
      <c r="E9" s="22"/>
      <c r="F9" s="23"/>
    </row>
    <row r="10" spans="1:9" ht="15.65" x14ac:dyDescent="0.3">
      <c r="A10" s="24"/>
      <c r="B10" s="20" t="s">
        <v>45</v>
      </c>
      <c r="C10" s="21">
        <v>75420117</v>
      </c>
      <c r="D10" s="21">
        <v>6033610</v>
      </c>
      <c r="E10" s="22">
        <v>7984174</v>
      </c>
      <c r="F10" s="23"/>
      <c r="G10" t="s">
        <v>46</v>
      </c>
    </row>
    <row r="11" spans="1:9" ht="15.65" x14ac:dyDescent="0.3">
      <c r="A11" s="24"/>
      <c r="B11" s="20" t="s">
        <v>47</v>
      </c>
      <c r="C11" s="21">
        <v>97557425</v>
      </c>
      <c r="D11" s="21">
        <v>7804593</v>
      </c>
      <c r="E11" s="22"/>
      <c r="F11" s="23"/>
    </row>
    <row r="12" spans="1:9" ht="15.65" x14ac:dyDescent="0.3">
      <c r="A12" s="24"/>
      <c r="B12" s="20" t="s">
        <v>67</v>
      </c>
      <c r="C12" s="21">
        <v>104423426</v>
      </c>
      <c r="D12" s="21">
        <v>8353875</v>
      </c>
      <c r="E12" s="22">
        <v>5400000</v>
      </c>
      <c r="F12" s="23"/>
      <c r="G12" t="s">
        <v>69</v>
      </c>
    </row>
    <row r="13" spans="1:9" ht="15.65" x14ac:dyDescent="0.3">
      <c r="A13" s="24"/>
      <c r="B13" s="20"/>
      <c r="C13" s="21"/>
      <c r="D13" s="21"/>
      <c r="E13" s="22"/>
      <c r="F13" s="23"/>
    </row>
    <row r="14" spans="1:9" ht="15.65" x14ac:dyDescent="0.3">
      <c r="A14" s="24"/>
      <c r="B14" s="20"/>
      <c r="C14" s="21"/>
      <c r="D14" s="21"/>
      <c r="E14" s="22"/>
      <c r="F14" s="23"/>
      <c r="I14" s="33">
        <f>+C10+C11+C12</f>
        <v>277400968</v>
      </c>
    </row>
    <row r="15" spans="1:9" ht="15.65" x14ac:dyDescent="0.3">
      <c r="A15" s="24"/>
      <c r="B15" s="20"/>
      <c r="C15" s="21"/>
      <c r="D15" s="21"/>
      <c r="E15" s="22"/>
      <c r="F15" s="23"/>
      <c r="I15">
        <v>240084</v>
      </c>
    </row>
    <row r="16" spans="1:9" ht="15.65" x14ac:dyDescent="0.3">
      <c r="A16" s="35" t="s">
        <v>48</v>
      </c>
      <c r="B16" s="36"/>
      <c r="C16" s="26">
        <f>+SUM(C4:C12)</f>
        <v>593011492</v>
      </c>
      <c r="D16" s="26">
        <f>+SUM(D4:D12)</f>
        <v>53753137</v>
      </c>
      <c r="E16" s="26">
        <f>+SUM(E4:E12)</f>
        <v>41646695</v>
      </c>
      <c r="F16" s="27"/>
      <c r="I16" s="33">
        <f>I14-I15</f>
        <v>277160884</v>
      </c>
    </row>
    <row r="17" spans="1:6" ht="15.65" x14ac:dyDescent="0.3">
      <c r="A17" s="19"/>
      <c r="B17" s="19" t="s">
        <v>49</v>
      </c>
      <c r="C17" s="21"/>
      <c r="D17" s="21"/>
      <c r="E17" s="21">
        <v>1264152</v>
      </c>
      <c r="F17" s="23"/>
    </row>
    <row r="18" spans="1:6" ht="15.65" x14ac:dyDescent="0.3">
      <c r="A18" s="19"/>
      <c r="B18" s="19" t="s">
        <v>50</v>
      </c>
      <c r="C18" s="21"/>
      <c r="D18" s="21"/>
      <c r="E18" s="21">
        <v>4734884</v>
      </c>
      <c r="F18" s="23"/>
    </row>
    <row r="19" spans="1:6" ht="15.65" x14ac:dyDescent="0.3">
      <c r="A19" s="19"/>
      <c r="B19" s="19" t="s">
        <v>51</v>
      </c>
      <c r="C19" s="21"/>
      <c r="D19" s="21"/>
      <c r="E19" s="21">
        <v>3719063</v>
      </c>
      <c r="F19" s="23"/>
    </row>
    <row r="20" spans="1:6" ht="15.65" x14ac:dyDescent="0.3">
      <c r="A20" s="19"/>
      <c r="B20" s="19" t="s">
        <v>52</v>
      </c>
      <c r="C20" s="21"/>
      <c r="D20" s="21"/>
      <c r="E20" s="21">
        <v>122164</v>
      </c>
      <c r="F20" s="23"/>
    </row>
    <row r="21" spans="1:6" ht="15.65" x14ac:dyDescent="0.3">
      <c r="A21" s="19"/>
      <c r="B21" s="19" t="s">
        <v>53</v>
      </c>
      <c r="C21" s="21"/>
      <c r="D21" s="21"/>
      <c r="E21" s="22"/>
      <c r="F21" s="23"/>
    </row>
    <row r="22" spans="1:6" ht="15.65" x14ac:dyDescent="0.3">
      <c r="A22" s="19"/>
      <c r="B22" s="19" t="s">
        <v>54</v>
      </c>
      <c r="C22" s="21"/>
      <c r="D22" s="21"/>
      <c r="E22" s="22">
        <v>244328</v>
      </c>
      <c r="F22" s="23"/>
    </row>
    <row r="23" spans="1:6" ht="15.65" x14ac:dyDescent="0.3">
      <c r="A23" s="24"/>
      <c r="B23" s="19" t="s">
        <v>55</v>
      </c>
      <c r="C23" s="21"/>
      <c r="D23" s="21"/>
      <c r="E23" s="22">
        <v>260403</v>
      </c>
      <c r="F23" s="23"/>
    </row>
    <row r="24" spans="1:6" ht="15.65" x14ac:dyDescent="0.3">
      <c r="A24" s="35" t="s">
        <v>56</v>
      </c>
      <c r="B24" s="36"/>
      <c r="C24" s="26"/>
      <c r="D24" s="26"/>
      <c r="E24" s="28">
        <v>10344994</v>
      </c>
      <c r="F24" s="27"/>
    </row>
    <row r="25" spans="1:6" ht="15.65" x14ac:dyDescent="0.3">
      <c r="A25" s="19"/>
      <c r="B25" s="20" t="s">
        <v>57</v>
      </c>
      <c r="C25" s="21"/>
      <c r="D25" s="21"/>
      <c r="E25" s="21"/>
      <c r="F25" s="22">
        <v>58804973</v>
      </c>
    </row>
    <row r="26" spans="1:6" ht="15.65" x14ac:dyDescent="0.3">
      <c r="A26" s="19"/>
      <c r="B26" s="20" t="s">
        <v>58</v>
      </c>
      <c r="C26" s="21"/>
      <c r="D26" s="21"/>
      <c r="E26" s="21"/>
      <c r="F26" s="22">
        <v>0</v>
      </c>
    </row>
    <row r="27" spans="1:6" ht="15.65" x14ac:dyDescent="0.3">
      <c r="A27" s="19"/>
      <c r="B27" s="20" t="s">
        <v>59</v>
      </c>
      <c r="C27" s="21"/>
      <c r="D27" s="21"/>
      <c r="E27" s="21"/>
      <c r="F27" s="22">
        <v>43544194</v>
      </c>
    </row>
    <row r="28" spans="1:6" ht="15.65" x14ac:dyDescent="0.3">
      <c r="A28" s="19"/>
      <c r="B28" s="20" t="s">
        <v>60</v>
      </c>
      <c r="C28" s="21"/>
      <c r="D28" s="21"/>
      <c r="E28" s="21"/>
      <c r="F28" s="22">
        <v>28014902</v>
      </c>
    </row>
    <row r="29" spans="1:6" ht="15.65" x14ac:dyDescent="0.3">
      <c r="A29" s="24"/>
      <c r="B29" s="20" t="s">
        <v>61</v>
      </c>
      <c r="C29" s="21"/>
      <c r="D29" s="21"/>
      <c r="E29" s="21"/>
      <c r="F29" s="22">
        <v>109460910</v>
      </c>
    </row>
    <row r="30" spans="1:6" ht="15.65" x14ac:dyDescent="0.3">
      <c r="A30" s="24"/>
      <c r="B30" s="25" t="s">
        <v>62</v>
      </c>
      <c r="C30" s="21"/>
      <c r="D30" s="21"/>
      <c r="E30" s="21"/>
      <c r="F30" s="22">
        <v>73548801</v>
      </c>
    </row>
    <row r="31" spans="1:6" ht="15.65" x14ac:dyDescent="0.3">
      <c r="A31" s="24"/>
      <c r="B31" s="25" t="s">
        <v>63</v>
      </c>
      <c r="C31" s="21"/>
      <c r="D31" s="21"/>
      <c r="E31" s="21"/>
      <c r="F31" s="22">
        <v>46011787</v>
      </c>
    </row>
    <row r="32" spans="1:6" ht="15.65" x14ac:dyDescent="0.3">
      <c r="A32" s="24"/>
      <c r="B32" s="25" t="s">
        <v>66</v>
      </c>
      <c r="C32" s="21"/>
      <c r="D32" s="21"/>
      <c r="E32" s="21"/>
      <c r="F32" s="22">
        <v>81453727</v>
      </c>
    </row>
    <row r="33" spans="1:6" ht="15.65" x14ac:dyDescent="0.3">
      <c r="A33" s="24"/>
      <c r="B33" s="25" t="s">
        <v>68</v>
      </c>
      <c r="C33" s="21"/>
      <c r="D33" s="21"/>
      <c r="E33" s="21"/>
      <c r="F33" s="22">
        <v>0</v>
      </c>
    </row>
    <row r="34" spans="1:6" ht="15.65" x14ac:dyDescent="0.3">
      <c r="A34" s="35" t="s">
        <v>64</v>
      </c>
      <c r="B34" s="36"/>
      <c r="C34" s="29"/>
      <c r="D34" s="30"/>
      <c r="E34" s="31"/>
      <c r="F34" s="31">
        <v>440839294</v>
      </c>
    </row>
    <row r="35" spans="1:6" ht="15.65" x14ac:dyDescent="0.3">
      <c r="A35" s="37" t="s">
        <v>65</v>
      </c>
      <c r="B35" s="38"/>
      <c r="C35" s="38"/>
      <c r="D35" s="38"/>
      <c r="E35" s="39"/>
      <c r="F35" s="32">
        <f>+C3+C16+D16-E16-E24-F34</f>
        <v>212738619</v>
      </c>
    </row>
  </sheetData>
  <mergeCells count="5">
    <mergeCell ref="A1:F1"/>
    <mergeCell ref="A16:B16"/>
    <mergeCell ref="A24:B24"/>
    <mergeCell ref="A34:B34"/>
    <mergeCell ref="A35:E3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4"/>
  <sheetViews>
    <sheetView zoomScaleNormal="100" workbookViewId="0">
      <selection activeCell="B37" sqref="B37"/>
    </sheetView>
  </sheetViews>
  <sheetFormatPr defaultColWidth="9.109375" defaultRowHeight="15.05" outlineLevelRow="1" x14ac:dyDescent="0.3"/>
  <cols>
    <col min="1" max="1" width="1.44140625" customWidth="1"/>
    <col min="2" max="2" width="14.33203125" style="9" customWidth="1"/>
    <col min="3" max="6" width="11.44140625" customWidth="1"/>
    <col min="7" max="7" width="57.109375" customWidth="1"/>
    <col min="8" max="8" width="17.109375" style="8" customWidth="1"/>
    <col min="9" max="9" width="11.44140625" customWidth="1"/>
    <col min="10" max="10" width="15.6640625" style="8" customWidth="1"/>
    <col min="11" max="11" width="14.109375" customWidth="1"/>
  </cols>
  <sheetData>
    <row r="1" spans="1:11" ht="17.55" x14ac:dyDescent="0.3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x14ac:dyDescent="0.3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4.75" customHeight="1" x14ac:dyDescent="0.3">
      <c r="B3" s="3" t="s">
        <v>3</v>
      </c>
      <c r="C3" s="5" t="s">
        <v>0</v>
      </c>
      <c r="D3" s="5" t="s">
        <v>25</v>
      </c>
      <c r="E3" s="5" t="s">
        <v>14</v>
      </c>
      <c r="F3" s="5" t="s">
        <v>6</v>
      </c>
      <c r="G3" s="5" t="s">
        <v>18</v>
      </c>
      <c r="H3" s="6" t="s">
        <v>7</v>
      </c>
      <c r="I3" s="5" t="s">
        <v>2</v>
      </c>
      <c r="J3" s="6" t="s">
        <v>20</v>
      </c>
      <c r="K3" s="10" t="s">
        <v>28</v>
      </c>
    </row>
    <row r="4" spans="1:11" outlineLevel="1" x14ac:dyDescent="0.3">
      <c r="B4" s="2">
        <v>45174</v>
      </c>
      <c r="C4" s="4" t="s">
        <v>13</v>
      </c>
      <c r="D4" s="4" t="s">
        <v>10</v>
      </c>
      <c r="E4" s="4" t="s">
        <v>11</v>
      </c>
      <c r="F4" s="4" t="s">
        <v>19</v>
      </c>
      <c r="G4" s="4" t="s">
        <v>22</v>
      </c>
      <c r="H4" s="7">
        <v>21082730</v>
      </c>
      <c r="I4" s="1" t="s">
        <v>4</v>
      </c>
      <c r="J4" s="7">
        <v>1686618</v>
      </c>
      <c r="K4" s="7">
        <f>+J4+H4</f>
        <v>22769348</v>
      </c>
    </row>
    <row r="5" spans="1:11" outlineLevel="1" x14ac:dyDescent="0.3">
      <c r="B5" s="2">
        <v>45174</v>
      </c>
      <c r="C5" s="4" t="s">
        <v>23</v>
      </c>
      <c r="D5" s="4" t="s">
        <v>10</v>
      </c>
      <c r="E5" s="4" t="s">
        <v>11</v>
      </c>
      <c r="F5" s="4" t="s">
        <v>19</v>
      </c>
      <c r="G5" s="4" t="s">
        <v>26</v>
      </c>
      <c r="H5" s="7">
        <v>1720236</v>
      </c>
      <c r="I5" s="1" t="s">
        <v>4</v>
      </c>
      <c r="J5" s="7">
        <v>137619</v>
      </c>
      <c r="K5" s="7">
        <f t="shared" ref="K5:K12" si="0">+J5+H5</f>
        <v>1857855</v>
      </c>
    </row>
    <row r="6" spans="1:11" outlineLevel="1" x14ac:dyDescent="0.3">
      <c r="B6" s="2">
        <v>45178</v>
      </c>
      <c r="C6" s="4" t="s">
        <v>27</v>
      </c>
      <c r="D6" s="4" t="s">
        <v>10</v>
      </c>
      <c r="E6" s="4" t="s">
        <v>11</v>
      </c>
      <c r="F6" s="4" t="s">
        <v>19</v>
      </c>
      <c r="G6" s="4" t="s">
        <v>17</v>
      </c>
      <c r="H6" s="7">
        <v>14622760</v>
      </c>
      <c r="I6" s="1" t="s">
        <v>4</v>
      </c>
      <c r="J6" s="7">
        <v>1169821</v>
      </c>
      <c r="K6" s="7">
        <f t="shared" si="0"/>
        <v>15792581</v>
      </c>
    </row>
    <row r="7" spans="1:11" outlineLevel="1" x14ac:dyDescent="0.3">
      <c r="B7" s="2">
        <v>45183</v>
      </c>
      <c r="C7" s="4" t="s">
        <v>5</v>
      </c>
      <c r="D7" s="4" t="s">
        <v>10</v>
      </c>
      <c r="E7" s="4" t="s">
        <v>11</v>
      </c>
      <c r="F7" s="4" t="s">
        <v>19</v>
      </c>
      <c r="G7" s="4" t="s">
        <v>9</v>
      </c>
      <c r="H7" s="7">
        <v>8255800</v>
      </c>
      <c r="I7" s="1" t="s">
        <v>4</v>
      </c>
      <c r="J7" s="7">
        <v>660464</v>
      </c>
      <c r="K7" s="7">
        <f t="shared" si="0"/>
        <v>8916264</v>
      </c>
    </row>
    <row r="8" spans="1:11" outlineLevel="1" x14ac:dyDescent="0.3">
      <c r="B8" s="2">
        <v>45185</v>
      </c>
      <c r="C8" s="4" t="s">
        <v>12</v>
      </c>
      <c r="D8" s="4" t="s">
        <v>10</v>
      </c>
      <c r="E8" s="4" t="s">
        <v>11</v>
      </c>
      <c r="F8" s="4" t="s">
        <v>19</v>
      </c>
      <c r="G8" s="4" t="s">
        <v>11</v>
      </c>
      <c r="H8" s="7">
        <v>13252850</v>
      </c>
      <c r="I8" s="1" t="s">
        <v>4</v>
      </c>
      <c r="J8" s="7">
        <v>1060228</v>
      </c>
      <c r="K8" s="7">
        <f t="shared" si="0"/>
        <v>14313078</v>
      </c>
    </row>
    <row r="9" spans="1:11" outlineLevel="1" x14ac:dyDescent="0.3">
      <c r="B9" s="2">
        <v>45188</v>
      </c>
      <c r="C9" s="4" t="s">
        <v>24</v>
      </c>
      <c r="D9" s="4" t="s">
        <v>10</v>
      </c>
      <c r="E9" s="4" t="s">
        <v>11</v>
      </c>
      <c r="F9" s="4" t="s">
        <v>19</v>
      </c>
      <c r="G9" s="4" t="s">
        <v>11</v>
      </c>
      <c r="H9" s="7">
        <v>14650770</v>
      </c>
      <c r="I9" s="1" t="s">
        <v>4</v>
      </c>
      <c r="J9" s="7">
        <v>1172062</v>
      </c>
      <c r="K9" s="7">
        <f t="shared" si="0"/>
        <v>15822832</v>
      </c>
    </row>
    <row r="10" spans="1:11" outlineLevel="1" x14ac:dyDescent="0.3">
      <c r="B10" s="2">
        <v>45194</v>
      </c>
      <c r="C10" s="4" t="s">
        <v>15</v>
      </c>
      <c r="D10" s="4" t="s">
        <v>10</v>
      </c>
      <c r="E10" s="4" t="s">
        <v>11</v>
      </c>
      <c r="F10" s="4" t="s">
        <v>19</v>
      </c>
      <c r="G10" s="4" t="s">
        <v>11</v>
      </c>
      <c r="H10" s="7">
        <v>1968895</v>
      </c>
      <c r="I10" s="1" t="s">
        <v>4</v>
      </c>
      <c r="J10" s="7">
        <v>157512</v>
      </c>
      <c r="K10" s="7">
        <f t="shared" si="0"/>
        <v>2126407</v>
      </c>
    </row>
    <row r="11" spans="1:11" outlineLevel="1" x14ac:dyDescent="0.3">
      <c r="B11" s="2">
        <v>45194</v>
      </c>
      <c r="C11" s="4" t="s">
        <v>1</v>
      </c>
      <c r="D11" s="4" t="s">
        <v>10</v>
      </c>
      <c r="E11" s="4" t="s">
        <v>11</v>
      </c>
      <c r="F11" s="4" t="s">
        <v>19</v>
      </c>
      <c r="G11" s="4" t="s">
        <v>11</v>
      </c>
      <c r="H11" s="7">
        <v>8391500</v>
      </c>
      <c r="I11" s="1" t="s">
        <v>4</v>
      </c>
      <c r="J11" s="7">
        <v>671320</v>
      </c>
      <c r="K11" s="7">
        <f t="shared" si="0"/>
        <v>9062820</v>
      </c>
    </row>
    <row r="12" spans="1:11" outlineLevel="1" x14ac:dyDescent="0.3">
      <c r="B12" s="2">
        <v>45196</v>
      </c>
      <c r="C12" s="4" t="s">
        <v>16</v>
      </c>
      <c r="D12" s="4" t="s">
        <v>10</v>
      </c>
      <c r="E12" s="4" t="s">
        <v>11</v>
      </c>
      <c r="F12" s="4" t="s">
        <v>19</v>
      </c>
      <c r="G12" s="4" t="s">
        <v>11</v>
      </c>
      <c r="H12" s="7">
        <v>7644395</v>
      </c>
      <c r="I12" s="1" t="s">
        <v>4</v>
      </c>
      <c r="J12" s="7">
        <v>611552</v>
      </c>
      <c r="K12" s="7">
        <f t="shared" si="0"/>
        <v>8255947</v>
      </c>
    </row>
    <row r="13" spans="1:11" outlineLevel="1" x14ac:dyDescent="0.3">
      <c r="B13" s="2">
        <v>45199</v>
      </c>
      <c r="C13" s="12" t="s">
        <v>29</v>
      </c>
      <c r="D13" s="11" t="s">
        <v>10</v>
      </c>
      <c r="E13" s="4" t="s">
        <v>11</v>
      </c>
      <c r="F13" s="4">
        <v>313403198</v>
      </c>
      <c r="G13" s="4" t="s">
        <v>11</v>
      </c>
      <c r="H13" s="7">
        <v>12833490</v>
      </c>
      <c r="I13" s="1" t="s">
        <v>4</v>
      </c>
      <c r="J13" s="7">
        <v>1026679</v>
      </c>
      <c r="K13" s="7">
        <v>13860169</v>
      </c>
    </row>
    <row r="14" spans="1:11" x14ac:dyDescent="0.3">
      <c r="H14" s="13">
        <f t="shared" ref="H14:J14" si="1">+SUM(H4:H13)</f>
        <v>104423426</v>
      </c>
      <c r="I14" s="13">
        <f t="shared" si="1"/>
        <v>0</v>
      </c>
      <c r="J14" s="13">
        <f t="shared" si="1"/>
        <v>8353875</v>
      </c>
      <c r="K14" s="13">
        <f>+SUM(K4:K13)</f>
        <v>112777301</v>
      </c>
    </row>
  </sheetData>
  <mergeCells count="2">
    <mergeCell ref="A1:J1"/>
    <mergeCell ref="A2:J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2023-10-03T04:35:09Z</dcterms:created>
  <dcterms:modified xsi:type="dcterms:W3CDTF">2023-11-09T07:09:12Z</dcterms:modified>
</cp:coreProperties>
</file>