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Công nỢ\KF\T4\"/>
    </mc:Choice>
  </mc:AlternateContent>
  <xr:revisionPtr revIDLastSave="0" documentId="13_ncr:1_{B65EDBA9-E7F1-4D06-82AA-F471428A0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Chi tiết" sheetId="3" r:id="rId2"/>
  </sheets>
  <calcPr calcId="181029"/>
</workbook>
</file>

<file path=xl/calcChain.xml><?xml version="1.0" encoding="utf-8"?>
<calcChain xmlns="http://schemas.openxmlformats.org/spreadsheetml/2006/main">
  <c r="G30" i="2" l="1"/>
  <c r="G29" i="2"/>
  <c r="F24" i="2"/>
  <c r="E17" i="2"/>
  <c r="F17" i="2"/>
  <c r="D17" i="2"/>
  <c r="F7" i="2"/>
  <c r="E7" i="2"/>
  <c r="D7" i="2"/>
</calcChain>
</file>

<file path=xl/sharedStrings.xml><?xml version="1.0" encoding="utf-8"?>
<sst xmlns="http://schemas.openxmlformats.org/spreadsheetml/2006/main" count="260" uniqueCount="62">
  <si>
    <t>Số hóa đơn</t>
  </si>
  <si>
    <t>00019233</t>
  </si>
  <si>
    <t>Ngày chứng từ</t>
  </si>
  <si>
    <t>01078947</t>
  </si>
  <si>
    <t>CHI TIẾT CÔNG NỢ PHẢI THU</t>
  </si>
  <si>
    <t>00025014</t>
  </si>
  <si>
    <t>Ngày hóa đơn</t>
  </si>
  <si>
    <t>Diễn giải chung</t>
  </si>
  <si>
    <t>TK công nợ</t>
  </si>
  <si>
    <t>BC2304/0020</t>
  </si>
  <si>
    <t>BH2305720</t>
  </si>
  <si>
    <t>BH2305356</t>
  </si>
  <si>
    <t>Mã khách hàng</t>
  </si>
  <si>
    <t>Mua dịch vụ của CÔNG TY CỔ PHẦN KING FOOD MARKET theo HD 00030375</t>
  </si>
  <si>
    <t>00020575</t>
  </si>
  <si>
    <t>131</t>
  </si>
  <si>
    <t>Phát sinh</t>
  </si>
  <si>
    <t>CÔNG TY CỔ PHẦN KING FOOD MARKET</t>
  </si>
  <si>
    <t>Ngày hạch toán</t>
  </si>
  <si>
    <t>00030375</t>
  </si>
  <si>
    <t>BH2306314</t>
  </si>
  <si>
    <t>Hàng trả - KFM_HCM_BTH - 54 Vũ Huy Tấn - MINI - phiếu THN010745</t>
  </si>
  <si>
    <t>MH000301</t>
  </si>
  <si>
    <t>Có</t>
  </si>
  <si>
    <t>Số chứng từ</t>
  </si>
  <si>
    <t>KF</t>
  </si>
  <si>
    <t>6421</t>
  </si>
  <si>
    <t>KINGFOOD MARKET- NGUYỄN THỊ THẬP, QUẬN 7</t>
  </si>
  <si>
    <t>Nợ</t>
  </si>
  <si>
    <t>Cty King Food thanh toán công nợ tháng 3.2023</t>
  </si>
  <si>
    <t>1121</t>
  </si>
  <si>
    <t>33311</t>
  </si>
  <si>
    <t>Số dư</t>
  </si>
  <si>
    <t>BH2305011</t>
  </si>
  <si>
    <t>1331</t>
  </si>
  <si>
    <t>CÔNG TY CỔ PHẦN KING FOOD MARKET- NGUYỄN THỊ THẬP, QUẬN 7</t>
  </si>
  <si>
    <t>5111</t>
  </si>
  <si>
    <t/>
  </si>
  <si>
    <t>HBTL2304204</t>
  </si>
  <si>
    <t>Hàng trả</t>
  </si>
  <si>
    <t>00022336</t>
  </si>
  <si>
    <t>Tên khách hàng</t>
  </si>
  <si>
    <t>TK đối ứng</t>
  </si>
  <si>
    <t>THEO DÕI CÔNG NỢ / CTY KF</t>
  </si>
  <si>
    <t>Ngày tháng</t>
  </si>
  <si>
    <t>Nội dung</t>
  </si>
  <si>
    <t>Số tiền bán hàng ( -V)</t>
  </si>
  <si>
    <t>Thuế VAT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</si>
  <si>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</si>
  <si>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</si>
  <si>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</si>
  <si>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</si>
  <si>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</si>
  <si>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</si>
  <si>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</si>
  <si>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Tổng hàng trả</t>
  </si>
  <si>
    <t>Tổng đã thanh toán</t>
  </si>
  <si>
    <t xml:space="preserve">Dư nợ phải thu </t>
  </si>
  <si>
    <t>Bảng kê hóa đơn tháng 4</t>
  </si>
  <si>
    <t>Tài khoản: 131; Tháng 4 năm 2023</t>
  </si>
  <si>
    <t>Tên khách hàng : CÔNG TY CỔ PHẦN KING FOOD MARKET (32 )</t>
  </si>
  <si>
    <t>Số dòng =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</si>
</sst>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0" fontId="0" fillId="0" borderId="0" xfId="0"/>
    <xf numFmtId="164" fontId="0" fillId="0" borderId="0" xfId="0" applyNumberFormat="1"/>
    <xf numFmtId="38" fontId="2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38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38" fontId="2" fillId="3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8" fillId="0" borderId="0" xfId="0" quotePrefix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14" fontId="8" fillId="0" borderId="0" xfId="0" quotePrefix="1" applyNumberFormat="1" applyFont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/>
    </xf>
    <xf numFmtId="165" fontId="7" fillId="0" borderId="7" xfId="1" applyNumberFormat="1" applyFont="1" applyBorder="1" applyAlignment="1">
      <alignment horizontal="center"/>
    </xf>
    <xf numFmtId="165" fontId="7" fillId="0" borderId="7" xfId="1" applyNumberFormat="1" applyFont="1" applyBorder="1"/>
    <xf numFmtId="165" fontId="8" fillId="0" borderId="7" xfId="1" applyNumberFormat="1" applyFont="1" applyBorder="1" applyAlignment="1">
      <alignment horizontal="left" vertical="center"/>
    </xf>
    <xf numFmtId="0" fontId="7" fillId="0" borderId="7" xfId="0" applyFont="1" applyBorder="1"/>
    <xf numFmtId="14" fontId="7" fillId="0" borderId="7" xfId="0" applyNumberFormat="1" applyFont="1" applyBorder="1" applyAlignment="1">
      <alignment horizontal="center"/>
    </xf>
    <xf numFmtId="14" fontId="10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1" applyNumberFormat="1" applyFont="1" applyFill="1" applyBorder="1" applyAlignment="1">
      <alignment horizontal="center"/>
    </xf>
    <xf numFmtId="165" fontId="12" fillId="4" borderId="7" xfId="1" applyNumberFormat="1" applyFont="1" applyFill="1" applyBorder="1" applyAlignment="1">
      <alignment horizontal="left" vertical="center"/>
    </xf>
    <xf numFmtId="165" fontId="10" fillId="4" borderId="7" xfId="1" applyNumberFormat="1" applyFont="1" applyFill="1" applyBorder="1"/>
    <xf numFmtId="0" fontId="10" fillId="4" borderId="7" xfId="0" applyFont="1" applyFill="1" applyBorder="1"/>
    <xf numFmtId="165" fontId="12" fillId="4" borderId="7" xfId="1" applyNumberFormat="1" applyFont="1" applyFill="1" applyBorder="1" applyAlignment="1">
      <alignment horizontal="center" vertical="center"/>
    </xf>
    <xf numFmtId="165" fontId="10" fillId="4" borderId="7" xfId="0" applyNumberFormat="1" applyFont="1" applyFill="1" applyBorder="1"/>
    <xf numFmtId="165" fontId="13" fillId="5" borderId="7" xfId="0" applyNumberFormat="1" applyFont="1" applyFill="1" applyBorder="1"/>
    <xf numFmtId="0" fontId="7" fillId="0" borderId="9" xfId="0" applyFont="1" applyBorder="1" applyAlignment="1">
      <alignment horizontal="left"/>
    </xf>
    <xf numFmtId="14" fontId="7" fillId="0" borderId="8" xfId="0" applyNumberFormat="1" applyFont="1" applyBorder="1" applyAlignment="1">
      <alignment horizontal="center"/>
    </xf>
    <xf numFmtId="14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4" fontId="10" fillId="4" borderId="8" xfId="0" applyNumberFormat="1" applyFont="1" applyFill="1" applyBorder="1" applyAlignment="1">
      <alignment horizontal="center"/>
    </xf>
    <xf numFmtId="14" fontId="10" fillId="4" borderId="9" xfId="0" applyNumberFormat="1" applyFont="1" applyFill="1" applyBorder="1" applyAlignment="1">
      <alignment horizontal="center"/>
    </xf>
    <xf numFmtId="14" fontId="13" fillId="5" borderId="8" xfId="0" quotePrefix="1" applyNumberFormat="1" applyFont="1" applyFill="1" applyBorder="1" applyAlignment="1">
      <alignment horizontal="center" vertical="center"/>
    </xf>
    <xf numFmtId="14" fontId="13" fillId="5" borderId="10" xfId="0" quotePrefix="1" applyNumberFormat="1" applyFont="1" applyFill="1" applyBorder="1" applyAlignment="1">
      <alignment horizontal="center" vertical="center"/>
    </xf>
    <xf numFmtId="14" fontId="13" fillId="5" borderId="9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4934-C101-47E0-87E0-31B55E44CABA}">
  <dimension ref="A1:O34"/>
  <sheetViews>
    <sheetView tabSelected="1" workbookViewId="0">
      <selection activeCell="G31" sqref="G31"/>
    </sheetView>
  </sheetViews>
  <sheetFormatPr defaultRowHeight="15" x14ac:dyDescent="0.25"/>
  <cols>
    <col min="2" max="2" width="18.42578125" customWidth="1"/>
    <col min="3" max="3" width="26.85546875" customWidth="1"/>
    <col min="4" max="7" width="18.42578125" customWidth="1"/>
  </cols>
  <sheetData>
    <row r="1" spans="1:9" ht="19.5" x14ac:dyDescent="0.25">
      <c r="A1" s="11"/>
      <c r="B1" s="10" t="s">
        <v>43</v>
      </c>
      <c r="C1" s="10"/>
      <c r="D1" s="10"/>
      <c r="E1" s="10"/>
      <c r="F1" s="10"/>
      <c r="G1" s="10"/>
      <c r="H1" s="11"/>
      <c r="I1" s="11"/>
    </row>
    <row r="2" spans="1:9" ht="63" x14ac:dyDescent="0.25">
      <c r="A2" s="31"/>
      <c r="B2" s="38" t="s">
        <v>44</v>
      </c>
      <c r="C2" s="39" t="s">
        <v>45</v>
      </c>
      <c r="D2" s="39" t="s">
        <v>46</v>
      </c>
      <c r="E2" s="39" t="s">
        <v>47</v>
      </c>
      <c r="F2" s="39" t="s">
        <v>48</v>
      </c>
      <c r="G2" s="39" t="s">
        <v>49</v>
      </c>
      <c r="H2" s="11"/>
      <c r="I2" s="11"/>
    </row>
    <row r="3" spans="1:9" ht="31.5" x14ac:dyDescent="0.25">
      <c r="A3" s="31"/>
      <c r="B3" s="49"/>
      <c r="C3" s="50" t="s">
        <v>50</v>
      </c>
      <c r="D3" s="51">
        <v>58804973</v>
      </c>
      <c r="E3" s="50"/>
      <c r="F3" s="50"/>
      <c r="G3" s="50"/>
      <c r="H3" s="11"/>
      <c r="I3" s="11"/>
    </row>
    <row r="4" spans="1:9" ht="15.75" x14ac:dyDescent="0.25">
      <c r="A4" s="22">
        <v>1</v>
      </c>
      <c r="B4" s="37"/>
      <c r="C4" s="32" t="s">
        <v>51</v>
      </c>
      <c r="D4" s="33">
        <v>45039300</v>
      </c>
      <c r="E4" s="33">
        <v>4503930</v>
      </c>
      <c r="F4" s="33"/>
      <c r="G4" s="34"/>
      <c r="H4" s="11"/>
      <c r="I4" s="52"/>
    </row>
    <row r="5" spans="1:9" ht="15.75" x14ac:dyDescent="0.25">
      <c r="A5" s="22">
        <v>2</v>
      </c>
      <c r="B5" s="37"/>
      <c r="C5" s="32" t="s">
        <v>52</v>
      </c>
      <c r="D5" s="33">
        <v>46902265</v>
      </c>
      <c r="E5" s="33">
        <v>4690227</v>
      </c>
      <c r="F5" s="33"/>
      <c r="G5" s="34"/>
      <c r="H5" s="11"/>
      <c r="I5" s="52"/>
    </row>
    <row r="6" spans="1:9" ht="15.75" x14ac:dyDescent="0.25">
      <c r="A6" s="22">
        <v>3</v>
      </c>
      <c r="B6" s="37"/>
      <c r="C6" s="32" t="s">
        <v>53</v>
      </c>
      <c r="D6" s="33">
        <v>58875198</v>
      </c>
      <c r="E6" s="33">
        <v>5887521</v>
      </c>
      <c r="F6" s="33"/>
      <c r="G6" s="36"/>
      <c r="H6" s="11"/>
      <c r="I6" s="52"/>
    </row>
    <row r="7" spans="1:9" ht="15.75" x14ac:dyDescent="0.25">
      <c r="A7" s="22">
        <v>4</v>
      </c>
      <c r="B7" s="48"/>
      <c r="C7" s="32" t="s">
        <v>58</v>
      </c>
      <c r="D7" s="33">
        <f>+SUMIFS('Chi tiết'!L$6:L$37,'Chi tiết'!K$6:K$37,"5111")</f>
        <v>48385770</v>
      </c>
      <c r="E7" s="33">
        <f>+SUMIFS('Chi tiết'!L$6:L$37,'Chi tiết'!K$6:K$37,"33311")</f>
        <v>4838579</v>
      </c>
      <c r="F7" s="34">
        <f>+SUMIFS('Chi tiết'!M$7:M$37,'Chi tiết'!K$7:K$37,"6421")+SUMIFS('Chi tiết'!M$7:M$37,'Chi tiết'!K$7:K$37,"1331")</f>
        <v>19858527</v>
      </c>
      <c r="G7" s="36"/>
      <c r="H7" s="11"/>
      <c r="I7" s="11"/>
    </row>
    <row r="8" spans="1:9" ht="15.75" x14ac:dyDescent="0.25">
      <c r="A8" s="22">
        <v>5</v>
      </c>
      <c r="B8" s="48"/>
      <c r="C8" s="32"/>
      <c r="D8" s="33"/>
      <c r="E8" s="33"/>
      <c r="F8" s="34"/>
      <c r="G8" s="36"/>
      <c r="H8" s="11"/>
      <c r="I8" s="11"/>
    </row>
    <row r="9" spans="1:9" ht="15.75" x14ac:dyDescent="0.25">
      <c r="A9" s="22">
        <v>6</v>
      </c>
      <c r="B9" s="48"/>
      <c r="C9" s="32"/>
      <c r="D9" s="33"/>
      <c r="E9" s="33"/>
      <c r="F9" s="34"/>
      <c r="G9" s="36"/>
      <c r="H9" s="11"/>
      <c r="I9" s="11"/>
    </row>
    <row r="10" spans="1:9" ht="15.75" x14ac:dyDescent="0.25">
      <c r="A10" s="22">
        <v>7</v>
      </c>
      <c r="B10" s="48"/>
      <c r="C10" s="32"/>
      <c r="D10" s="33"/>
      <c r="E10" s="33"/>
      <c r="F10" s="34"/>
      <c r="G10" s="36"/>
      <c r="H10" s="11"/>
      <c r="I10" s="11"/>
    </row>
    <row r="11" spans="1:9" ht="15.75" x14ac:dyDescent="0.25">
      <c r="A11" s="22">
        <v>8</v>
      </c>
      <c r="B11" s="48"/>
      <c r="C11" s="32"/>
      <c r="D11" s="33"/>
      <c r="E11" s="33"/>
      <c r="F11" s="34"/>
      <c r="G11" s="36"/>
      <c r="H11" s="11"/>
      <c r="I11" s="11"/>
    </row>
    <row r="12" spans="1:9" ht="15.75" x14ac:dyDescent="0.25">
      <c r="A12" s="22">
        <v>9</v>
      </c>
      <c r="B12" s="48"/>
      <c r="C12" s="32"/>
      <c r="D12" s="33"/>
      <c r="E12" s="33"/>
      <c r="F12" s="34"/>
      <c r="G12" s="36"/>
      <c r="H12" s="11"/>
      <c r="I12" s="11"/>
    </row>
    <row r="13" spans="1:9" ht="15.75" x14ac:dyDescent="0.25">
      <c r="A13" s="22">
        <v>10</v>
      </c>
      <c r="B13" s="48"/>
      <c r="C13" s="32"/>
      <c r="D13" s="33"/>
      <c r="E13" s="33"/>
      <c r="F13" s="34"/>
      <c r="G13" s="36"/>
      <c r="H13" s="11"/>
      <c r="I13" s="11"/>
    </row>
    <row r="14" spans="1:9" ht="15.75" x14ac:dyDescent="0.25">
      <c r="A14" s="22">
        <v>11</v>
      </c>
      <c r="B14" s="48"/>
      <c r="C14" s="32"/>
      <c r="D14" s="33"/>
      <c r="E14" s="33"/>
      <c r="F14" s="34"/>
      <c r="G14" s="36"/>
      <c r="H14" s="11"/>
      <c r="I14" s="11"/>
    </row>
    <row r="15" spans="1:9" ht="15.75" x14ac:dyDescent="0.25">
      <c r="A15" s="22">
        <v>12</v>
      </c>
      <c r="B15" s="48"/>
      <c r="C15" s="32"/>
      <c r="D15" s="33"/>
      <c r="E15" s="33"/>
      <c r="F15" s="34"/>
      <c r="G15" s="36"/>
      <c r="H15" s="11"/>
      <c r="I15" s="11"/>
    </row>
    <row r="16" spans="1:9" ht="15.75" x14ac:dyDescent="0.25">
      <c r="A16" s="11"/>
      <c r="B16" s="48"/>
      <c r="C16" s="47"/>
      <c r="D16" s="33"/>
      <c r="E16" s="35"/>
      <c r="F16" s="34"/>
      <c r="G16" s="36"/>
      <c r="H16" s="11"/>
      <c r="I16" s="11"/>
    </row>
    <row r="17" spans="1:15" ht="15.75" x14ac:dyDescent="0.25">
      <c r="A17" s="11"/>
      <c r="B17" s="53" t="s">
        <v>54</v>
      </c>
      <c r="C17" s="54"/>
      <c r="D17" s="40">
        <f>+SUM(D4:D15)</f>
        <v>199202533</v>
      </c>
      <c r="E17" s="40">
        <f t="shared" ref="E17:F17" si="0">+SUM(E4:E15)</f>
        <v>19920257</v>
      </c>
      <c r="F17" s="40">
        <f t="shared" si="0"/>
        <v>19858527</v>
      </c>
      <c r="G17" s="43"/>
      <c r="H17" s="11"/>
      <c r="I17" s="11"/>
      <c r="J17" s="11"/>
      <c r="K17" s="11"/>
      <c r="L17" s="11"/>
      <c r="M17" s="11"/>
      <c r="N17" s="11"/>
      <c r="O17" s="11"/>
    </row>
    <row r="18" spans="1:15" ht="15.75" x14ac:dyDescent="0.25">
      <c r="A18" s="22">
        <v>1</v>
      </c>
      <c r="B18" s="37"/>
      <c r="C18" s="37" t="s">
        <v>39</v>
      </c>
      <c r="D18" s="33"/>
      <c r="E18" s="33"/>
      <c r="F18" s="33">
        <v>1344926</v>
      </c>
      <c r="G18" s="36"/>
      <c r="H18" s="11"/>
      <c r="I18" s="11"/>
      <c r="J18" s="11"/>
      <c r="K18" s="11"/>
      <c r="L18" s="11"/>
      <c r="M18" s="11"/>
      <c r="N18" s="11"/>
      <c r="O18" s="11"/>
    </row>
    <row r="19" spans="1:15" ht="15.75" x14ac:dyDescent="0.25">
      <c r="A19" s="22">
        <v>2</v>
      </c>
      <c r="B19" s="37"/>
      <c r="C19" s="37" t="s">
        <v>39</v>
      </c>
      <c r="D19" s="33"/>
      <c r="E19" s="33"/>
      <c r="F19" s="33">
        <v>4734884</v>
      </c>
      <c r="G19" s="36"/>
      <c r="H19" s="11"/>
      <c r="I19" s="11"/>
      <c r="J19" s="11"/>
      <c r="K19" s="11"/>
      <c r="L19" s="11"/>
      <c r="M19" s="11"/>
      <c r="N19" s="11"/>
      <c r="O19" s="52"/>
    </row>
    <row r="20" spans="1:15" ht="15.75" x14ac:dyDescent="0.25">
      <c r="A20" s="22">
        <v>3</v>
      </c>
      <c r="B20" s="37"/>
      <c r="C20" s="37" t="s">
        <v>39</v>
      </c>
      <c r="D20" s="33"/>
      <c r="E20" s="33"/>
      <c r="F20" s="33">
        <v>3719063</v>
      </c>
      <c r="G20" s="36"/>
      <c r="H20" s="11"/>
      <c r="I20" s="11"/>
      <c r="J20" s="11"/>
      <c r="K20" s="11"/>
      <c r="L20" s="11"/>
      <c r="M20" s="11"/>
      <c r="N20" s="11"/>
      <c r="O20" s="11"/>
    </row>
    <row r="21" spans="1:15" ht="15.75" x14ac:dyDescent="0.25">
      <c r="A21" s="22">
        <v>4</v>
      </c>
      <c r="B21" s="37"/>
      <c r="C21" s="37" t="s">
        <v>39</v>
      </c>
      <c r="D21" s="33"/>
      <c r="E21" s="33"/>
      <c r="F21" s="33">
        <v>122164</v>
      </c>
      <c r="G21" s="36"/>
      <c r="H21" s="11"/>
      <c r="I21" s="11"/>
      <c r="J21" s="11"/>
      <c r="K21" s="11"/>
      <c r="L21" s="11"/>
      <c r="M21" s="11"/>
      <c r="N21" s="11"/>
      <c r="O21" s="11"/>
    </row>
    <row r="22" spans="1:15" ht="15.75" x14ac:dyDescent="0.25">
      <c r="A22" s="11"/>
      <c r="B22" s="37"/>
      <c r="C22" s="47"/>
      <c r="D22" s="33"/>
      <c r="E22" s="33"/>
      <c r="F22" s="34"/>
      <c r="G22" s="36"/>
      <c r="H22" s="11"/>
      <c r="I22" s="11"/>
      <c r="J22" s="11"/>
      <c r="K22" s="11"/>
      <c r="L22" s="11"/>
      <c r="M22" s="11"/>
      <c r="N22" s="11"/>
      <c r="O22" s="11"/>
    </row>
    <row r="23" spans="1:15" ht="15.75" x14ac:dyDescent="0.25">
      <c r="A23" s="11"/>
      <c r="B23" s="37"/>
      <c r="C23" s="47"/>
      <c r="D23" s="33"/>
      <c r="E23" s="33"/>
      <c r="F23" s="34"/>
      <c r="G23" s="36"/>
      <c r="H23" s="11"/>
      <c r="I23" s="11"/>
      <c r="J23" s="11"/>
      <c r="K23" s="11"/>
      <c r="L23" s="11"/>
      <c r="M23" s="11"/>
      <c r="N23" s="11"/>
      <c r="O23" s="11"/>
    </row>
    <row r="24" spans="1:15" ht="15.75" x14ac:dyDescent="0.25">
      <c r="A24" s="11"/>
      <c r="B24" s="53" t="s">
        <v>55</v>
      </c>
      <c r="C24" s="54"/>
      <c r="D24" s="40"/>
      <c r="E24" s="40"/>
      <c r="F24" s="42">
        <f>+SUM(F18:F23)</f>
        <v>9921037</v>
      </c>
      <c r="G24" s="43"/>
      <c r="H24" s="11"/>
      <c r="I24" s="11"/>
      <c r="J24" s="11"/>
      <c r="K24" s="11"/>
      <c r="L24" s="11"/>
      <c r="M24" s="11"/>
      <c r="N24" s="11"/>
      <c r="O24" s="11"/>
    </row>
    <row r="25" spans="1:15" ht="15.75" x14ac:dyDescent="0.25">
      <c r="A25" s="22">
        <v>1</v>
      </c>
      <c r="B25" s="37"/>
      <c r="C25" s="32"/>
      <c r="D25" s="33"/>
      <c r="E25" s="33"/>
      <c r="F25" s="33"/>
      <c r="G25" s="34">
        <v>58804973</v>
      </c>
      <c r="H25" s="11"/>
      <c r="I25" s="11"/>
      <c r="J25" s="11"/>
      <c r="K25" s="11"/>
      <c r="L25" s="11"/>
      <c r="M25" s="11"/>
      <c r="N25" s="11"/>
      <c r="O25" s="11"/>
    </row>
    <row r="26" spans="1:15" ht="15.75" x14ac:dyDescent="0.25">
      <c r="A26" s="22">
        <v>2</v>
      </c>
      <c r="B26" s="37"/>
      <c r="C26" s="32"/>
      <c r="D26" s="33"/>
      <c r="E26" s="33"/>
      <c r="F26" s="33"/>
      <c r="G26" s="34">
        <v>0</v>
      </c>
      <c r="H26" s="11"/>
      <c r="I26" s="11"/>
      <c r="J26" s="11"/>
      <c r="K26" s="11"/>
      <c r="L26" s="11"/>
      <c r="M26" s="11"/>
      <c r="N26" s="11"/>
      <c r="O26" s="11"/>
    </row>
    <row r="27" spans="1:15" ht="15.75" x14ac:dyDescent="0.25">
      <c r="A27" s="22">
        <v>3</v>
      </c>
      <c r="B27" s="37"/>
      <c r="C27" s="32"/>
      <c r="D27" s="33"/>
      <c r="E27" s="33"/>
      <c r="F27" s="33"/>
      <c r="G27" s="34">
        <v>43544194</v>
      </c>
      <c r="H27" s="11"/>
      <c r="I27" s="11"/>
      <c r="J27" s="11"/>
      <c r="K27" s="11"/>
      <c r="L27" s="11"/>
      <c r="M27" s="11"/>
      <c r="N27" s="11"/>
      <c r="O27" s="11"/>
    </row>
    <row r="28" spans="1:15" ht="15.75" x14ac:dyDescent="0.25">
      <c r="A28" s="22">
        <v>4</v>
      </c>
      <c r="B28" s="37"/>
      <c r="C28" s="32"/>
      <c r="D28" s="33"/>
      <c r="E28" s="33"/>
      <c r="F28" s="33"/>
      <c r="G28" s="34">
        <v>28014902</v>
      </c>
      <c r="H28" s="11"/>
      <c r="I28" s="11"/>
      <c r="J28" s="11"/>
      <c r="K28" s="11"/>
      <c r="L28" s="11"/>
      <c r="M28" s="11"/>
      <c r="N28" s="11"/>
      <c r="O28" s="11"/>
    </row>
    <row r="29" spans="1:15" ht="15.75" x14ac:dyDescent="0.25">
      <c r="A29" s="11"/>
      <c r="B29" s="53" t="s">
        <v>56</v>
      </c>
      <c r="C29" s="54"/>
      <c r="D29" s="44"/>
      <c r="E29" s="41"/>
      <c r="F29" s="45"/>
      <c r="G29" s="45">
        <f>+SUM(G25:G28)</f>
        <v>130364069</v>
      </c>
      <c r="H29" s="11"/>
      <c r="I29" s="11"/>
      <c r="J29" s="11"/>
      <c r="K29" s="11"/>
      <c r="L29" s="11"/>
      <c r="M29" s="11"/>
      <c r="N29" s="11"/>
      <c r="O29" s="11"/>
    </row>
    <row r="30" spans="1:15" ht="15.75" x14ac:dyDescent="0.25">
      <c r="A30" s="11"/>
      <c r="B30" s="55" t="s">
        <v>57</v>
      </c>
      <c r="C30" s="56"/>
      <c r="D30" s="56"/>
      <c r="E30" s="56"/>
      <c r="F30" s="57"/>
      <c r="G30" s="46">
        <f>+D3+D17+E17-F17-F24-G29</f>
        <v>117784130</v>
      </c>
      <c r="H30" s="11"/>
      <c r="I30" s="11"/>
      <c r="J30" s="11"/>
      <c r="K30" s="11"/>
      <c r="L30" s="11"/>
      <c r="M30" s="11"/>
      <c r="N30" s="11"/>
      <c r="O30" s="11"/>
    </row>
    <row r="31" spans="1:15" ht="15.75" x14ac:dyDescent="0.25">
      <c r="A31" s="11"/>
      <c r="B31" s="23"/>
      <c r="C31" s="29"/>
      <c r="D31" s="25"/>
      <c r="E31" s="24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5.75" x14ac:dyDescent="0.25">
      <c r="A32" s="11"/>
      <c r="B32" s="23"/>
      <c r="C32" s="29"/>
      <c r="D32" s="25"/>
      <c r="E32" s="24"/>
      <c r="F32" s="9"/>
      <c r="G32" s="9"/>
      <c r="H32" s="11"/>
      <c r="I32" s="11"/>
      <c r="J32" s="11"/>
      <c r="K32" s="11"/>
      <c r="L32" s="11"/>
      <c r="M32" s="11"/>
      <c r="N32" s="11"/>
      <c r="O32" s="11"/>
    </row>
    <row r="33" spans="2:7" ht="15.75" x14ac:dyDescent="0.25">
      <c r="B33" s="23"/>
      <c r="C33" s="29"/>
      <c r="D33" s="25"/>
      <c r="E33" s="24"/>
      <c r="F33" s="11"/>
      <c r="G33" s="28"/>
    </row>
    <row r="34" spans="2:7" ht="15.75" x14ac:dyDescent="0.25">
      <c r="B34" s="30"/>
      <c r="C34" s="11"/>
      <c r="D34" s="26"/>
      <c r="E34" s="27"/>
      <c r="F34" s="11"/>
      <c r="G34" s="11"/>
    </row>
  </sheetData>
  <mergeCells count="6">
    <mergeCell ref="F32:G32"/>
    <mergeCell ref="B1:G1"/>
    <mergeCell ref="B17:C17"/>
    <mergeCell ref="B24:C24"/>
    <mergeCell ref="B29:C29"/>
    <mergeCell ref="B30:F30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801E-6A37-474D-B35E-89DA4B2DB8A4}">
  <dimension ref="A1:O38"/>
  <sheetViews>
    <sheetView workbookViewId="0">
      <selection activeCell="M17" sqref="M17"/>
    </sheetView>
  </sheetViews>
  <sheetFormatPr defaultColWidth="9.140625" defaultRowHeight="15" outlineLevelRow="1" x14ac:dyDescent="0.25"/>
  <cols>
    <col min="1" max="1" width="1.42578125" style="11" customWidth="1"/>
    <col min="2" max="2" width="15.7109375" style="11" customWidth="1"/>
    <col min="3" max="3" width="30" style="11" customWidth="1"/>
    <col min="4" max="4" width="14.28515625" style="12" customWidth="1"/>
    <col min="5" max="5" width="13.5703125" style="12" customWidth="1"/>
    <col min="6" max="6" width="15" style="11" customWidth="1"/>
    <col min="7" max="7" width="13.5703125" style="12" customWidth="1"/>
    <col min="8" max="8" width="15" style="11" customWidth="1"/>
    <col min="9" max="9" width="28.5703125" style="11" customWidth="1"/>
    <col min="10" max="11" width="11.42578125" style="11" customWidth="1"/>
    <col min="12" max="12" width="17.140625" style="15" customWidth="1"/>
    <col min="13" max="13" width="18.5703125" style="15" customWidth="1"/>
    <col min="14" max="15" width="17.140625" style="15" customWidth="1"/>
    <col min="16" max="16384" width="9.140625" style="11"/>
  </cols>
  <sheetData>
    <row r="1" spans="1:15" ht="18.75" x14ac:dyDescent="0.3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6.5" customHeight="1" x14ac:dyDescent="0.25">
      <c r="B3" s="3" t="s">
        <v>12</v>
      </c>
      <c r="C3" s="3" t="s">
        <v>41</v>
      </c>
      <c r="D3" s="5" t="s">
        <v>18</v>
      </c>
      <c r="E3" s="5" t="s">
        <v>2</v>
      </c>
      <c r="F3" s="3" t="s">
        <v>24</v>
      </c>
      <c r="G3" s="5" t="s">
        <v>6</v>
      </c>
      <c r="H3" s="3" t="s">
        <v>0</v>
      </c>
      <c r="I3" s="3" t="s">
        <v>7</v>
      </c>
      <c r="J3" s="3" t="s">
        <v>8</v>
      </c>
      <c r="K3" s="3" t="s">
        <v>42</v>
      </c>
      <c r="L3" s="7" t="s">
        <v>16</v>
      </c>
      <c r="M3" s="8"/>
      <c r="N3" s="7" t="s">
        <v>32</v>
      </c>
      <c r="O3" s="8"/>
    </row>
    <row r="4" spans="1:15" ht="15" customHeight="1" x14ac:dyDescent="0.25">
      <c r="B4" s="4"/>
      <c r="C4" s="4"/>
      <c r="D4" s="6"/>
      <c r="E4" s="6"/>
      <c r="F4" s="4"/>
      <c r="G4" s="6"/>
      <c r="H4" s="4"/>
      <c r="I4" s="4"/>
      <c r="J4" s="4"/>
      <c r="K4" s="4"/>
      <c r="L4" s="13" t="s">
        <v>28</v>
      </c>
      <c r="M4" s="13" t="s">
        <v>23</v>
      </c>
      <c r="N4" s="21" t="s">
        <v>28</v>
      </c>
      <c r="O4" s="21" t="s">
        <v>23</v>
      </c>
    </row>
    <row r="5" spans="1:15" x14ac:dyDescent="0.25">
      <c r="A5" s="18" t="s">
        <v>60</v>
      </c>
      <c r="L5" s="17">
        <v>53224349</v>
      </c>
      <c r="M5" s="17">
        <v>47995593</v>
      </c>
    </row>
    <row r="6" spans="1:15" outlineLevel="1" x14ac:dyDescent="0.25">
      <c r="B6" s="19" t="s">
        <v>25</v>
      </c>
      <c r="C6" s="19" t="s">
        <v>17</v>
      </c>
      <c r="D6" s="16"/>
      <c r="E6" s="16"/>
      <c r="F6" s="19" t="s">
        <v>37</v>
      </c>
      <c r="G6" s="16"/>
      <c r="H6" s="19"/>
      <c r="I6" s="19"/>
      <c r="J6" s="19" t="s">
        <v>15</v>
      </c>
      <c r="K6" s="19"/>
      <c r="L6" s="20">
        <v>0</v>
      </c>
      <c r="M6" s="20">
        <v>0</v>
      </c>
      <c r="N6" s="20">
        <v>112555374</v>
      </c>
      <c r="O6" s="20">
        <v>0</v>
      </c>
    </row>
    <row r="7" spans="1:15" outlineLevel="1" x14ac:dyDescent="0.25">
      <c r="B7" s="19" t="s">
        <v>25</v>
      </c>
      <c r="C7" s="19" t="s">
        <v>17</v>
      </c>
      <c r="D7" s="16">
        <v>45019</v>
      </c>
      <c r="E7" s="16">
        <v>45019</v>
      </c>
      <c r="F7" s="19" t="s">
        <v>22</v>
      </c>
      <c r="G7" s="16">
        <v>45019</v>
      </c>
      <c r="H7" s="19" t="s">
        <v>19</v>
      </c>
      <c r="I7" s="19" t="s">
        <v>13</v>
      </c>
      <c r="J7" s="19" t="s">
        <v>15</v>
      </c>
      <c r="K7" s="19" t="s">
        <v>26</v>
      </c>
      <c r="L7" s="20">
        <v>0</v>
      </c>
      <c r="M7" s="20">
        <v>10553206</v>
      </c>
      <c r="N7" s="20">
        <v>102002168</v>
      </c>
      <c r="O7" s="20">
        <v>0</v>
      </c>
    </row>
    <row r="8" spans="1:15" outlineLevel="1" x14ac:dyDescent="0.25">
      <c r="B8" s="19" t="s">
        <v>25</v>
      </c>
      <c r="C8" s="19" t="s">
        <v>17</v>
      </c>
      <c r="D8" s="16">
        <v>45019</v>
      </c>
      <c r="E8" s="16">
        <v>45019</v>
      </c>
      <c r="F8" s="19" t="s">
        <v>22</v>
      </c>
      <c r="G8" s="16">
        <v>45019</v>
      </c>
      <c r="H8" s="19" t="s">
        <v>19</v>
      </c>
      <c r="I8" s="19" t="s">
        <v>13</v>
      </c>
      <c r="J8" s="19" t="s">
        <v>15</v>
      </c>
      <c r="K8" s="19" t="s">
        <v>34</v>
      </c>
      <c r="L8" s="20">
        <v>0</v>
      </c>
      <c r="M8" s="20">
        <v>1055321</v>
      </c>
      <c r="N8" s="20">
        <v>100946847</v>
      </c>
      <c r="O8" s="20">
        <v>0</v>
      </c>
    </row>
    <row r="9" spans="1:15" outlineLevel="1" x14ac:dyDescent="0.25">
      <c r="B9" s="19" t="s">
        <v>25</v>
      </c>
      <c r="C9" s="19" t="s">
        <v>17</v>
      </c>
      <c r="D9" s="16">
        <v>45019</v>
      </c>
      <c r="E9" s="16">
        <v>45019</v>
      </c>
      <c r="F9" s="19" t="s">
        <v>22</v>
      </c>
      <c r="G9" s="16">
        <v>45019</v>
      </c>
      <c r="H9" s="19" t="s">
        <v>19</v>
      </c>
      <c r="I9" s="19" t="s">
        <v>13</v>
      </c>
      <c r="J9" s="19" t="s">
        <v>15</v>
      </c>
      <c r="K9" s="19" t="s">
        <v>26</v>
      </c>
      <c r="L9" s="20">
        <v>0</v>
      </c>
      <c r="M9" s="20">
        <v>7500000</v>
      </c>
      <c r="N9" s="20">
        <v>93446847</v>
      </c>
      <c r="O9" s="20">
        <v>0</v>
      </c>
    </row>
    <row r="10" spans="1:15" outlineLevel="1" x14ac:dyDescent="0.25">
      <c r="B10" s="19" t="s">
        <v>25</v>
      </c>
      <c r="C10" s="19" t="s">
        <v>17</v>
      </c>
      <c r="D10" s="16">
        <v>45019</v>
      </c>
      <c r="E10" s="16">
        <v>45019</v>
      </c>
      <c r="F10" s="19" t="s">
        <v>22</v>
      </c>
      <c r="G10" s="16">
        <v>45019</v>
      </c>
      <c r="H10" s="19" t="s">
        <v>19</v>
      </c>
      <c r="I10" s="19" t="s">
        <v>13</v>
      </c>
      <c r="J10" s="19" t="s">
        <v>15</v>
      </c>
      <c r="K10" s="19" t="s">
        <v>34</v>
      </c>
      <c r="L10" s="20">
        <v>0</v>
      </c>
      <c r="M10" s="20">
        <v>750000</v>
      </c>
      <c r="N10" s="20">
        <v>92696847</v>
      </c>
      <c r="O10" s="20">
        <v>0</v>
      </c>
    </row>
    <row r="11" spans="1:15" outlineLevel="1" x14ac:dyDescent="0.25">
      <c r="B11" s="19" t="s">
        <v>25</v>
      </c>
      <c r="C11" s="19" t="s">
        <v>17</v>
      </c>
      <c r="D11" s="16">
        <v>45020</v>
      </c>
      <c r="E11" s="16">
        <v>45020</v>
      </c>
      <c r="F11" s="19" t="s">
        <v>33</v>
      </c>
      <c r="G11" s="16">
        <v>45020</v>
      </c>
      <c r="H11" s="19" t="s">
        <v>1</v>
      </c>
      <c r="I11" s="19" t="s">
        <v>35</v>
      </c>
      <c r="J11" s="19" t="s">
        <v>15</v>
      </c>
      <c r="K11" s="19" t="s">
        <v>36</v>
      </c>
      <c r="L11" s="20">
        <v>1835775</v>
      </c>
      <c r="M11" s="20">
        <v>0</v>
      </c>
      <c r="N11" s="20">
        <v>94532622</v>
      </c>
      <c r="O11" s="20">
        <v>0</v>
      </c>
    </row>
    <row r="12" spans="1:15" outlineLevel="1" x14ac:dyDescent="0.25">
      <c r="B12" s="19" t="s">
        <v>25</v>
      </c>
      <c r="C12" s="19" t="s">
        <v>17</v>
      </c>
      <c r="D12" s="16">
        <v>45020</v>
      </c>
      <c r="E12" s="16">
        <v>45020</v>
      </c>
      <c r="F12" s="19" t="s">
        <v>33</v>
      </c>
      <c r="G12" s="16">
        <v>45020</v>
      </c>
      <c r="H12" s="19" t="s">
        <v>1</v>
      </c>
      <c r="I12" s="19" t="s">
        <v>35</v>
      </c>
      <c r="J12" s="19" t="s">
        <v>15</v>
      </c>
      <c r="K12" s="19" t="s">
        <v>31</v>
      </c>
      <c r="L12" s="20">
        <v>183578</v>
      </c>
      <c r="M12" s="20">
        <v>0</v>
      </c>
      <c r="N12" s="20">
        <v>94716200</v>
      </c>
      <c r="O12" s="20">
        <v>0</v>
      </c>
    </row>
    <row r="13" spans="1:15" outlineLevel="1" x14ac:dyDescent="0.25">
      <c r="B13" s="19" t="s">
        <v>25</v>
      </c>
      <c r="C13" s="19" t="s">
        <v>17</v>
      </c>
      <c r="D13" s="16">
        <v>45020</v>
      </c>
      <c r="E13" s="16">
        <v>45020</v>
      </c>
      <c r="F13" s="19" t="s">
        <v>33</v>
      </c>
      <c r="G13" s="16">
        <v>45020</v>
      </c>
      <c r="H13" s="19" t="s">
        <v>1</v>
      </c>
      <c r="I13" s="19" t="s">
        <v>35</v>
      </c>
      <c r="J13" s="19" t="s">
        <v>15</v>
      </c>
      <c r="K13" s="19" t="s">
        <v>36</v>
      </c>
      <c r="L13" s="20">
        <v>1190660</v>
      </c>
      <c r="M13" s="20">
        <v>0</v>
      </c>
      <c r="N13" s="20">
        <v>95906860</v>
      </c>
      <c r="O13" s="20">
        <v>0</v>
      </c>
    </row>
    <row r="14" spans="1:15" outlineLevel="1" x14ac:dyDescent="0.25">
      <c r="B14" s="19" t="s">
        <v>25</v>
      </c>
      <c r="C14" s="19" t="s">
        <v>17</v>
      </c>
      <c r="D14" s="16">
        <v>45020</v>
      </c>
      <c r="E14" s="16">
        <v>45020</v>
      </c>
      <c r="F14" s="19" t="s">
        <v>33</v>
      </c>
      <c r="G14" s="16">
        <v>45020</v>
      </c>
      <c r="H14" s="19" t="s">
        <v>1</v>
      </c>
      <c r="I14" s="19" t="s">
        <v>35</v>
      </c>
      <c r="J14" s="19" t="s">
        <v>15</v>
      </c>
      <c r="K14" s="19" t="s">
        <v>31</v>
      </c>
      <c r="L14" s="20">
        <v>119066</v>
      </c>
      <c r="M14" s="20">
        <v>0</v>
      </c>
      <c r="N14" s="20">
        <v>96025926</v>
      </c>
      <c r="O14" s="20">
        <v>0</v>
      </c>
    </row>
    <row r="15" spans="1:15" outlineLevel="1" x14ac:dyDescent="0.25">
      <c r="B15" s="19" t="s">
        <v>25</v>
      </c>
      <c r="C15" s="19" t="s">
        <v>17</v>
      </c>
      <c r="D15" s="16">
        <v>45020</v>
      </c>
      <c r="E15" s="16">
        <v>45020</v>
      </c>
      <c r="F15" s="19" t="s">
        <v>33</v>
      </c>
      <c r="G15" s="16">
        <v>45020</v>
      </c>
      <c r="H15" s="19" t="s">
        <v>1</v>
      </c>
      <c r="I15" s="19" t="s">
        <v>35</v>
      </c>
      <c r="J15" s="19" t="s">
        <v>15</v>
      </c>
      <c r="K15" s="19" t="s">
        <v>36</v>
      </c>
      <c r="L15" s="20">
        <v>4442320</v>
      </c>
      <c r="M15" s="20">
        <v>0</v>
      </c>
      <c r="N15" s="20">
        <v>100468246</v>
      </c>
      <c r="O15" s="20">
        <v>0</v>
      </c>
    </row>
    <row r="16" spans="1:15" outlineLevel="1" x14ac:dyDescent="0.25">
      <c r="B16" s="19" t="s">
        <v>25</v>
      </c>
      <c r="C16" s="19" t="s">
        <v>17</v>
      </c>
      <c r="D16" s="16">
        <v>45020</v>
      </c>
      <c r="E16" s="16">
        <v>45020</v>
      </c>
      <c r="F16" s="19" t="s">
        <v>33</v>
      </c>
      <c r="G16" s="16">
        <v>45020</v>
      </c>
      <c r="H16" s="19" t="s">
        <v>1</v>
      </c>
      <c r="I16" s="19" t="s">
        <v>35</v>
      </c>
      <c r="J16" s="19" t="s">
        <v>15</v>
      </c>
      <c r="K16" s="19" t="s">
        <v>31</v>
      </c>
      <c r="L16" s="20">
        <v>444232</v>
      </c>
      <c r="M16" s="20">
        <v>0</v>
      </c>
      <c r="N16" s="20">
        <v>100912478</v>
      </c>
      <c r="O16" s="20">
        <v>0</v>
      </c>
    </row>
    <row r="17" spans="2:15" outlineLevel="1" x14ac:dyDescent="0.25">
      <c r="B17" s="19" t="s">
        <v>25</v>
      </c>
      <c r="C17" s="19" t="s">
        <v>17</v>
      </c>
      <c r="D17" s="16">
        <v>45022</v>
      </c>
      <c r="E17" s="16">
        <v>45022</v>
      </c>
      <c r="F17" s="19" t="s">
        <v>9</v>
      </c>
      <c r="G17" s="16"/>
      <c r="H17" s="19"/>
      <c r="I17" s="19" t="s">
        <v>29</v>
      </c>
      <c r="J17" s="19" t="s">
        <v>15</v>
      </c>
      <c r="K17" s="19" t="s">
        <v>30</v>
      </c>
      <c r="L17" s="20">
        <v>0</v>
      </c>
      <c r="M17" s="20">
        <v>28014902</v>
      </c>
      <c r="N17" s="20">
        <v>72897576</v>
      </c>
      <c r="O17" s="20">
        <v>0</v>
      </c>
    </row>
    <row r="18" spans="2:15" outlineLevel="1" x14ac:dyDescent="0.25">
      <c r="B18" s="19" t="s">
        <v>25</v>
      </c>
      <c r="C18" s="19" t="s">
        <v>17</v>
      </c>
      <c r="D18" s="16">
        <v>45027</v>
      </c>
      <c r="E18" s="16">
        <v>45027</v>
      </c>
      <c r="F18" s="19" t="s">
        <v>11</v>
      </c>
      <c r="G18" s="16">
        <v>45027</v>
      </c>
      <c r="H18" s="19" t="s">
        <v>14</v>
      </c>
      <c r="I18" s="19" t="s">
        <v>27</v>
      </c>
      <c r="J18" s="19" t="s">
        <v>15</v>
      </c>
      <c r="K18" s="19" t="s">
        <v>36</v>
      </c>
      <c r="L18" s="20">
        <v>4038705</v>
      </c>
      <c r="M18" s="20">
        <v>0</v>
      </c>
      <c r="N18" s="20">
        <v>76936281</v>
      </c>
      <c r="O18" s="20">
        <v>0</v>
      </c>
    </row>
    <row r="19" spans="2:15" outlineLevel="1" x14ac:dyDescent="0.25">
      <c r="B19" s="19" t="s">
        <v>25</v>
      </c>
      <c r="C19" s="19" t="s">
        <v>17</v>
      </c>
      <c r="D19" s="16">
        <v>45027</v>
      </c>
      <c r="E19" s="16">
        <v>45027</v>
      </c>
      <c r="F19" s="19" t="s">
        <v>11</v>
      </c>
      <c r="G19" s="16">
        <v>45027</v>
      </c>
      <c r="H19" s="19" t="s">
        <v>14</v>
      </c>
      <c r="I19" s="19" t="s">
        <v>27</v>
      </c>
      <c r="J19" s="19" t="s">
        <v>15</v>
      </c>
      <c r="K19" s="19" t="s">
        <v>31</v>
      </c>
      <c r="L19" s="20">
        <v>403871</v>
      </c>
      <c r="M19" s="20">
        <v>0</v>
      </c>
      <c r="N19" s="20">
        <v>77340152</v>
      </c>
      <c r="O19" s="20">
        <v>0</v>
      </c>
    </row>
    <row r="20" spans="2:15" outlineLevel="1" x14ac:dyDescent="0.25">
      <c r="B20" s="19" t="s">
        <v>25</v>
      </c>
      <c r="C20" s="19" t="s">
        <v>17</v>
      </c>
      <c r="D20" s="16">
        <v>45027</v>
      </c>
      <c r="E20" s="16">
        <v>45027</v>
      </c>
      <c r="F20" s="19" t="s">
        <v>11</v>
      </c>
      <c r="G20" s="16">
        <v>45027</v>
      </c>
      <c r="H20" s="19" t="s">
        <v>14</v>
      </c>
      <c r="I20" s="19" t="s">
        <v>27</v>
      </c>
      <c r="J20" s="19" t="s">
        <v>15</v>
      </c>
      <c r="K20" s="19" t="s">
        <v>36</v>
      </c>
      <c r="L20" s="20">
        <v>1190660</v>
      </c>
      <c r="M20" s="20">
        <v>0</v>
      </c>
      <c r="N20" s="20">
        <v>78530812</v>
      </c>
      <c r="O20" s="20">
        <v>0</v>
      </c>
    </row>
    <row r="21" spans="2:15" outlineLevel="1" x14ac:dyDescent="0.25">
      <c r="B21" s="19" t="s">
        <v>25</v>
      </c>
      <c r="C21" s="19" t="s">
        <v>17</v>
      </c>
      <c r="D21" s="16">
        <v>45027</v>
      </c>
      <c r="E21" s="16">
        <v>45027</v>
      </c>
      <c r="F21" s="19" t="s">
        <v>11</v>
      </c>
      <c r="G21" s="16">
        <v>45027</v>
      </c>
      <c r="H21" s="19" t="s">
        <v>14</v>
      </c>
      <c r="I21" s="19" t="s">
        <v>27</v>
      </c>
      <c r="J21" s="19" t="s">
        <v>15</v>
      </c>
      <c r="K21" s="19" t="s">
        <v>31</v>
      </c>
      <c r="L21" s="20">
        <v>119066</v>
      </c>
      <c r="M21" s="20">
        <v>0</v>
      </c>
      <c r="N21" s="20">
        <v>78649878</v>
      </c>
      <c r="O21" s="20">
        <v>0</v>
      </c>
    </row>
    <row r="22" spans="2:15" outlineLevel="1" x14ac:dyDescent="0.25">
      <c r="B22" s="19" t="s">
        <v>25</v>
      </c>
      <c r="C22" s="19" t="s">
        <v>17</v>
      </c>
      <c r="D22" s="16">
        <v>45027</v>
      </c>
      <c r="E22" s="16">
        <v>45027</v>
      </c>
      <c r="F22" s="19" t="s">
        <v>11</v>
      </c>
      <c r="G22" s="16">
        <v>45027</v>
      </c>
      <c r="H22" s="19" t="s">
        <v>14</v>
      </c>
      <c r="I22" s="19" t="s">
        <v>27</v>
      </c>
      <c r="J22" s="19" t="s">
        <v>15</v>
      </c>
      <c r="K22" s="19" t="s">
        <v>36</v>
      </c>
      <c r="L22" s="20">
        <v>8884640</v>
      </c>
      <c r="M22" s="20">
        <v>0</v>
      </c>
      <c r="N22" s="20">
        <v>87534518</v>
      </c>
      <c r="O22" s="20">
        <v>0</v>
      </c>
    </row>
    <row r="23" spans="2:15" outlineLevel="1" x14ac:dyDescent="0.25">
      <c r="B23" s="19" t="s">
        <v>25</v>
      </c>
      <c r="C23" s="19" t="s">
        <v>17</v>
      </c>
      <c r="D23" s="16">
        <v>45027</v>
      </c>
      <c r="E23" s="16">
        <v>45027</v>
      </c>
      <c r="F23" s="19" t="s">
        <v>11</v>
      </c>
      <c r="G23" s="16">
        <v>45027</v>
      </c>
      <c r="H23" s="19" t="s">
        <v>14</v>
      </c>
      <c r="I23" s="19" t="s">
        <v>27</v>
      </c>
      <c r="J23" s="19" t="s">
        <v>15</v>
      </c>
      <c r="K23" s="19" t="s">
        <v>31</v>
      </c>
      <c r="L23" s="20">
        <v>888464</v>
      </c>
      <c r="M23" s="20">
        <v>0</v>
      </c>
      <c r="N23" s="20">
        <v>88422982</v>
      </c>
      <c r="O23" s="20">
        <v>0</v>
      </c>
    </row>
    <row r="24" spans="2:15" outlineLevel="1" x14ac:dyDescent="0.25">
      <c r="B24" s="19" t="s">
        <v>25</v>
      </c>
      <c r="C24" s="19" t="s">
        <v>17</v>
      </c>
      <c r="D24" s="16">
        <v>45033</v>
      </c>
      <c r="E24" s="16">
        <v>45033</v>
      </c>
      <c r="F24" s="19" t="s">
        <v>38</v>
      </c>
      <c r="G24" s="16">
        <v>45033</v>
      </c>
      <c r="H24" s="19" t="s">
        <v>3</v>
      </c>
      <c r="I24" s="19" t="s">
        <v>21</v>
      </c>
      <c r="J24" s="19" t="s">
        <v>15</v>
      </c>
      <c r="K24" s="19" t="s">
        <v>36</v>
      </c>
      <c r="L24" s="20">
        <v>0</v>
      </c>
      <c r="M24" s="20">
        <v>111058</v>
      </c>
      <c r="N24" s="20">
        <v>88311924</v>
      </c>
      <c r="O24" s="20">
        <v>0</v>
      </c>
    </row>
    <row r="25" spans="2:15" outlineLevel="1" x14ac:dyDescent="0.25">
      <c r="B25" s="19" t="s">
        <v>25</v>
      </c>
      <c r="C25" s="19" t="s">
        <v>17</v>
      </c>
      <c r="D25" s="16">
        <v>45033</v>
      </c>
      <c r="E25" s="16">
        <v>45033</v>
      </c>
      <c r="F25" s="19" t="s">
        <v>38</v>
      </c>
      <c r="G25" s="16">
        <v>45033</v>
      </c>
      <c r="H25" s="19" t="s">
        <v>3</v>
      </c>
      <c r="I25" s="19" t="s">
        <v>21</v>
      </c>
      <c r="J25" s="19" t="s">
        <v>15</v>
      </c>
      <c r="K25" s="19" t="s">
        <v>31</v>
      </c>
      <c r="L25" s="20">
        <v>0</v>
      </c>
      <c r="M25" s="20">
        <v>11106</v>
      </c>
      <c r="N25" s="20">
        <v>88300818</v>
      </c>
      <c r="O25" s="20">
        <v>0</v>
      </c>
    </row>
    <row r="26" spans="2:15" outlineLevel="1" x14ac:dyDescent="0.25">
      <c r="B26" s="19" t="s">
        <v>25</v>
      </c>
      <c r="C26" s="19" t="s">
        <v>17</v>
      </c>
      <c r="D26" s="16">
        <v>45034</v>
      </c>
      <c r="E26" s="16">
        <v>45034</v>
      </c>
      <c r="F26" s="19" t="s">
        <v>10</v>
      </c>
      <c r="G26" s="16">
        <v>45034</v>
      </c>
      <c r="H26" s="19" t="s">
        <v>40</v>
      </c>
      <c r="I26" s="19" t="s">
        <v>17</v>
      </c>
      <c r="J26" s="19" t="s">
        <v>15</v>
      </c>
      <c r="K26" s="19" t="s">
        <v>36</v>
      </c>
      <c r="L26" s="20">
        <v>4773015</v>
      </c>
      <c r="M26" s="20">
        <v>0</v>
      </c>
      <c r="N26" s="20">
        <v>93073833</v>
      </c>
      <c r="O26" s="20">
        <v>0</v>
      </c>
    </row>
    <row r="27" spans="2:15" outlineLevel="1" x14ac:dyDescent="0.25">
      <c r="B27" s="19" t="s">
        <v>25</v>
      </c>
      <c r="C27" s="19" t="s">
        <v>17</v>
      </c>
      <c r="D27" s="16">
        <v>45034</v>
      </c>
      <c r="E27" s="16">
        <v>45034</v>
      </c>
      <c r="F27" s="19" t="s">
        <v>10</v>
      </c>
      <c r="G27" s="16">
        <v>45034</v>
      </c>
      <c r="H27" s="19" t="s">
        <v>40</v>
      </c>
      <c r="I27" s="19" t="s">
        <v>17</v>
      </c>
      <c r="J27" s="19" t="s">
        <v>15</v>
      </c>
      <c r="K27" s="19" t="s">
        <v>31</v>
      </c>
      <c r="L27" s="20">
        <v>477302</v>
      </c>
      <c r="M27" s="20">
        <v>0</v>
      </c>
      <c r="N27" s="20">
        <v>93551135</v>
      </c>
      <c r="O27" s="20">
        <v>0</v>
      </c>
    </row>
    <row r="28" spans="2:15" outlineLevel="1" x14ac:dyDescent="0.25">
      <c r="B28" s="19" t="s">
        <v>25</v>
      </c>
      <c r="C28" s="19" t="s">
        <v>17</v>
      </c>
      <c r="D28" s="16">
        <v>45034</v>
      </c>
      <c r="E28" s="16">
        <v>45034</v>
      </c>
      <c r="F28" s="19" t="s">
        <v>10</v>
      </c>
      <c r="G28" s="16">
        <v>45034</v>
      </c>
      <c r="H28" s="19" t="s">
        <v>40</v>
      </c>
      <c r="I28" s="19" t="s">
        <v>17</v>
      </c>
      <c r="J28" s="19" t="s">
        <v>15</v>
      </c>
      <c r="K28" s="19" t="s">
        <v>36</v>
      </c>
      <c r="L28" s="20">
        <v>1785990</v>
      </c>
      <c r="M28" s="20">
        <v>0</v>
      </c>
      <c r="N28" s="20">
        <v>95337125</v>
      </c>
      <c r="O28" s="20">
        <v>0</v>
      </c>
    </row>
    <row r="29" spans="2:15" outlineLevel="1" x14ac:dyDescent="0.25">
      <c r="B29" s="19" t="s">
        <v>25</v>
      </c>
      <c r="C29" s="19" t="s">
        <v>17</v>
      </c>
      <c r="D29" s="16">
        <v>45034</v>
      </c>
      <c r="E29" s="16">
        <v>45034</v>
      </c>
      <c r="F29" s="19" t="s">
        <v>10</v>
      </c>
      <c r="G29" s="16">
        <v>45034</v>
      </c>
      <c r="H29" s="19" t="s">
        <v>40</v>
      </c>
      <c r="I29" s="19" t="s">
        <v>17</v>
      </c>
      <c r="J29" s="19" t="s">
        <v>15</v>
      </c>
      <c r="K29" s="19" t="s">
        <v>31</v>
      </c>
      <c r="L29" s="20">
        <v>178599</v>
      </c>
      <c r="M29" s="20">
        <v>0</v>
      </c>
      <c r="N29" s="20">
        <v>95515724</v>
      </c>
      <c r="O29" s="20">
        <v>0</v>
      </c>
    </row>
    <row r="30" spans="2:15" outlineLevel="1" x14ac:dyDescent="0.25">
      <c r="B30" s="19" t="s">
        <v>25</v>
      </c>
      <c r="C30" s="19" t="s">
        <v>17</v>
      </c>
      <c r="D30" s="16">
        <v>45034</v>
      </c>
      <c r="E30" s="16">
        <v>45034</v>
      </c>
      <c r="F30" s="19" t="s">
        <v>10</v>
      </c>
      <c r="G30" s="16">
        <v>45034</v>
      </c>
      <c r="H30" s="19" t="s">
        <v>40</v>
      </c>
      <c r="I30" s="19" t="s">
        <v>17</v>
      </c>
      <c r="J30" s="19" t="s">
        <v>15</v>
      </c>
      <c r="K30" s="19" t="s">
        <v>36</v>
      </c>
      <c r="L30" s="20">
        <v>4997610</v>
      </c>
      <c r="M30" s="20">
        <v>0</v>
      </c>
      <c r="N30" s="20">
        <v>100513334</v>
      </c>
      <c r="O30" s="20">
        <v>0</v>
      </c>
    </row>
    <row r="31" spans="2:15" outlineLevel="1" x14ac:dyDescent="0.25">
      <c r="B31" s="19" t="s">
        <v>25</v>
      </c>
      <c r="C31" s="19" t="s">
        <v>17</v>
      </c>
      <c r="D31" s="16">
        <v>45034</v>
      </c>
      <c r="E31" s="16">
        <v>45034</v>
      </c>
      <c r="F31" s="19" t="s">
        <v>10</v>
      </c>
      <c r="G31" s="16">
        <v>45034</v>
      </c>
      <c r="H31" s="19" t="s">
        <v>40</v>
      </c>
      <c r="I31" s="19" t="s">
        <v>17</v>
      </c>
      <c r="J31" s="19" t="s">
        <v>15</v>
      </c>
      <c r="K31" s="19" t="s">
        <v>31</v>
      </c>
      <c r="L31" s="20">
        <v>499761</v>
      </c>
      <c r="M31" s="20">
        <v>0</v>
      </c>
      <c r="N31" s="20">
        <v>101013095</v>
      </c>
      <c r="O31" s="20">
        <v>0</v>
      </c>
    </row>
    <row r="32" spans="2:15" outlineLevel="1" x14ac:dyDescent="0.25">
      <c r="B32" s="19" t="s">
        <v>25</v>
      </c>
      <c r="C32" s="19" t="s">
        <v>17</v>
      </c>
      <c r="D32" s="16">
        <v>45043</v>
      </c>
      <c r="E32" s="16">
        <v>45043</v>
      </c>
      <c r="F32" s="19" t="s">
        <v>20</v>
      </c>
      <c r="G32" s="16">
        <v>45043</v>
      </c>
      <c r="H32" s="19" t="s">
        <v>5</v>
      </c>
      <c r="I32" s="19" t="s">
        <v>35</v>
      </c>
      <c r="J32" s="19" t="s">
        <v>15</v>
      </c>
      <c r="K32" s="19" t="s">
        <v>36</v>
      </c>
      <c r="L32" s="20">
        <v>6241635</v>
      </c>
      <c r="M32" s="20">
        <v>0</v>
      </c>
      <c r="N32" s="20">
        <v>107254730</v>
      </c>
      <c r="O32" s="20">
        <v>0</v>
      </c>
    </row>
    <row r="33" spans="2:15" outlineLevel="1" x14ac:dyDescent="0.25">
      <c r="B33" s="19" t="s">
        <v>25</v>
      </c>
      <c r="C33" s="19" t="s">
        <v>17</v>
      </c>
      <c r="D33" s="16">
        <v>45043</v>
      </c>
      <c r="E33" s="16">
        <v>45043</v>
      </c>
      <c r="F33" s="19" t="s">
        <v>20</v>
      </c>
      <c r="G33" s="16">
        <v>45043</v>
      </c>
      <c r="H33" s="19" t="s">
        <v>5</v>
      </c>
      <c r="I33" s="19" t="s">
        <v>35</v>
      </c>
      <c r="J33" s="19" t="s">
        <v>15</v>
      </c>
      <c r="K33" s="19" t="s">
        <v>31</v>
      </c>
      <c r="L33" s="20">
        <v>624164</v>
      </c>
      <c r="M33" s="20">
        <v>0</v>
      </c>
      <c r="N33" s="20">
        <v>107878894</v>
      </c>
      <c r="O33" s="20">
        <v>0</v>
      </c>
    </row>
    <row r="34" spans="2:15" outlineLevel="1" x14ac:dyDescent="0.25">
      <c r="B34" s="19" t="s">
        <v>25</v>
      </c>
      <c r="C34" s="19" t="s">
        <v>17</v>
      </c>
      <c r="D34" s="16">
        <v>45043</v>
      </c>
      <c r="E34" s="16">
        <v>45043</v>
      </c>
      <c r="F34" s="19" t="s">
        <v>20</v>
      </c>
      <c r="G34" s="16">
        <v>45043</v>
      </c>
      <c r="H34" s="19" t="s">
        <v>5</v>
      </c>
      <c r="I34" s="19" t="s">
        <v>35</v>
      </c>
      <c r="J34" s="19" t="s">
        <v>15</v>
      </c>
      <c r="K34" s="19" t="s">
        <v>36</v>
      </c>
      <c r="L34" s="20">
        <v>1785990</v>
      </c>
      <c r="M34" s="20">
        <v>0</v>
      </c>
      <c r="N34" s="20">
        <v>109664884</v>
      </c>
      <c r="O34" s="20">
        <v>0</v>
      </c>
    </row>
    <row r="35" spans="2:15" outlineLevel="1" x14ac:dyDescent="0.25">
      <c r="B35" s="19" t="s">
        <v>25</v>
      </c>
      <c r="C35" s="19" t="s">
        <v>17</v>
      </c>
      <c r="D35" s="16">
        <v>45043</v>
      </c>
      <c r="E35" s="16">
        <v>45043</v>
      </c>
      <c r="F35" s="19" t="s">
        <v>20</v>
      </c>
      <c r="G35" s="16">
        <v>45043</v>
      </c>
      <c r="H35" s="19" t="s">
        <v>5</v>
      </c>
      <c r="I35" s="19" t="s">
        <v>35</v>
      </c>
      <c r="J35" s="19" t="s">
        <v>15</v>
      </c>
      <c r="K35" s="19" t="s">
        <v>31</v>
      </c>
      <c r="L35" s="20">
        <v>178599</v>
      </c>
      <c r="M35" s="20">
        <v>0</v>
      </c>
      <c r="N35" s="20">
        <v>109843483</v>
      </c>
      <c r="O35" s="20">
        <v>0</v>
      </c>
    </row>
    <row r="36" spans="2:15" outlineLevel="1" x14ac:dyDescent="0.25">
      <c r="B36" s="19" t="s">
        <v>25</v>
      </c>
      <c r="C36" s="19" t="s">
        <v>17</v>
      </c>
      <c r="D36" s="16">
        <v>45043</v>
      </c>
      <c r="E36" s="16">
        <v>45043</v>
      </c>
      <c r="F36" s="19" t="s">
        <v>20</v>
      </c>
      <c r="G36" s="16">
        <v>45043</v>
      </c>
      <c r="H36" s="19" t="s">
        <v>5</v>
      </c>
      <c r="I36" s="19" t="s">
        <v>35</v>
      </c>
      <c r="J36" s="19" t="s">
        <v>15</v>
      </c>
      <c r="K36" s="19" t="s">
        <v>36</v>
      </c>
      <c r="L36" s="20">
        <v>7218770</v>
      </c>
      <c r="M36" s="20">
        <v>0</v>
      </c>
      <c r="N36" s="20">
        <v>117062253</v>
      </c>
      <c r="O36" s="20">
        <v>0</v>
      </c>
    </row>
    <row r="37" spans="2:15" outlineLevel="1" x14ac:dyDescent="0.25">
      <c r="B37" s="19" t="s">
        <v>25</v>
      </c>
      <c r="C37" s="19" t="s">
        <v>17</v>
      </c>
      <c r="D37" s="16">
        <v>45043</v>
      </c>
      <c r="E37" s="16">
        <v>45043</v>
      </c>
      <c r="F37" s="19" t="s">
        <v>20</v>
      </c>
      <c r="G37" s="16">
        <v>45043</v>
      </c>
      <c r="H37" s="19" t="s">
        <v>5</v>
      </c>
      <c r="I37" s="19" t="s">
        <v>35</v>
      </c>
      <c r="J37" s="19" t="s">
        <v>15</v>
      </c>
      <c r="K37" s="19" t="s">
        <v>31</v>
      </c>
      <c r="L37" s="20">
        <v>721877</v>
      </c>
      <c r="M37" s="20">
        <v>0</v>
      </c>
      <c r="N37" s="20">
        <v>117784130</v>
      </c>
      <c r="O37" s="20">
        <v>0</v>
      </c>
    </row>
    <row r="38" spans="2:15" x14ac:dyDescent="0.25">
      <c r="B38" s="14" t="s">
        <v>61</v>
      </c>
      <c r="L38" s="17">
        <v>53224349</v>
      </c>
      <c r="M38" s="17">
        <v>47995593</v>
      </c>
    </row>
  </sheetData>
  <mergeCells count="14">
    <mergeCell ref="N3:O3"/>
    <mergeCell ref="G3:G4"/>
    <mergeCell ref="H3:H4"/>
    <mergeCell ref="I3:I4"/>
    <mergeCell ref="J3:J4"/>
    <mergeCell ref="K3:K4"/>
    <mergeCell ref="L3:M3"/>
    <mergeCell ref="A1:O1"/>
    <mergeCell ref="A2:O2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2023-05-08T04:43:49Z</dcterms:created>
  <dcterms:modified xsi:type="dcterms:W3CDTF">2023-05-08T04:59:41Z</dcterms:modified>
</cp:coreProperties>
</file>