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CÔNG NỢ\JM\"/>
    </mc:Choice>
  </mc:AlternateContent>
  <xr:revisionPtr revIDLastSave="0" documentId="13_ncr:1_{DC47A87F-BF94-4DF5-B3E7-0BFE36C05DAE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Công nợ" sheetId="2" r:id="rId1"/>
    <sheet name="T1-6" sheetId="3" r:id="rId2"/>
    <sheet name="T7" sheetId="4" r:id="rId3"/>
    <sheet name="T8" sheetId="5" r:id="rId4"/>
    <sheet name="T9" sheetId="6" r:id="rId5"/>
    <sheet name="T10" sheetId="7" r:id="rId6"/>
    <sheet name="T11" sheetId="8" r:id="rId7"/>
    <sheet name="T12" sheetId="9" r:id="rId8"/>
  </sheets>
  <definedNames>
    <definedName name="_xlnm._FilterDatabase" localSheetId="5" hidden="1">'T10'!$A$3:$L$3</definedName>
    <definedName name="_xlnm._FilterDatabase" localSheetId="1" hidden="1">'T1-6'!$A$4:$K$21</definedName>
  </definedNames>
  <calcPr calcId="191029"/>
</workbook>
</file>

<file path=xl/calcChain.xml><?xml version="1.0" encoding="utf-8"?>
<calcChain xmlns="http://schemas.openxmlformats.org/spreadsheetml/2006/main">
  <c r="F32" i="2" l="1"/>
  <c r="C17" i="2"/>
  <c r="D25" i="2"/>
  <c r="K5" i="7" l="1"/>
  <c r="K6" i="7"/>
  <c r="K7" i="7"/>
  <c r="K8" i="7"/>
  <c r="K4" i="7"/>
  <c r="K7" i="6"/>
  <c r="E17" i="2" l="1"/>
  <c r="F33" i="2" s="1"/>
  <c r="D17" i="2"/>
</calcChain>
</file>

<file path=xl/sharedStrings.xml><?xml version="1.0" encoding="utf-8"?>
<sst xmlns="http://schemas.openxmlformats.org/spreadsheetml/2006/main" count="417" uniqueCount="134">
  <si>
    <t>Số hóa đơn</t>
  </si>
  <si>
    <t>00034672</t>
  </si>
  <si>
    <t>Công Ty Cổ Phần Thương Mại Dịch Vụ JM Quốc Tế</t>
  </si>
  <si>
    <t>Diễn giải</t>
  </si>
  <si>
    <t>00037806</t>
  </si>
  <si>
    <t>THEO DÕI CÔNG NỢ / CTY JMART</t>
  </si>
  <si>
    <t>Ngày tháng</t>
  </si>
  <si>
    <t>Nội dung</t>
  </si>
  <si>
    <t>Số tiền bán hàng</t>
  </si>
  <si>
    <t>Số tiền hàng trả</t>
  </si>
  <si>
    <t>Giảm trừ</t>
  </si>
  <si>
    <t>Sô tiền khách đã thanh toán</t>
  </si>
  <si>
    <t>SDDK</t>
  </si>
  <si>
    <t>Bảng kê hóa đơn tháng 1.2023</t>
  </si>
  <si>
    <t>Bảng kê hóa đơn tháng 2.2023</t>
  </si>
  <si>
    <t>Bảng kê hóa đơn tháng 3.2023</t>
  </si>
  <si>
    <t>Bảng kê hóa đơn tháng 4.2023</t>
  </si>
  <si>
    <t>Bảng kê hóa đơn tháng 5.2023</t>
  </si>
  <si>
    <t>Tổng bán hàng</t>
  </si>
  <si>
    <t>14/02/2023</t>
  </si>
  <si>
    <t>Hàng trả HĐ 291</t>
  </si>
  <si>
    <t xml:space="preserve">Hàng trả </t>
  </si>
  <si>
    <t>Hàng trả</t>
  </si>
  <si>
    <t>Tổng hàng trả</t>
  </si>
  <si>
    <t>Tổng đã thanh toán</t>
  </si>
  <si>
    <t xml:space="preserve">Dư nợ phải thu </t>
  </si>
  <si>
    <t>Bảng kê hóa đơn tháng 6.2023</t>
  </si>
  <si>
    <t>00001326</t>
  </si>
  <si>
    <t>0315558937</t>
  </si>
  <si>
    <t>00001327</t>
  </si>
  <si>
    <t>BẢNG KÊ HÓA ĐƠN, CHỨNG TỪ HÀNG HÓA, DỊCH VỤ BÁN RA (MẪU QUẢN TRỊ)</t>
  </si>
  <si>
    <t>Ngày hóa đơn</t>
  </si>
  <si>
    <t>Ký hiệu HĐ</t>
  </si>
  <si>
    <t>Doanh số bán chưa có thuế GTGT</t>
  </si>
  <si>
    <t>Thuế suất</t>
  </si>
  <si>
    <t>Thuế GTGT</t>
  </si>
  <si>
    <t>Tên người mua</t>
  </si>
  <si>
    <t>Mã số thuế người mua</t>
  </si>
  <si>
    <t>1C23TNN</t>
  </si>
  <si>
    <t>10%</t>
  </si>
  <si>
    <t>1C23TAM</t>
  </si>
  <si>
    <t>Tổng cộng</t>
  </si>
  <si>
    <t>Thanh toán công nợ T 4-9,2022</t>
  </si>
  <si>
    <t>Thanh toán công nợ T10,2022</t>
  </si>
  <si>
    <t>Thanh toán công nợ T11,12/2022 + T1,2/2023</t>
  </si>
  <si>
    <t>Thanh toán công nợ T3+T4</t>
  </si>
  <si>
    <t>Từ ngày 01/01/2023 đến ngày 30/6/2023</t>
  </si>
  <si>
    <t>00001634</t>
  </si>
  <si>
    <t>Bán hàng Công Ty Cổ Phần Thương Mại Dịch Vụ JM Quốc Tế theo hóa đơn 00001634</t>
  </si>
  <si>
    <t>00003070</t>
  </si>
  <si>
    <t>Bán hàng Công Ty Cổ Phần Thương Mại Dịch Vụ JM Quốc Tế theo hóa đơn 00003070</t>
  </si>
  <si>
    <t>00000291</t>
  </si>
  <si>
    <t>00007862</t>
  </si>
  <si>
    <t>Bán hàng Công Ty Cổ Phần Thương Mại Dịch Vụ JM Quốc Tế theo hóa đơn 00007862</t>
  </si>
  <si>
    <t>00009043</t>
  </si>
  <si>
    <t>Bán hàng Công Ty Cổ Phần Thương Mại Dịch Vụ JM Quốc Tế theo hóa đơn 00009043</t>
  </si>
  <si>
    <t>00015662</t>
  </si>
  <si>
    <t>CK CỐ ĐỊNH 6% - JMART quận 4</t>
  </si>
  <si>
    <t>00017542</t>
  </si>
  <si>
    <t>CK CỐ ĐỊNH 6%</t>
  </si>
  <si>
    <t>00019299</t>
  </si>
  <si>
    <t>00022436</t>
  </si>
  <si>
    <t>00025004</t>
  </si>
  <si>
    <t>00028418</t>
  </si>
  <si>
    <t>00001054</t>
  </si>
  <si>
    <t>00031664</t>
  </si>
  <si>
    <t>Bán hàng Công Ty Cổ Phần Thương Mại Dịch Vụ JM Quốc Tế theo hóa đơn 00031664</t>
  </si>
  <si>
    <t>JMART quận 4</t>
  </si>
  <si>
    <t>Tháng 7 năm 2023</t>
  </si>
  <si>
    <t>00042202</t>
  </si>
  <si>
    <t>8%</t>
  </si>
  <si>
    <t>00045092</t>
  </si>
  <si>
    <t>00001904</t>
  </si>
  <si>
    <t>Hàng trả - Kho bán Jmart - phiếu AAAA0723072300069 hóa đơn 00001904g trả - - JMART</t>
  </si>
  <si>
    <t>Bảng kê hóa đơn tháng 7.2023</t>
  </si>
  <si>
    <t>Cty Jmart thanh toán tiền T4-T9/22 tru phi trung bay 2019 den 2022 la 4718943 va 24 ma moi gia 500000 la 12000000 tong tru co vat la 18390837</t>
  </si>
  <si>
    <t>Phí trưng bày 2019-2022 và 26 mã mới</t>
  </si>
  <si>
    <t>Bảng kê hóa đơn tháng 8.2023</t>
  </si>
  <si>
    <t>DANH SÁCH BÁN HÀNG</t>
  </si>
  <si>
    <t>Ngày hạch toán</t>
  </si>
  <si>
    <t>Ngày chứng từ</t>
  </si>
  <si>
    <t>Số chứng từ</t>
  </si>
  <si>
    <t>Người liên hệ</t>
  </si>
  <si>
    <t xml:space="preserve">Số phiếu xuất </t>
  </si>
  <si>
    <t>Mã khách hàng</t>
  </si>
  <si>
    <t>Khách hàng</t>
  </si>
  <si>
    <t>Địa chỉ</t>
  </si>
  <si>
    <t>Người mua hàng</t>
  </si>
  <si>
    <t>Tổng tiền hàng</t>
  </si>
  <si>
    <t>Tiền chiết khấu</t>
  </si>
  <si>
    <t>Tiền thuế GTGT</t>
  </si>
  <si>
    <t>Tổng tiền thanh toán</t>
  </si>
  <si>
    <t>BH2312753</t>
  </si>
  <si>
    <t>XK3010418</t>
  </si>
  <si>
    <t>00049634</t>
  </si>
  <si>
    <t>JMART</t>
  </si>
  <si>
    <t>L1-01 Tầng 1, Tòa Nhà Gold View, 346 Bến Vân Đồn, Phường 01, Quận 4, Tp. Hồ Chí Minh</t>
  </si>
  <si>
    <t>Công Ty Cổ Phần Thương Mại Dịch Vụ JM Quốc Tế , CK 6%</t>
  </si>
  <si>
    <t/>
  </si>
  <si>
    <t>BH2313385</t>
  </si>
  <si>
    <t>XK3106035</t>
  </si>
  <si>
    <t>00051644</t>
  </si>
  <si>
    <t>Số dòng = 2</t>
  </si>
  <si>
    <t>Tháng 9 năm 2023</t>
  </si>
  <si>
    <t xml:space="preserve">Tổng cộng </t>
  </si>
  <si>
    <t>00002462</t>
  </si>
  <si>
    <t>Hàng trả - phiếu MH003138 - JMART</t>
  </si>
  <si>
    <t>00058105</t>
  </si>
  <si>
    <t>00002440</t>
  </si>
  <si>
    <t>Tháng 10 năm 2023</t>
  </si>
  <si>
    <t>00060868</t>
  </si>
  <si>
    <t>00062120</t>
  </si>
  <si>
    <t>Bán hàng Công Ty Cổ Phần Thương Mại Dịch Vụ JM Quốc Tế theo hóa đơn 00062120</t>
  </si>
  <si>
    <t>00002909</t>
  </si>
  <si>
    <t>00063734</t>
  </si>
  <si>
    <t>Số dòng = 4</t>
  </si>
  <si>
    <t>Bảng kê hóa đơn tháng 9.2023</t>
  </si>
  <si>
    <t>Bảng kê hóa đơn tháng 10.2023</t>
  </si>
  <si>
    <t xml:space="preserve">Thanh toán công nợ T5+6+7 </t>
  </si>
  <si>
    <t>Bảng kê hóa đơn tháng 11.2023</t>
  </si>
  <si>
    <t>Tháng 11 năm 2023</t>
  </si>
  <si>
    <t>00068078</t>
  </si>
  <si>
    <t>00071472</t>
  </si>
  <si>
    <t>00003365</t>
  </si>
  <si>
    <t>Hàng trả - phiếu MH004195 - JMART</t>
  </si>
  <si>
    <t>Số dòng = 3</t>
  </si>
  <si>
    <t>Bảng kê hóa đơn tháng 12.2023</t>
  </si>
  <si>
    <t>Tháng 12 năm 2023</t>
  </si>
  <si>
    <t>00072887</t>
  </si>
  <si>
    <t>00074202</t>
  </si>
  <si>
    <t>00076021</t>
  </si>
  <si>
    <t>00078693</t>
  </si>
  <si>
    <t>Số dòng = 15</t>
  </si>
  <si>
    <t>Thanh toán công nợ T8+9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</si>
</sst>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??_);_(@_)"/>
    <numFmt numFmtId="165" formatCode="#,##0_ ;[Red]\-#,##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5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color rgb="FF000000"/>
      <name val="Times New Roman"/>
      <family val="1"/>
    </font>
    <font>
      <sz val="8"/>
      <name val="Calibri"/>
      <family val="2"/>
      <scheme val="minor"/>
    </font>
    <font>
      <b/>
      <sz val="11"/>
      <color theme="1"/>
      <name val="Times New Roman"/>
      <family val="1"/>
    </font>
    <font>
      <sz val="8"/>
      <color theme="1"/>
      <name val="Microsoft Sans Serif"/>
      <family val="2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0F0F0"/>
        <bgColor indexed="64"/>
      </patternFill>
    </fill>
  </fills>
  <borders count="9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/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72">
    <xf numFmtId="0" fontId="0" fillId="0" borderId="0" xfId="0"/>
    <xf numFmtId="38" fontId="0" fillId="0" borderId="0" xfId="0" applyNumberFormat="1"/>
    <xf numFmtId="14" fontId="7" fillId="3" borderId="3" xfId="1" applyNumberFormat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center" vertical="center" wrapText="1"/>
    </xf>
    <xf numFmtId="14" fontId="7" fillId="4" borderId="3" xfId="1" applyNumberFormat="1" applyFont="1" applyFill="1" applyBorder="1" applyAlignment="1">
      <alignment horizontal="center" vertical="center" wrapText="1"/>
    </xf>
    <xf numFmtId="0" fontId="7" fillId="4" borderId="3" xfId="1" applyFont="1" applyFill="1" applyBorder="1" applyAlignment="1">
      <alignment horizontal="center" vertical="center" wrapText="1"/>
    </xf>
    <xf numFmtId="164" fontId="7" fillId="4" borderId="3" xfId="2" applyNumberFormat="1" applyFont="1" applyFill="1" applyBorder="1" applyAlignment="1">
      <alignment horizontal="center" vertical="center" wrapText="1"/>
    </xf>
    <xf numFmtId="0" fontId="6" fillId="4" borderId="3" xfId="1" applyFont="1" applyFill="1" applyBorder="1" applyAlignment="1">
      <alignment horizontal="left"/>
    </xf>
    <xf numFmtId="38" fontId="6" fillId="4" borderId="3" xfId="1" applyNumberFormat="1" applyFont="1" applyFill="1" applyBorder="1" applyAlignment="1">
      <alignment horizontal="right" vertical="center" wrapText="1"/>
    </xf>
    <xf numFmtId="14" fontId="6" fillId="0" borderId="3" xfId="1" applyNumberFormat="1" applyFont="1" applyBorder="1" applyAlignment="1">
      <alignment horizontal="center"/>
    </xf>
    <xf numFmtId="0" fontId="6" fillId="0" borderId="3" xfId="1" applyFont="1" applyBorder="1" applyAlignment="1">
      <alignment horizontal="left"/>
    </xf>
    <xf numFmtId="164" fontId="6" fillId="0" borderId="3" xfId="2" applyNumberFormat="1" applyFont="1" applyBorder="1" applyAlignment="1">
      <alignment horizontal="center"/>
    </xf>
    <xf numFmtId="164" fontId="6" fillId="0" borderId="3" xfId="2" applyNumberFormat="1" applyFont="1" applyBorder="1"/>
    <xf numFmtId="164" fontId="8" fillId="0" borderId="3" xfId="2" applyNumberFormat="1" applyFont="1" applyBorder="1" applyAlignment="1">
      <alignment horizontal="left" vertical="center"/>
    </xf>
    <xf numFmtId="0" fontId="6" fillId="0" borderId="3" xfId="1" applyFont="1" applyBorder="1"/>
    <xf numFmtId="164" fontId="7" fillId="3" borderId="3" xfId="2" applyNumberFormat="1" applyFont="1" applyFill="1" applyBorder="1" applyAlignment="1">
      <alignment horizontal="center"/>
    </xf>
    <xf numFmtId="164" fontId="9" fillId="3" borderId="3" xfId="2" applyNumberFormat="1" applyFont="1" applyFill="1" applyBorder="1" applyAlignment="1">
      <alignment horizontal="left" vertical="center"/>
    </xf>
    <xf numFmtId="0" fontId="7" fillId="3" borderId="3" xfId="1" applyFont="1" applyFill="1" applyBorder="1"/>
    <xf numFmtId="0" fontId="6" fillId="0" borderId="5" xfId="1" applyFont="1" applyBorder="1" applyAlignment="1">
      <alignment horizontal="left"/>
    </xf>
    <xf numFmtId="14" fontId="6" fillId="0" borderId="4" xfId="1" applyNumberFormat="1" applyFont="1" applyBorder="1" applyAlignment="1">
      <alignment horizontal="center"/>
    </xf>
    <xf numFmtId="164" fontId="9" fillId="3" borderId="3" xfId="2" applyNumberFormat="1" applyFont="1" applyFill="1" applyBorder="1" applyAlignment="1">
      <alignment horizontal="center" vertical="center"/>
    </xf>
    <xf numFmtId="164" fontId="7" fillId="3" borderId="3" xfId="1" applyNumberFormat="1" applyFont="1" applyFill="1" applyBorder="1"/>
    <xf numFmtId="164" fontId="10" fillId="5" borderId="3" xfId="1" applyNumberFormat="1" applyFont="1" applyFill="1" applyBorder="1"/>
    <xf numFmtId="0" fontId="11" fillId="0" borderId="3" xfId="1" applyFont="1" applyBorder="1" applyAlignment="1">
      <alignment horizontal="left" vertical="center"/>
    </xf>
    <xf numFmtId="164" fontId="0" fillId="0" borderId="0" xfId="0" applyNumberFormat="1"/>
    <xf numFmtId="14" fontId="6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8" fontId="4" fillId="2" borderId="2" xfId="0" applyNumberFormat="1" applyFont="1" applyFill="1" applyBorder="1" applyAlignment="1">
      <alignment horizontal="center" vertical="center" wrapText="1"/>
    </xf>
    <xf numFmtId="38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4" fillId="2" borderId="7" xfId="0" applyFont="1" applyFill="1" applyBorder="1" applyAlignment="1">
      <alignment horizontal="center" vertical="center" wrapText="1"/>
    </xf>
    <xf numFmtId="14" fontId="4" fillId="2" borderId="7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165" fontId="14" fillId="0" borderId="0" xfId="0" applyNumberFormat="1" applyFont="1"/>
    <xf numFmtId="165" fontId="14" fillId="0" borderId="0" xfId="0" quotePrefix="1" applyNumberFormat="1" applyFont="1"/>
    <xf numFmtId="165" fontId="3" fillId="0" borderId="1" xfId="0" applyNumberFormat="1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14" fontId="14" fillId="0" borderId="0" xfId="0" applyNumberFormat="1" applyFont="1" applyAlignment="1">
      <alignment horizontal="left"/>
    </xf>
    <xf numFmtId="164" fontId="16" fillId="0" borderId="3" xfId="3" applyNumberFormat="1" applyFont="1" applyBorder="1" applyAlignment="1">
      <alignment wrapText="1"/>
    </xf>
    <xf numFmtId="14" fontId="4" fillId="0" borderId="1" xfId="0" applyNumberFormat="1" applyFont="1" applyBorder="1" applyAlignment="1">
      <alignment horizontal="center" vertical="center"/>
    </xf>
    <xf numFmtId="14" fontId="4" fillId="2" borderId="2" xfId="0" applyNumberFormat="1" applyFont="1" applyFill="1" applyBorder="1" applyAlignment="1">
      <alignment horizontal="center" vertical="center" wrapText="1"/>
    </xf>
    <xf numFmtId="38" fontId="4" fillId="0" borderId="1" xfId="0" applyNumberFormat="1" applyFont="1" applyBorder="1" applyAlignment="1">
      <alignment horizontal="right" vertical="center"/>
    </xf>
    <xf numFmtId="38" fontId="3" fillId="6" borderId="1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14" fontId="3" fillId="6" borderId="1" xfId="0" applyNumberFormat="1" applyFont="1" applyFill="1" applyBorder="1" applyAlignment="1">
      <alignment horizontal="left" vertical="center"/>
    </xf>
    <xf numFmtId="38" fontId="17" fillId="0" borderId="0" xfId="0" applyNumberFormat="1" applyFont="1"/>
    <xf numFmtId="0" fontId="3" fillId="0" borderId="1" xfId="0" quotePrefix="1" applyFont="1" applyBorder="1" applyAlignment="1">
      <alignment horizontal="left" vertical="center"/>
    </xf>
    <xf numFmtId="38" fontId="4" fillId="2" borderId="8" xfId="0" applyNumberFormat="1" applyFont="1" applyFill="1" applyBorder="1" applyAlignment="1">
      <alignment horizontal="center" vertical="center" wrapText="1"/>
    </xf>
    <xf numFmtId="14" fontId="5" fillId="0" borderId="0" xfId="1" applyNumberFormat="1" applyFont="1" applyAlignment="1">
      <alignment horizontal="center"/>
    </xf>
    <xf numFmtId="14" fontId="7" fillId="3" borderId="4" xfId="1" applyNumberFormat="1" applyFont="1" applyFill="1" applyBorder="1" applyAlignment="1">
      <alignment horizontal="center"/>
    </xf>
    <xf numFmtId="14" fontId="7" fillId="3" borderId="5" xfId="1" applyNumberFormat="1" applyFont="1" applyFill="1" applyBorder="1" applyAlignment="1">
      <alignment horizontal="center"/>
    </xf>
    <xf numFmtId="14" fontId="10" fillId="5" borderId="4" xfId="1" quotePrefix="1" applyNumberFormat="1" applyFont="1" applyFill="1" applyBorder="1" applyAlignment="1">
      <alignment horizontal="center" vertical="center"/>
    </xf>
    <xf numFmtId="14" fontId="10" fillId="5" borderId="6" xfId="1" quotePrefix="1" applyNumberFormat="1" applyFont="1" applyFill="1" applyBorder="1" applyAlignment="1">
      <alignment horizontal="center" vertical="center"/>
    </xf>
    <xf numFmtId="14" fontId="10" fillId="5" borderId="5" xfId="1" quotePrefix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/>
    <xf numFmtId="14" fontId="3" fillId="6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38" fontId="0" fillId="0" borderId="0" xfId="0" applyNumberFormat="1"/>
    <xf numFmtId="38" fontId="3" fillId="6" borderId="1" xfId="0" applyNumberFormat="1" applyFont="1" applyFill="1" applyBorder="1" applyAlignment="1">
      <alignment horizontal="right" vertical="center"/>
    </xf>
    <xf numFmtId="38" fontId="3" fillId="0" borderId="1" xfId="0" applyNumberFormat="1" applyFont="1" applyBorder="1" applyAlignment="1">
      <alignment horizontal="right" vertical="center"/>
    </xf>
    <xf numFmtId="0" fontId="4" fillId="2" borderId="7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4" fontId="4" fillId="2" borderId="7" xfId="0" applyNumberFormat="1" applyFont="1" applyFill="1" applyBorder="1" applyAlignment="1">
      <alignment horizontal="center" vertical="center" wrapText="1"/>
    </xf>
    <xf numFmtId="38" fontId="4" fillId="2" borderId="2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</cellXfs>
  <cellStyles count="4">
    <cellStyle name="Comma" xfId="3" builtinId="3"/>
    <cellStyle name="Comma 2" xfId="2" xr:uid="{BD41E267-ED1E-4A01-895D-CC6042C362E0}"/>
    <cellStyle name="Normal" xfId="0" builtinId="0"/>
    <cellStyle name="Normal 2" xfId="1" xr:uid="{D37E94BA-ED22-4F5F-A9EF-50797E6937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43BA3-D134-4F51-A94E-E83A62A97253}">
  <dimension ref="A1:J36"/>
  <sheetViews>
    <sheetView tabSelected="1" topLeftCell="A10" workbookViewId="0">
      <selection activeCell="I30" sqref="I30"/>
    </sheetView>
  </sheetViews>
  <sheetFormatPr defaultRowHeight="15.05" x14ac:dyDescent="0.3"/>
  <cols>
    <col min="1" max="1" width="16.33203125" style="26" customWidth="1"/>
    <col min="2" max="2" width="37" customWidth="1"/>
    <col min="3" max="3" width="19.5546875" customWidth="1"/>
    <col min="4" max="4" width="19.33203125" customWidth="1"/>
    <col min="5" max="5" width="18.6640625" customWidth="1"/>
    <col min="6" max="6" width="18.44140625" customWidth="1"/>
    <col min="7" max="7" width="14.109375" customWidth="1"/>
    <col min="8" max="8" width="11.5546875" bestFit="1" customWidth="1"/>
    <col min="9" max="9" width="11.109375" customWidth="1"/>
    <col min="10" max="10" width="13.33203125" customWidth="1"/>
  </cols>
  <sheetData>
    <row r="1" spans="1:8" ht="18.8" x14ac:dyDescent="0.3">
      <c r="A1" s="52" t="s">
        <v>5</v>
      </c>
      <c r="B1" s="52"/>
      <c r="C1" s="52"/>
      <c r="D1" s="52"/>
      <c r="E1" s="52"/>
      <c r="F1" s="52"/>
    </row>
    <row r="2" spans="1:8" ht="31.3" x14ac:dyDescent="0.3">
      <c r="A2" s="2" t="s">
        <v>6</v>
      </c>
      <c r="B2" s="3" t="s">
        <v>7</v>
      </c>
      <c r="C2" s="3" t="s">
        <v>8</v>
      </c>
      <c r="D2" s="3" t="s">
        <v>9</v>
      </c>
      <c r="E2" s="3" t="s">
        <v>10</v>
      </c>
      <c r="F2" s="3" t="s">
        <v>11</v>
      </c>
    </row>
    <row r="3" spans="1:8" ht="15.65" x14ac:dyDescent="0.3">
      <c r="A3" s="4"/>
      <c r="B3" s="5" t="s">
        <v>12</v>
      </c>
      <c r="C3" s="6">
        <v>125528406</v>
      </c>
      <c r="D3" s="5"/>
      <c r="E3" s="5"/>
      <c r="F3" s="5"/>
    </row>
    <row r="4" spans="1:8" ht="15.65" x14ac:dyDescent="0.3">
      <c r="A4" s="4"/>
      <c r="B4" s="7" t="s">
        <v>13</v>
      </c>
      <c r="C4" s="8">
        <v>3333571</v>
      </c>
      <c r="D4" s="5"/>
      <c r="E4" s="5"/>
      <c r="F4" s="5"/>
    </row>
    <row r="5" spans="1:8" ht="15.65" x14ac:dyDescent="0.3">
      <c r="A5" s="9"/>
      <c r="B5" s="10" t="s">
        <v>14</v>
      </c>
      <c r="C5" s="11">
        <v>12791899</v>
      </c>
      <c r="D5" s="11"/>
      <c r="E5" s="12"/>
      <c r="F5" s="12"/>
    </row>
    <row r="6" spans="1:8" ht="15.65" x14ac:dyDescent="0.3">
      <c r="A6" s="9"/>
      <c r="B6" s="10" t="s">
        <v>15</v>
      </c>
      <c r="C6" s="11">
        <v>9440371</v>
      </c>
      <c r="D6" s="11"/>
      <c r="E6" s="12"/>
      <c r="F6" s="12"/>
      <c r="H6" s="24"/>
    </row>
    <row r="7" spans="1:8" ht="15.65" x14ac:dyDescent="0.3">
      <c r="A7" s="9"/>
      <c r="B7" s="10" t="s">
        <v>16</v>
      </c>
      <c r="C7" s="11">
        <v>14902366</v>
      </c>
      <c r="D7" s="11"/>
      <c r="E7" s="12"/>
      <c r="F7" s="12"/>
      <c r="H7" s="1"/>
    </row>
    <row r="8" spans="1:8" ht="15.65" x14ac:dyDescent="0.3">
      <c r="A8" s="9"/>
      <c r="B8" s="10" t="s">
        <v>17</v>
      </c>
      <c r="C8" s="11">
        <v>11441090</v>
      </c>
      <c r="D8" s="11"/>
      <c r="E8" s="12"/>
      <c r="F8" s="12"/>
      <c r="G8" s="24"/>
    </row>
    <row r="9" spans="1:8" ht="15.65" x14ac:dyDescent="0.3">
      <c r="A9" s="9"/>
      <c r="B9" s="10" t="s">
        <v>26</v>
      </c>
      <c r="C9" s="11">
        <v>8629115</v>
      </c>
      <c r="D9" s="11"/>
      <c r="E9" s="12"/>
      <c r="F9" s="12"/>
    </row>
    <row r="10" spans="1:8" ht="15.65" x14ac:dyDescent="0.3">
      <c r="A10" s="9"/>
      <c r="B10" s="10" t="s">
        <v>74</v>
      </c>
      <c r="C10" s="11">
        <v>9386840</v>
      </c>
      <c r="D10" s="13"/>
      <c r="E10" s="12"/>
      <c r="F10" s="14"/>
      <c r="H10" s="24"/>
    </row>
    <row r="11" spans="1:8" ht="15.65" x14ac:dyDescent="0.3">
      <c r="A11" s="19"/>
      <c r="B11" s="18" t="s">
        <v>76</v>
      </c>
      <c r="C11" s="11"/>
      <c r="D11" s="13"/>
      <c r="E11" s="11">
        <v>16103977</v>
      </c>
      <c r="F11" s="14"/>
      <c r="H11" s="24"/>
    </row>
    <row r="12" spans="1:8" ht="15.65" x14ac:dyDescent="0.3">
      <c r="A12" s="19"/>
      <c r="B12" s="10" t="s">
        <v>77</v>
      </c>
      <c r="C12" s="41">
        <v>10704009</v>
      </c>
      <c r="D12" s="13"/>
      <c r="E12" s="11"/>
      <c r="F12" s="14"/>
      <c r="H12" s="24"/>
    </row>
    <row r="13" spans="1:8" ht="15.65" x14ac:dyDescent="0.3">
      <c r="A13" s="19"/>
      <c r="B13" s="10" t="s">
        <v>116</v>
      </c>
      <c r="C13" s="41">
        <v>3417633</v>
      </c>
      <c r="D13" s="13"/>
      <c r="E13" s="11"/>
      <c r="F13" s="14"/>
      <c r="H13" s="24"/>
    </row>
    <row r="14" spans="1:8" ht="15.65" x14ac:dyDescent="0.3">
      <c r="A14" s="19"/>
      <c r="B14" s="10" t="s">
        <v>117</v>
      </c>
      <c r="C14" s="41">
        <v>12714514</v>
      </c>
      <c r="D14" s="13"/>
      <c r="E14" s="11"/>
      <c r="F14" s="14"/>
      <c r="H14" s="24"/>
    </row>
    <row r="15" spans="1:8" ht="15.65" x14ac:dyDescent="0.3">
      <c r="A15" s="19"/>
      <c r="B15" s="10" t="s">
        <v>119</v>
      </c>
      <c r="C15" s="41">
        <v>6200096</v>
      </c>
      <c r="D15" s="13"/>
      <c r="E15" s="11"/>
      <c r="F15" s="14"/>
      <c r="H15" s="24"/>
    </row>
    <row r="16" spans="1:8" ht="15.65" x14ac:dyDescent="0.3">
      <c r="A16" s="19"/>
      <c r="B16" s="10" t="s">
        <v>126</v>
      </c>
      <c r="C16" s="41">
        <v>11436815</v>
      </c>
      <c r="D16" s="13"/>
      <c r="E16" s="11"/>
      <c r="F16" s="14"/>
      <c r="H16" s="24"/>
    </row>
    <row r="17" spans="1:10" ht="15.65" x14ac:dyDescent="0.3">
      <c r="A17" s="53" t="s">
        <v>18</v>
      </c>
      <c r="B17" s="54"/>
      <c r="C17" s="15">
        <f>+SUM(C4:C16)</f>
        <v>114398319</v>
      </c>
      <c r="D17" s="15">
        <f t="shared" ref="D17" si="0">+SUM(D4:D10)</f>
        <v>0</v>
      </c>
      <c r="E17" s="15">
        <f>+SUM(E4:E11)</f>
        <v>16103977</v>
      </c>
      <c r="F17" s="17"/>
    </row>
    <row r="18" spans="1:10" ht="15.65" x14ac:dyDescent="0.3">
      <c r="A18" s="9" t="s">
        <v>19</v>
      </c>
      <c r="B18" s="23" t="s">
        <v>20</v>
      </c>
      <c r="C18" s="14"/>
      <c r="D18" s="12">
        <v>268620</v>
      </c>
      <c r="E18" s="12"/>
      <c r="F18" s="14"/>
    </row>
    <row r="19" spans="1:10" ht="15.65" x14ac:dyDescent="0.3">
      <c r="A19" s="25">
        <v>45035</v>
      </c>
      <c r="B19" s="23" t="s">
        <v>21</v>
      </c>
      <c r="C19" s="14"/>
      <c r="D19" s="12">
        <v>415105</v>
      </c>
      <c r="E19" s="12"/>
      <c r="F19" s="14"/>
      <c r="H19" s="24"/>
    </row>
    <row r="20" spans="1:10" ht="15.65" x14ac:dyDescent="0.3">
      <c r="A20" s="9">
        <v>45092</v>
      </c>
      <c r="B20" s="14" t="s">
        <v>22</v>
      </c>
      <c r="C20" s="11"/>
      <c r="D20" s="11">
        <v>1269908</v>
      </c>
      <c r="E20" s="12"/>
      <c r="F20" s="14"/>
      <c r="H20" s="24"/>
      <c r="J20" s="24"/>
    </row>
    <row r="21" spans="1:10" ht="15.65" x14ac:dyDescent="0.3">
      <c r="A21" s="9">
        <v>45138</v>
      </c>
      <c r="B21" s="18" t="s">
        <v>22</v>
      </c>
      <c r="C21" s="11"/>
      <c r="D21" s="11">
        <v>1165997</v>
      </c>
      <c r="E21" s="12"/>
      <c r="F21" s="14"/>
      <c r="H21" s="24"/>
    </row>
    <row r="22" spans="1:10" ht="15.65" x14ac:dyDescent="0.3">
      <c r="A22" s="19">
        <v>45184</v>
      </c>
      <c r="B22" s="18" t="s">
        <v>22</v>
      </c>
      <c r="C22" s="11"/>
      <c r="D22" s="11">
        <v>1469234</v>
      </c>
      <c r="E22" s="12"/>
      <c r="F22" s="14"/>
    </row>
    <row r="23" spans="1:10" ht="15.65" x14ac:dyDescent="0.3">
      <c r="A23" s="19">
        <v>45220</v>
      </c>
      <c r="B23" s="18" t="s">
        <v>22</v>
      </c>
      <c r="C23" s="11"/>
      <c r="D23" s="11">
        <v>485393</v>
      </c>
      <c r="E23" s="12"/>
      <c r="F23" s="14"/>
    </row>
    <row r="24" spans="1:10" ht="15.65" x14ac:dyDescent="0.3">
      <c r="A24" s="19">
        <v>45259</v>
      </c>
      <c r="B24" s="18" t="s">
        <v>22</v>
      </c>
      <c r="C24" s="11"/>
      <c r="D24" s="11">
        <v>458609</v>
      </c>
      <c r="E24" s="12"/>
      <c r="F24" s="14"/>
    </row>
    <row r="25" spans="1:10" ht="15.65" x14ac:dyDescent="0.3">
      <c r="A25" s="53" t="s">
        <v>23</v>
      </c>
      <c r="B25" s="54"/>
      <c r="C25" s="15"/>
      <c r="D25" s="15">
        <f>+SUM(D18:D24)</f>
        <v>5532866</v>
      </c>
      <c r="E25" s="15">
        <v>0</v>
      </c>
      <c r="F25" s="17"/>
    </row>
    <row r="26" spans="1:10" ht="15.65" x14ac:dyDescent="0.3">
      <c r="A26" s="9">
        <v>44943</v>
      </c>
      <c r="B26" s="10" t="s">
        <v>42</v>
      </c>
      <c r="C26" s="11"/>
      <c r="D26" s="11"/>
      <c r="E26" s="12"/>
      <c r="F26" s="12">
        <v>72521501</v>
      </c>
      <c r="G26" t="s">
        <v>75</v>
      </c>
    </row>
    <row r="27" spans="1:10" ht="15.65" x14ac:dyDescent="0.3">
      <c r="A27" s="19">
        <v>45077</v>
      </c>
      <c r="B27" s="18" t="s">
        <v>43</v>
      </c>
      <c r="C27" s="11"/>
      <c r="D27" s="11"/>
      <c r="E27" s="12"/>
      <c r="F27" s="12">
        <v>5217774</v>
      </c>
    </row>
    <row r="28" spans="1:10" ht="15.65" x14ac:dyDescent="0.3">
      <c r="A28" s="19">
        <v>45082</v>
      </c>
      <c r="B28" s="18" t="s">
        <v>44</v>
      </c>
      <c r="C28" s="11"/>
      <c r="D28" s="11"/>
      <c r="E28" s="12"/>
      <c r="F28" s="12">
        <v>47725598</v>
      </c>
    </row>
    <row r="29" spans="1:10" ht="15.65" x14ac:dyDescent="0.3">
      <c r="A29" s="19">
        <v>45117</v>
      </c>
      <c r="B29" s="18" t="s">
        <v>45</v>
      </c>
      <c r="C29" s="11"/>
      <c r="D29" s="11"/>
      <c r="E29" s="12"/>
      <c r="F29" s="12">
        <v>24342737</v>
      </c>
    </row>
    <row r="30" spans="1:10" ht="15.65" x14ac:dyDescent="0.3">
      <c r="A30" s="19">
        <v>45215</v>
      </c>
      <c r="B30" s="18" t="s">
        <v>118</v>
      </c>
      <c r="C30" s="11"/>
      <c r="D30" s="11"/>
      <c r="E30" s="12"/>
      <c r="F30" s="12">
        <v>24953203</v>
      </c>
    </row>
    <row r="31" spans="1:10" s="60" customFormat="1" ht="15.65" x14ac:dyDescent="0.3">
      <c r="A31" s="19">
        <v>45273</v>
      </c>
      <c r="B31" s="18" t="s">
        <v>133</v>
      </c>
      <c r="C31" s="11"/>
      <c r="D31" s="11"/>
      <c r="E31" s="12"/>
      <c r="F31" s="12">
        <v>14121642</v>
      </c>
    </row>
    <row r="32" spans="1:10" ht="15.65" x14ac:dyDescent="0.3">
      <c r="A32" s="53" t="s">
        <v>24</v>
      </c>
      <c r="B32" s="54"/>
      <c r="C32" s="20"/>
      <c r="D32" s="16"/>
      <c r="E32" s="17"/>
      <c r="F32" s="21">
        <f>+SUM(F26:F31)</f>
        <v>188882455</v>
      </c>
    </row>
    <row r="33" spans="1:6" ht="15.65" x14ac:dyDescent="0.3">
      <c r="A33" s="55" t="s">
        <v>25</v>
      </c>
      <c r="B33" s="56"/>
      <c r="C33" s="56"/>
      <c r="D33" s="56"/>
      <c r="E33" s="57"/>
      <c r="F33" s="22">
        <f>+C3+C17-D25-F32-E17</f>
        <v>29407427</v>
      </c>
    </row>
    <row r="36" spans="1:6" x14ac:dyDescent="0.3">
      <c r="C36" s="24"/>
    </row>
  </sheetData>
  <mergeCells count="5">
    <mergeCell ref="A1:F1"/>
    <mergeCell ref="A17:B17"/>
    <mergeCell ref="A25:B25"/>
    <mergeCell ref="A32:B32"/>
    <mergeCell ref="A33:E33"/>
  </mergeCells>
  <phoneticPr fontId="1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D2229-C3D5-4F77-BB63-4CDA3EC8E051}">
  <dimension ref="A2:K21"/>
  <sheetViews>
    <sheetView workbookViewId="0">
      <selection activeCell="B5" sqref="B5:K21"/>
    </sheetView>
  </sheetViews>
  <sheetFormatPr defaultRowHeight="15.05" x14ac:dyDescent="0.3"/>
  <cols>
    <col min="1" max="1" width="5.5546875" customWidth="1"/>
    <col min="2" max="4" width="13.109375" customWidth="1"/>
    <col min="5" max="5" width="21.109375" customWidth="1"/>
    <col min="6" max="6" width="43.44140625" customWidth="1"/>
    <col min="7" max="7" width="20" customWidth="1"/>
    <col min="8" max="11" width="16.44140625" customWidth="1"/>
  </cols>
  <sheetData>
    <row r="2" spans="1:11" ht="17.55" x14ac:dyDescent="0.3">
      <c r="A2" s="58" t="s">
        <v>30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x14ac:dyDescent="0.3">
      <c r="A3" s="59" t="s">
        <v>46</v>
      </c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11" ht="21.3" x14ac:dyDescent="0.3">
      <c r="B4" s="33" t="s">
        <v>31</v>
      </c>
      <c r="C4" s="32" t="s">
        <v>0</v>
      </c>
      <c r="D4" s="32" t="s">
        <v>32</v>
      </c>
      <c r="E4" s="35" t="s">
        <v>3</v>
      </c>
      <c r="F4" s="32" t="s">
        <v>36</v>
      </c>
      <c r="G4" s="32" t="s">
        <v>37</v>
      </c>
      <c r="H4" s="29" t="s">
        <v>33</v>
      </c>
      <c r="I4" s="32" t="s">
        <v>34</v>
      </c>
      <c r="J4" s="29" t="s">
        <v>35</v>
      </c>
      <c r="K4" s="34" t="s">
        <v>41</v>
      </c>
    </row>
    <row r="5" spans="1:11" x14ac:dyDescent="0.3">
      <c r="B5" s="27">
        <v>44942</v>
      </c>
      <c r="C5" s="28" t="s">
        <v>47</v>
      </c>
      <c r="D5" s="28" t="s">
        <v>38</v>
      </c>
      <c r="E5" s="28" t="s">
        <v>48</v>
      </c>
      <c r="F5" s="28" t="s">
        <v>2</v>
      </c>
      <c r="G5" s="28" t="s">
        <v>28</v>
      </c>
      <c r="H5" s="30">
        <v>3030519</v>
      </c>
      <c r="I5" s="31" t="s">
        <v>39</v>
      </c>
      <c r="J5" s="30">
        <v>303052</v>
      </c>
      <c r="K5" s="1">
        <v>3333571</v>
      </c>
    </row>
    <row r="6" spans="1:11" x14ac:dyDescent="0.3">
      <c r="B6" s="27">
        <v>44964</v>
      </c>
      <c r="C6" s="28" t="s">
        <v>49</v>
      </c>
      <c r="D6" s="28" t="s">
        <v>38</v>
      </c>
      <c r="E6" s="28" t="s">
        <v>50</v>
      </c>
      <c r="F6" s="28" t="s">
        <v>2</v>
      </c>
      <c r="G6" s="28" t="s">
        <v>28</v>
      </c>
      <c r="H6" s="30">
        <v>5037977</v>
      </c>
      <c r="I6" s="31" t="s">
        <v>39</v>
      </c>
      <c r="J6" s="30">
        <v>503798</v>
      </c>
      <c r="K6" s="1">
        <v>5541775</v>
      </c>
    </row>
    <row r="7" spans="1:11" x14ac:dyDescent="0.3">
      <c r="B7" s="27">
        <v>44971</v>
      </c>
      <c r="C7" s="28" t="s">
        <v>51</v>
      </c>
      <c r="D7" s="28" t="s">
        <v>40</v>
      </c>
      <c r="E7" s="28" t="s">
        <v>22</v>
      </c>
      <c r="F7" s="28" t="s">
        <v>2</v>
      </c>
      <c r="G7" s="28" t="s">
        <v>28</v>
      </c>
      <c r="H7" s="30">
        <v>-244200</v>
      </c>
      <c r="I7" s="31" t="s">
        <v>39</v>
      </c>
      <c r="J7" s="30">
        <v>-24420</v>
      </c>
      <c r="K7" s="1">
        <v>-268620</v>
      </c>
    </row>
    <row r="8" spans="1:11" x14ac:dyDescent="0.3">
      <c r="B8" s="27">
        <v>44980</v>
      </c>
      <c r="C8" s="28" t="s">
        <v>52</v>
      </c>
      <c r="D8" s="28" t="s">
        <v>38</v>
      </c>
      <c r="E8" s="28" t="s">
        <v>53</v>
      </c>
      <c r="F8" s="28" t="s">
        <v>2</v>
      </c>
      <c r="G8" s="28" t="s">
        <v>28</v>
      </c>
      <c r="H8" s="30">
        <v>4503132</v>
      </c>
      <c r="I8" s="31" t="s">
        <v>39</v>
      </c>
      <c r="J8" s="30">
        <v>450313</v>
      </c>
      <c r="K8" s="1">
        <v>4953445</v>
      </c>
    </row>
    <row r="9" spans="1:11" x14ac:dyDescent="0.3">
      <c r="B9" s="27">
        <v>44984</v>
      </c>
      <c r="C9" s="28" t="s">
        <v>54</v>
      </c>
      <c r="D9" s="28" t="s">
        <v>38</v>
      </c>
      <c r="E9" s="28" t="s">
        <v>55</v>
      </c>
      <c r="F9" s="28" t="s">
        <v>2</v>
      </c>
      <c r="G9" s="28" t="s">
        <v>28</v>
      </c>
      <c r="H9" s="30">
        <v>2087890</v>
      </c>
      <c r="I9" s="31" t="s">
        <v>39</v>
      </c>
      <c r="J9" s="30">
        <v>208789</v>
      </c>
      <c r="K9" s="1">
        <v>2296679</v>
      </c>
    </row>
    <row r="10" spans="1:11" x14ac:dyDescent="0.3">
      <c r="B10" s="27">
        <v>45002</v>
      </c>
      <c r="C10" s="28" t="s">
        <v>56</v>
      </c>
      <c r="D10" s="28" t="s">
        <v>38</v>
      </c>
      <c r="E10" s="28" t="s">
        <v>57</v>
      </c>
      <c r="F10" s="28" t="s">
        <v>2</v>
      </c>
      <c r="G10" s="28" t="s">
        <v>28</v>
      </c>
      <c r="H10" s="30">
        <v>5537895</v>
      </c>
      <c r="I10" s="31" t="s">
        <v>39</v>
      </c>
      <c r="J10" s="30">
        <v>553790</v>
      </c>
      <c r="K10" s="1">
        <v>6091685</v>
      </c>
    </row>
    <row r="11" spans="1:11" x14ac:dyDescent="0.3">
      <c r="B11" s="27">
        <v>45012</v>
      </c>
      <c r="C11" s="28" t="s">
        <v>58</v>
      </c>
      <c r="D11" s="28" t="s">
        <v>38</v>
      </c>
      <c r="E11" s="28" t="s">
        <v>59</v>
      </c>
      <c r="F11" s="28" t="s">
        <v>2</v>
      </c>
      <c r="G11" s="28" t="s">
        <v>28</v>
      </c>
      <c r="H11" s="30">
        <v>3044260</v>
      </c>
      <c r="I11" s="31" t="s">
        <v>39</v>
      </c>
      <c r="J11" s="30">
        <v>304426</v>
      </c>
      <c r="K11" s="1">
        <v>3348686</v>
      </c>
    </row>
    <row r="12" spans="1:11" x14ac:dyDescent="0.3">
      <c r="B12" s="27">
        <v>45021</v>
      </c>
      <c r="C12" s="28" t="s">
        <v>60</v>
      </c>
      <c r="D12" s="28" t="s">
        <v>38</v>
      </c>
      <c r="E12" s="28" t="s">
        <v>2</v>
      </c>
      <c r="F12" s="28" t="s">
        <v>2</v>
      </c>
      <c r="G12" s="28" t="s">
        <v>28</v>
      </c>
      <c r="H12" s="30">
        <v>6629216</v>
      </c>
      <c r="I12" s="31" t="s">
        <v>39</v>
      </c>
      <c r="J12" s="30">
        <v>662922</v>
      </c>
      <c r="K12" s="1">
        <v>7292138</v>
      </c>
    </row>
    <row r="13" spans="1:11" x14ac:dyDescent="0.3">
      <c r="B13" s="27">
        <v>45035</v>
      </c>
      <c r="C13" s="28" t="s">
        <v>61</v>
      </c>
      <c r="D13" s="28" t="s">
        <v>38</v>
      </c>
      <c r="E13" s="28" t="s">
        <v>2</v>
      </c>
      <c r="F13" s="28" t="s">
        <v>2</v>
      </c>
      <c r="G13" s="28" t="s">
        <v>28</v>
      </c>
      <c r="H13" s="30">
        <v>4367364</v>
      </c>
      <c r="I13" s="31" t="s">
        <v>39</v>
      </c>
      <c r="J13" s="30">
        <v>436736</v>
      </c>
      <c r="K13" s="1">
        <v>4804100</v>
      </c>
    </row>
    <row r="14" spans="1:11" x14ac:dyDescent="0.3">
      <c r="B14" s="27">
        <v>45043</v>
      </c>
      <c r="C14" s="28" t="s">
        <v>62</v>
      </c>
      <c r="D14" s="28" t="s">
        <v>38</v>
      </c>
      <c r="E14" s="28" t="s">
        <v>2</v>
      </c>
      <c r="F14" s="28" t="s">
        <v>2</v>
      </c>
      <c r="G14" s="28" t="s">
        <v>28</v>
      </c>
      <c r="H14" s="30">
        <v>2551025</v>
      </c>
      <c r="I14" s="31" t="s">
        <v>39</v>
      </c>
      <c r="J14" s="30">
        <v>255103</v>
      </c>
      <c r="K14" s="1">
        <v>2806128</v>
      </c>
    </row>
    <row r="15" spans="1:11" x14ac:dyDescent="0.3">
      <c r="B15" s="27">
        <v>45062</v>
      </c>
      <c r="C15" s="28" t="s">
        <v>63</v>
      </c>
      <c r="D15" s="28" t="s">
        <v>38</v>
      </c>
      <c r="E15" s="28" t="s">
        <v>2</v>
      </c>
      <c r="F15" s="28" t="s">
        <v>2</v>
      </c>
      <c r="G15" s="28" t="s">
        <v>28</v>
      </c>
      <c r="H15" s="30">
        <v>5744839</v>
      </c>
      <c r="I15" s="31" t="s">
        <v>39</v>
      </c>
      <c r="J15" s="30">
        <v>574484</v>
      </c>
      <c r="K15" s="1">
        <v>6319323</v>
      </c>
    </row>
    <row r="16" spans="1:11" x14ac:dyDescent="0.3">
      <c r="B16" s="27">
        <v>45035</v>
      </c>
      <c r="C16" s="28" t="s">
        <v>64</v>
      </c>
      <c r="D16" s="28" t="s">
        <v>40</v>
      </c>
      <c r="E16" s="28" t="s">
        <v>22</v>
      </c>
      <c r="F16" s="28" t="s">
        <v>2</v>
      </c>
      <c r="G16" s="28" t="s">
        <v>28</v>
      </c>
      <c r="H16" s="30">
        <v>-377368</v>
      </c>
      <c r="I16" s="31" t="s">
        <v>39</v>
      </c>
      <c r="J16" s="30">
        <v>-37737</v>
      </c>
      <c r="K16" s="1">
        <v>-415105</v>
      </c>
    </row>
    <row r="17" spans="2:11" x14ac:dyDescent="0.3">
      <c r="B17" s="27">
        <v>45077</v>
      </c>
      <c r="C17" s="28" t="s">
        <v>65</v>
      </c>
      <c r="D17" s="28" t="s">
        <v>38</v>
      </c>
      <c r="E17" s="28" t="s">
        <v>66</v>
      </c>
      <c r="F17" s="28" t="s">
        <v>2</v>
      </c>
      <c r="G17" s="28" t="s">
        <v>28</v>
      </c>
      <c r="H17" s="30">
        <v>4656152</v>
      </c>
      <c r="I17" s="31" t="s">
        <v>39</v>
      </c>
      <c r="J17" s="30">
        <v>465615</v>
      </c>
      <c r="K17" s="1">
        <v>5121767</v>
      </c>
    </row>
    <row r="18" spans="2:11" x14ac:dyDescent="0.3">
      <c r="B18" s="27">
        <v>45090</v>
      </c>
      <c r="C18" s="28" t="s">
        <v>1</v>
      </c>
      <c r="D18" s="28" t="s">
        <v>38</v>
      </c>
      <c r="E18" s="28" t="s">
        <v>67</v>
      </c>
      <c r="F18" s="28" t="s">
        <v>2</v>
      </c>
      <c r="G18" s="28" t="s">
        <v>28</v>
      </c>
      <c r="H18" s="30">
        <v>3554230</v>
      </c>
      <c r="I18" s="31" t="s">
        <v>39</v>
      </c>
      <c r="J18" s="30">
        <v>355423</v>
      </c>
      <c r="K18" s="1">
        <v>3909653</v>
      </c>
    </row>
    <row r="19" spans="2:11" x14ac:dyDescent="0.3">
      <c r="B19" s="27">
        <v>45092</v>
      </c>
      <c r="C19" s="28" t="s">
        <v>27</v>
      </c>
      <c r="D19" s="28" t="s">
        <v>40</v>
      </c>
      <c r="E19" s="28" t="s">
        <v>22</v>
      </c>
      <c r="F19" s="28" t="s">
        <v>2</v>
      </c>
      <c r="G19" s="28" t="s">
        <v>28</v>
      </c>
      <c r="H19" s="30">
        <v>-353488</v>
      </c>
      <c r="I19" s="31" t="s">
        <v>39</v>
      </c>
      <c r="J19" s="30">
        <v>-35349</v>
      </c>
      <c r="K19" s="1">
        <v>-388837</v>
      </c>
    </row>
    <row r="20" spans="2:11" x14ac:dyDescent="0.3">
      <c r="B20" s="27">
        <v>45092</v>
      </c>
      <c r="C20" s="28" t="s">
        <v>29</v>
      </c>
      <c r="D20" s="28" t="s">
        <v>40</v>
      </c>
      <c r="E20" s="28" t="s">
        <v>22</v>
      </c>
      <c r="F20" s="28" t="s">
        <v>2</v>
      </c>
      <c r="G20" s="28" t="s">
        <v>28</v>
      </c>
      <c r="H20" s="30">
        <v>-800974</v>
      </c>
      <c r="I20" s="31" t="s">
        <v>39</v>
      </c>
      <c r="J20" s="30">
        <v>-80097</v>
      </c>
      <c r="K20" s="1">
        <v>-881071</v>
      </c>
    </row>
    <row r="21" spans="2:11" x14ac:dyDescent="0.3">
      <c r="B21" s="27">
        <v>45104</v>
      </c>
      <c r="C21" s="28" t="s">
        <v>4</v>
      </c>
      <c r="D21" s="28" t="s">
        <v>38</v>
      </c>
      <c r="E21" s="28" t="s">
        <v>67</v>
      </c>
      <c r="F21" s="28" t="s">
        <v>2</v>
      </c>
      <c r="G21" s="28" t="s">
        <v>28</v>
      </c>
      <c r="H21" s="30">
        <v>4290420</v>
      </c>
      <c r="I21" s="31" t="s">
        <v>39</v>
      </c>
      <c r="J21" s="30">
        <v>429042</v>
      </c>
      <c r="K21" s="1">
        <v>4719462</v>
      </c>
    </row>
  </sheetData>
  <autoFilter ref="A4:K21" xr:uid="{762D2229-C3D5-4F77-BB63-4CDA3EC8E051}"/>
  <mergeCells count="2">
    <mergeCell ref="A2:K2"/>
    <mergeCell ref="A3:K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D7B74-295A-4572-8FEA-892AF321263C}">
  <dimension ref="A1:L6"/>
  <sheetViews>
    <sheetView workbookViewId="0">
      <selection activeCell="G16" sqref="G16"/>
    </sheetView>
  </sheetViews>
  <sheetFormatPr defaultRowHeight="15.05" x14ac:dyDescent="0.3"/>
  <cols>
    <col min="2" max="4" width="11.33203125" customWidth="1"/>
    <col min="5" max="5" width="38.109375" customWidth="1"/>
    <col min="6" max="6" width="43.33203125" customWidth="1"/>
    <col min="7" max="7" width="20" customWidth="1"/>
    <col min="8" max="8" width="17.88671875" customWidth="1"/>
    <col min="9" max="10" width="9.33203125" bestFit="1" customWidth="1"/>
    <col min="11" max="11" width="10.88671875" bestFit="1" customWidth="1"/>
  </cols>
  <sheetData>
    <row r="1" spans="1:12" ht="17.55" x14ac:dyDescent="0.3">
      <c r="A1" s="58" t="s">
        <v>30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18" customHeight="1" x14ac:dyDescent="0.3">
      <c r="A2" s="59" t="s">
        <v>68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2" ht="21.3" x14ac:dyDescent="0.3">
      <c r="B3" s="33" t="s">
        <v>31</v>
      </c>
      <c r="C3" s="32" t="s">
        <v>0</v>
      </c>
      <c r="D3" s="32" t="s">
        <v>32</v>
      </c>
      <c r="E3" s="35" t="s">
        <v>3</v>
      </c>
      <c r="F3" s="32" t="s">
        <v>36</v>
      </c>
      <c r="G3" s="32" t="s">
        <v>37</v>
      </c>
      <c r="H3" s="29" t="s">
        <v>33</v>
      </c>
      <c r="I3" s="32" t="s">
        <v>34</v>
      </c>
      <c r="J3" s="29" t="s">
        <v>35</v>
      </c>
      <c r="K3" s="29" t="s">
        <v>41</v>
      </c>
    </row>
    <row r="4" spans="1:12" ht="16.45" customHeight="1" x14ac:dyDescent="0.3">
      <c r="B4" s="39">
        <v>45122</v>
      </c>
      <c r="C4" s="28" t="s">
        <v>69</v>
      </c>
      <c r="D4" s="28" t="s">
        <v>38</v>
      </c>
      <c r="E4" s="28" t="s">
        <v>2</v>
      </c>
      <c r="F4" s="28" t="s">
        <v>2</v>
      </c>
      <c r="G4" s="28" t="s">
        <v>28</v>
      </c>
      <c r="H4" s="30">
        <v>4676148</v>
      </c>
      <c r="I4" s="31" t="s">
        <v>70</v>
      </c>
      <c r="J4" s="30">
        <v>374092</v>
      </c>
      <c r="K4" s="30">
        <v>5050240</v>
      </c>
    </row>
    <row r="5" spans="1:12" ht="16.45" customHeight="1" x14ac:dyDescent="0.3">
      <c r="B5" s="39">
        <v>45135</v>
      </c>
      <c r="C5" s="28" t="s">
        <v>71</v>
      </c>
      <c r="D5" s="28" t="s">
        <v>38</v>
      </c>
      <c r="E5" s="28" t="s">
        <v>67</v>
      </c>
      <c r="F5" s="28" t="s">
        <v>2</v>
      </c>
      <c r="G5" s="28" t="s">
        <v>28</v>
      </c>
      <c r="H5" s="30">
        <v>4015370</v>
      </c>
      <c r="I5" s="31" t="s">
        <v>70</v>
      </c>
      <c r="J5" s="30">
        <v>321230</v>
      </c>
      <c r="K5" s="30">
        <v>4336600</v>
      </c>
    </row>
    <row r="6" spans="1:12" ht="16.45" customHeight="1" x14ac:dyDescent="0.3">
      <c r="B6" s="40">
        <v>45138</v>
      </c>
      <c r="C6" s="37" t="s">
        <v>72</v>
      </c>
      <c r="D6" s="36" t="s">
        <v>40</v>
      </c>
      <c r="E6" s="36" t="s">
        <v>73</v>
      </c>
      <c r="F6" s="38" t="s">
        <v>2</v>
      </c>
      <c r="G6" s="38" t="s">
        <v>28</v>
      </c>
      <c r="H6" s="36">
        <v>-1059997</v>
      </c>
      <c r="I6" s="36">
        <v>0.1</v>
      </c>
      <c r="J6" s="36">
        <v>-106000</v>
      </c>
      <c r="K6" s="36">
        <v>-1165997</v>
      </c>
    </row>
  </sheetData>
  <mergeCells count="2">
    <mergeCell ref="A1:L1"/>
    <mergeCell ref="A2:L2"/>
  </mergeCells>
  <phoneticPr fontId="1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76DDD-CC2C-4656-8FEB-E22333109C1F}">
  <dimension ref="A1:O5"/>
  <sheetViews>
    <sheetView workbookViewId="0">
      <selection activeCell="P14" sqref="P14"/>
    </sheetView>
  </sheetViews>
  <sheetFormatPr defaultRowHeight="15.05" x14ac:dyDescent="0.3"/>
  <cols>
    <col min="10" max="10" width="34.88671875" customWidth="1"/>
    <col min="15" max="15" width="12.88671875" customWidth="1"/>
  </cols>
  <sheetData>
    <row r="1" spans="1:15" ht="33.85" customHeight="1" x14ac:dyDescent="0.3">
      <c r="A1" s="58" t="s">
        <v>78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15" ht="32.25" customHeight="1" x14ac:dyDescent="0.3">
      <c r="A2" s="43" t="s">
        <v>79</v>
      </c>
      <c r="B2" s="43" t="s">
        <v>80</v>
      </c>
      <c r="C2" s="47" t="s">
        <v>81</v>
      </c>
      <c r="D2" s="47" t="s">
        <v>82</v>
      </c>
      <c r="E2" s="47" t="s">
        <v>83</v>
      </c>
      <c r="F2" s="47" t="s">
        <v>0</v>
      </c>
      <c r="G2" s="47" t="s">
        <v>84</v>
      </c>
      <c r="H2" s="47" t="s">
        <v>85</v>
      </c>
      <c r="I2" s="47" t="s">
        <v>86</v>
      </c>
      <c r="J2" s="47" t="s">
        <v>3</v>
      </c>
      <c r="K2" s="47" t="s">
        <v>87</v>
      </c>
      <c r="L2" s="29" t="s">
        <v>88</v>
      </c>
      <c r="M2" s="29" t="s">
        <v>89</v>
      </c>
      <c r="N2" s="29" t="s">
        <v>90</v>
      </c>
      <c r="O2" s="29" t="s">
        <v>91</v>
      </c>
    </row>
    <row r="3" spans="1:15" ht="19.600000000000001" customHeight="1" x14ac:dyDescent="0.3">
      <c r="A3" s="42">
        <v>45156</v>
      </c>
      <c r="B3" s="42">
        <v>45156</v>
      </c>
      <c r="C3" s="46" t="s">
        <v>92</v>
      </c>
      <c r="D3" s="46"/>
      <c r="E3" s="46" t="s">
        <v>93</v>
      </c>
      <c r="F3" s="46" t="s">
        <v>94</v>
      </c>
      <c r="G3" s="46" t="s">
        <v>95</v>
      </c>
      <c r="H3" s="46" t="s">
        <v>2</v>
      </c>
      <c r="I3" s="46" t="s">
        <v>96</v>
      </c>
      <c r="J3" s="46" t="s">
        <v>97</v>
      </c>
      <c r="K3" s="46" t="s">
        <v>98</v>
      </c>
      <c r="L3" s="44">
        <v>6282180</v>
      </c>
      <c r="M3" s="44">
        <v>0</v>
      </c>
      <c r="N3" s="44">
        <v>502574</v>
      </c>
      <c r="O3" s="44">
        <v>6784754</v>
      </c>
    </row>
    <row r="4" spans="1:15" ht="21.8" customHeight="1" x14ac:dyDescent="0.3">
      <c r="A4" s="42">
        <v>45168</v>
      </c>
      <c r="B4" s="42">
        <v>45168</v>
      </c>
      <c r="C4" s="46" t="s">
        <v>99</v>
      </c>
      <c r="D4" s="46"/>
      <c r="E4" s="46" t="s">
        <v>100</v>
      </c>
      <c r="F4" s="46" t="s">
        <v>101</v>
      </c>
      <c r="G4" s="46" t="s">
        <v>95</v>
      </c>
      <c r="H4" s="46" t="s">
        <v>2</v>
      </c>
      <c r="I4" s="46" t="s">
        <v>96</v>
      </c>
      <c r="J4" s="46" t="s">
        <v>2</v>
      </c>
      <c r="K4" s="46" t="s">
        <v>98</v>
      </c>
      <c r="L4" s="44">
        <v>3628940</v>
      </c>
      <c r="M4" s="44">
        <v>0</v>
      </c>
      <c r="N4" s="44">
        <v>290315</v>
      </c>
      <c r="O4" s="44">
        <v>3919255</v>
      </c>
    </row>
    <row r="5" spans="1:15" x14ac:dyDescent="0.3">
      <c r="A5" s="48" t="s">
        <v>102</v>
      </c>
      <c r="L5" s="45">
        <v>9911120</v>
      </c>
      <c r="M5" s="45">
        <v>0</v>
      </c>
      <c r="N5" s="45">
        <v>792889</v>
      </c>
      <c r="O5" s="45">
        <v>10704009</v>
      </c>
    </row>
  </sheetData>
  <mergeCells count="1">
    <mergeCell ref="A1:O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31D9B-3281-4F8A-BC19-04511B8AA269}">
  <dimension ref="A1:K7"/>
  <sheetViews>
    <sheetView workbookViewId="0">
      <selection activeCell="K5" sqref="K4:K5"/>
    </sheetView>
  </sheetViews>
  <sheetFormatPr defaultRowHeight="15.05" x14ac:dyDescent="0.3"/>
  <cols>
    <col min="1" max="1" width="3" customWidth="1"/>
    <col min="2" max="4" width="13.44140625" customWidth="1"/>
    <col min="5" max="5" width="38" customWidth="1"/>
    <col min="6" max="6" width="11.88671875" customWidth="1"/>
    <col min="7" max="7" width="36.33203125" customWidth="1"/>
    <col min="8" max="11" width="15" customWidth="1"/>
  </cols>
  <sheetData>
    <row r="1" spans="1:11" ht="17.55" x14ac:dyDescent="0.3">
      <c r="A1" s="58" t="s">
        <v>30</v>
      </c>
      <c r="B1" s="58"/>
      <c r="C1" s="58"/>
      <c r="D1" s="58"/>
      <c r="E1" s="58"/>
      <c r="F1" s="58"/>
      <c r="G1" s="58"/>
      <c r="H1" s="58"/>
      <c r="I1" s="58"/>
      <c r="J1" s="58"/>
    </row>
    <row r="2" spans="1:11" x14ac:dyDescent="0.3">
      <c r="A2" s="59" t="s">
        <v>103</v>
      </c>
      <c r="B2" s="59"/>
      <c r="C2" s="59"/>
      <c r="D2" s="59"/>
      <c r="E2" s="59"/>
      <c r="F2" s="59"/>
      <c r="G2" s="59"/>
      <c r="H2" s="59"/>
      <c r="I2" s="59"/>
      <c r="J2" s="59"/>
    </row>
    <row r="3" spans="1:11" ht="27.1" customHeight="1" x14ac:dyDescent="0.3">
      <c r="B3" s="33" t="s">
        <v>31</v>
      </c>
      <c r="C3" s="32" t="s">
        <v>0</v>
      </c>
      <c r="D3" s="32" t="s">
        <v>32</v>
      </c>
      <c r="E3" s="32" t="s">
        <v>36</v>
      </c>
      <c r="F3" s="32" t="s">
        <v>37</v>
      </c>
      <c r="G3" s="32" t="s">
        <v>3</v>
      </c>
      <c r="H3" s="29" t="s">
        <v>33</v>
      </c>
      <c r="I3" s="32" t="s">
        <v>34</v>
      </c>
      <c r="J3" s="29" t="s">
        <v>35</v>
      </c>
      <c r="K3" s="34" t="s">
        <v>104</v>
      </c>
    </row>
    <row r="4" spans="1:11" x14ac:dyDescent="0.3">
      <c r="B4" s="27">
        <v>45184</v>
      </c>
      <c r="C4" s="28" t="s">
        <v>105</v>
      </c>
      <c r="D4" s="28" t="s">
        <v>40</v>
      </c>
      <c r="E4" s="28" t="s">
        <v>2</v>
      </c>
      <c r="F4" s="28" t="s">
        <v>28</v>
      </c>
      <c r="G4" s="28" t="s">
        <v>106</v>
      </c>
      <c r="H4" s="30">
        <v>-61050</v>
      </c>
      <c r="I4" s="31" t="s">
        <v>70</v>
      </c>
      <c r="J4" s="30">
        <v>-4884</v>
      </c>
      <c r="K4" s="30">
        <v>-65934</v>
      </c>
    </row>
    <row r="5" spans="1:11" x14ac:dyDescent="0.3">
      <c r="B5" s="27">
        <v>45184</v>
      </c>
      <c r="C5" s="50" t="s">
        <v>108</v>
      </c>
      <c r="D5" s="28" t="s">
        <v>40</v>
      </c>
      <c r="E5" s="28" t="s">
        <v>2</v>
      </c>
      <c r="F5" s="28" t="s">
        <v>28</v>
      </c>
      <c r="G5" s="28" t="s">
        <v>22</v>
      </c>
      <c r="H5" s="30">
        <v>-1299352</v>
      </c>
      <c r="I5" s="31" t="s">
        <v>70</v>
      </c>
      <c r="J5" s="30">
        <v>-103948</v>
      </c>
      <c r="K5" s="30">
        <v>-1403300</v>
      </c>
    </row>
    <row r="6" spans="1:11" x14ac:dyDescent="0.3">
      <c r="B6" s="27">
        <v>45197</v>
      </c>
      <c r="C6" s="28" t="s">
        <v>107</v>
      </c>
      <c r="D6" s="28" t="s">
        <v>38</v>
      </c>
      <c r="E6" s="28" t="s">
        <v>2</v>
      </c>
      <c r="F6" s="28" t="s">
        <v>28</v>
      </c>
      <c r="G6" s="28" t="s">
        <v>2</v>
      </c>
      <c r="H6" s="30">
        <v>3164475</v>
      </c>
      <c r="I6" s="30" t="s">
        <v>70</v>
      </c>
      <c r="J6" s="30">
        <v>253158</v>
      </c>
      <c r="K6" s="30">
        <v>3417633</v>
      </c>
    </row>
    <row r="7" spans="1:11" x14ac:dyDescent="0.3">
      <c r="K7" s="49">
        <f>+SUM(K4:K6)</f>
        <v>1948399</v>
      </c>
    </row>
  </sheetData>
  <mergeCells count="2">
    <mergeCell ref="A1:J1"/>
    <mergeCell ref="A2:J2"/>
  </mergeCells>
  <phoneticPr fontId="1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5B09F-A7ED-49E9-B840-A0FCD01F9C4B}">
  <dimension ref="A1:K8"/>
  <sheetViews>
    <sheetView workbookViewId="0">
      <selection activeCell="E12" sqref="E12"/>
    </sheetView>
  </sheetViews>
  <sheetFormatPr defaultRowHeight="15.05" x14ac:dyDescent="0.3"/>
  <cols>
    <col min="1" max="1" width="2.77734375" customWidth="1"/>
    <col min="7" max="7" width="56.33203125" customWidth="1"/>
    <col min="8" max="8" width="14.44140625" customWidth="1"/>
    <col min="11" max="11" width="10.44140625" customWidth="1"/>
  </cols>
  <sheetData>
    <row r="1" spans="1:11" ht="17.55" x14ac:dyDescent="0.3">
      <c r="A1" s="58" t="s">
        <v>30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x14ac:dyDescent="0.3">
      <c r="A2" s="59" t="s">
        <v>109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1" ht="28.2" customHeight="1" x14ac:dyDescent="0.3">
      <c r="B3" s="33" t="s">
        <v>31</v>
      </c>
      <c r="C3" s="32" t="s">
        <v>0</v>
      </c>
      <c r="D3" s="32" t="s">
        <v>32</v>
      </c>
      <c r="E3" s="32" t="s">
        <v>36</v>
      </c>
      <c r="F3" s="32" t="s">
        <v>37</v>
      </c>
      <c r="G3" s="32" t="s">
        <v>3</v>
      </c>
      <c r="H3" s="29" t="s">
        <v>33</v>
      </c>
      <c r="I3" s="32" t="s">
        <v>34</v>
      </c>
      <c r="J3" s="29" t="s">
        <v>35</v>
      </c>
      <c r="K3" s="34" t="s">
        <v>41</v>
      </c>
    </row>
    <row r="4" spans="1:11" x14ac:dyDescent="0.3">
      <c r="B4" s="27">
        <v>45208</v>
      </c>
      <c r="C4" s="28" t="s">
        <v>110</v>
      </c>
      <c r="D4" s="28" t="s">
        <v>38</v>
      </c>
      <c r="E4" s="28" t="s">
        <v>2</v>
      </c>
      <c r="F4" s="28" t="s">
        <v>28</v>
      </c>
      <c r="G4" s="28" t="s">
        <v>2</v>
      </c>
      <c r="H4" s="30">
        <v>2896150</v>
      </c>
      <c r="I4" s="31" t="s">
        <v>70</v>
      </c>
      <c r="J4" s="30">
        <v>231692</v>
      </c>
      <c r="K4" s="30">
        <f>+J4+H4</f>
        <v>3127842</v>
      </c>
    </row>
    <row r="5" spans="1:11" x14ac:dyDescent="0.3">
      <c r="B5" s="27">
        <v>45215</v>
      </c>
      <c r="C5" s="28" t="s">
        <v>111</v>
      </c>
      <c r="D5" s="28" t="s">
        <v>38</v>
      </c>
      <c r="E5" s="28" t="s">
        <v>2</v>
      </c>
      <c r="F5" s="28" t="s">
        <v>28</v>
      </c>
      <c r="G5" s="28" t="s">
        <v>112</v>
      </c>
      <c r="H5" s="30">
        <v>2759412</v>
      </c>
      <c r="I5" s="31" t="s">
        <v>70</v>
      </c>
      <c r="J5" s="30">
        <v>220753</v>
      </c>
      <c r="K5" s="30">
        <f t="shared" ref="K5:K8" si="0">+J5+H5</f>
        <v>2980165</v>
      </c>
    </row>
    <row r="6" spans="1:11" x14ac:dyDescent="0.3">
      <c r="B6" s="27">
        <v>45220</v>
      </c>
      <c r="C6" s="28" t="s">
        <v>113</v>
      </c>
      <c r="D6" s="28" t="s">
        <v>40</v>
      </c>
      <c r="E6" s="28" t="s">
        <v>2</v>
      </c>
      <c r="F6" s="28" t="s">
        <v>28</v>
      </c>
      <c r="G6" s="28" t="s">
        <v>22</v>
      </c>
      <c r="H6" s="30">
        <v>-449437</v>
      </c>
      <c r="I6" s="31" t="s">
        <v>70</v>
      </c>
      <c r="J6" s="30">
        <v>-35956</v>
      </c>
      <c r="K6" s="30">
        <f t="shared" si="0"/>
        <v>-485393</v>
      </c>
    </row>
    <row r="7" spans="1:11" x14ac:dyDescent="0.3">
      <c r="B7" s="27">
        <v>45223</v>
      </c>
      <c r="C7" s="28" t="s">
        <v>114</v>
      </c>
      <c r="D7" s="28" t="s">
        <v>38</v>
      </c>
      <c r="E7" s="28" t="s">
        <v>2</v>
      </c>
      <c r="F7" s="28" t="s">
        <v>28</v>
      </c>
      <c r="G7" s="28" t="s">
        <v>2</v>
      </c>
      <c r="H7" s="30">
        <v>6117192</v>
      </c>
      <c r="I7" s="31" t="s">
        <v>70</v>
      </c>
      <c r="J7" s="30">
        <v>489375</v>
      </c>
      <c r="K7" s="30">
        <f t="shared" si="0"/>
        <v>6606567</v>
      </c>
    </row>
    <row r="8" spans="1:11" x14ac:dyDescent="0.3">
      <c r="B8" s="48" t="s">
        <v>115</v>
      </c>
      <c r="H8" s="45">
        <v>11323317</v>
      </c>
      <c r="J8" s="45">
        <v>905864</v>
      </c>
      <c r="K8" s="45">
        <f t="shared" si="0"/>
        <v>12229181</v>
      </c>
    </row>
  </sheetData>
  <autoFilter ref="A3:L3" xr:uid="{BF85B09F-A7ED-49E9-B840-A0FCD01F9C4B}"/>
  <mergeCells count="2">
    <mergeCell ref="A1:K1"/>
    <mergeCell ref="A2:K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E04DD-07AD-49E9-8018-597D46BC8BF7}">
  <dimension ref="A1:K7"/>
  <sheetViews>
    <sheetView workbookViewId="0">
      <selection activeCell="K6" sqref="K6"/>
    </sheetView>
  </sheetViews>
  <sheetFormatPr defaultRowHeight="15.05" x14ac:dyDescent="0.3"/>
  <cols>
    <col min="1" max="1" width="3.33203125" customWidth="1"/>
    <col min="5" max="5" width="38" customWidth="1"/>
    <col min="8" max="11" width="13" customWidth="1"/>
  </cols>
  <sheetData>
    <row r="1" spans="1:11" ht="17.55" x14ac:dyDescent="0.3">
      <c r="A1" s="58" t="s">
        <v>30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x14ac:dyDescent="0.3">
      <c r="A2" s="59" t="s">
        <v>120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1" ht="31.95" x14ac:dyDescent="0.3">
      <c r="B3" s="33" t="s">
        <v>31</v>
      </c>
      <c r="C3" s="32" t="s">
        <v>0</v>
      </c>
      <c r="D3" s="32" t="s">
        <v>32</v>
      </c>
      <c r="E3" s="32" t="s">
        <v>36</v>
      </c>
      <c r="F3" s="32" t="s">
        <v>37</v>
      </c>
      <c r="G3" s="32" t="s">
        <v>3</v>
      </c>
      <c r="H3" s="29" t="s">
        <v>33</v>
      </c>
      <c r="I3" s="32" t="s">
        <v>34</v>
      </c>
      <c r="J3" s="29" t="s">
        <v>35</v>
      </c>
      <c r="K3" s="51" t="s">
        <v>41</v>
      </c>
    </row>
    <row r="4" spans="1:11" x14ac:dyDescent="0.3">
      <c r="B4" s="27">
        <v>45244</v>
      </c>
      <c r="C4" s="28" t="s">
        <v>121</v>
      </c>
      <c r="D4" s="28" t="s">
        <v>38</v>
      </c>
      <c r="E4" s="28" t="s">
        <v>2</v>
      </c>
      <c r="F4" s="28" t="s">
        <v>28</v>
      </c>
      <c r="G4" s="28" t="s">
        <v>2</v>
      </c>
      <c r="H4" s="30">
        <v>1384280</v>
      </c>
      <c r="I4" s="31" t="s">
        <v>70</v>
      </c>
      <c r="J4" s="30">
        <v>110742</v>
      </c>
      <c r="K4" s="1">
        <v>1495022</v>
      </c>
    </row>
    <row r="5" spans="1:11" x14ac:dyDescent="0.3">
      <c r="B5" s="27">
        <v>45255</v>
      </c>
      <c r="C5" s="28" t="s">
        <v>122</v>
      </c>
      <c r="D5" s="28" t="s">
        <v>38</v>
      </c>
      <c r="E5" s="28" t="s">
        <v>2</v>
      </c>
      <c r="F5" s="28" t="s">
        <v>28</v>
      </c>
      <c r="G5" s="28" t="s">
        <v>2</v>
      </c>
      <c r="H5" s="30">
        <v>4356550</v>
      </c>
      <c r="I5" s="31" t="s">
        <v>70</v>
      </c>
      <c r="J5" s="30">
        <v>348524</v>
      </c>
      <c r="K5" s="1">
        <v>4705074</v>
      </c>
    </row>
    <row r="6" spans="1:11" x14ac:dyDescent="0.3">
      <c r="B6" s="27">
        <v>45259</v>
      </c>
      <c r="C6" s="28" t="s">
        <v>123</v>
      </c>
      <c r="D6" s="28" t="s">
        <v>40</v>
      </c>
      <c r="E6" s="28" t="s">
        <v>2</v>
      </c>
      <c r="F6" s="28" t="s">
        <v>28</v>
      </c>
      <c r="G6" s="28" t="s">
        <v>124</v>
      </c>
      <c r="H6" s="30">
        <v>-424638</v>
      </c>
      <c r="I6" s="31" t="s">
        <v>70</v>
      </c>
      <c r="J6" s="30">
        <v>-33971</v>
      </c>
      <c r="K6" s="1">
        <v>-458609</v>
      </c>
    </row>
    <row r="7" spans="1:11" x14ac:dyDescent="0.3">
      <c r="B7" s="48" t="s">
        <v>125</v>
      </c>
      <c r="H7" s="45">
        <v>5316192</v>
      </c>
      <c r="J7" s="45">
        <v>425295</v>
      </c>
      <c r="K7" s="1">
        <v>5741487</v>
      </c>
    </row>
  </sheetData>
  <mergeCells count="2">
    <mergeCell ref="A1:K1"/>
    <mergeCell ref="A2:K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5B7B3-9BF8-4741-AB82-2D26ED199D59}">
  <dimension ref="A1:K19"/>
  <sheetViews>
    <sheetView workbookViewId="0">
      <selection activeCell="L15" sqref="L15"/>
    </sheetView>
  </sheetViews>
  <sheetFormatPr defaultRowHeight="15.05" x14ac:dyDescent="0.3"/>
  <cols>
    <col min="1" max="1" width="2.6640625" customWidth="1"/>
    <col min="7" max="7" width="38" customWidth="1"/>
    <col min="8" max="11" width="12" customWidth="1"/>
  </cols>
  <sheetData>
    <row r="1" spans="1:11" ht="17.55" x14ac:dyDescent="0.3">
      <c r="A1" s="58" t="s">
        <v>30</v>
      </c>
      <c r="B1" s="58"/>
      <c r="C1" s="58"/>
      <c r="D1" s="58"/>
      <c r="E1" s="58"/>
      <c r="F1" s="58"/>
      <c r="G1" s="58"/>
      <c r="H1" s="58"/>
      <c r="I1" s="58"/>
      <c r="J1" s="58"/>
      <c r="K1" s="60"/>
    </row>
    <row r="2" spans="1:11" x14ac:dyDescent="0.3">
      <c r="A2" s="59" t="s">
        <v>127</v>
      </c>
      <c r="B2" s="59"/>
      <c r="C2" s="59"/>
      <c r="D2" s="59"/>
      <c r="E2" s="59"/>
      <c r="F2" s="59"/>
      <c r="G2" s="59"/>
      <c r="H2" s="59"/>
      <c r="I2" s="59"/>
      <c r="J2" s="59"/>
      <c r="K2" s="60"/>
    </row>
    <row r="3" spans="1:11" ht="42.6" x14ac:dyDescent="0.3">
      <c r="A3" s="60"/>
      <c r="B3" s="69" t="s">
        <v>31</v>
      </c>
      <c r="C3" s="66" t="s">
        <v>0</v>
      </c>
      <c r="D3" s="66" t="s">
        <v>32</v>
      </c>
      <c r="E3" s="66" t="s">
        <v>36</v>
      </c>
      <c r="F3" s="66" t="s">
        <v>37</v>
      </c>
      <c r="G3" s="66" t="s">
        <v>3</v>
      </c>
      <c r="H3" s="70" t="s">
        <v>33</v>
      </c>
      <c r="I3" s="66" t="s">
        <v>34</v>
      </c>
      <c r="J3" s="70" t="s">
        <v>35</v>
      </c>
      <c r="K3" s="71" t="s">
        <v>41</v>
      </c>
    </row>
    <row r="4" spans="1:11" x14ac:dyDescent="0.3">
      <c r="A4" s="60"/>
      <c r="B4" s="67">
        <v>45262</v>
      </c>
      <c r="C4" s="68" t="s">
        <v>128</v>
      </c>
      <c r="D4" s="68" t="s">
        <v>38</v>
      </c>
      <c r="E4" s="68" t="s">
        <v>2</v>
      </c>
      <c r="F4" s="68" t="s">
        <v>28</v>
      </c>
      <c r="G4" s="68" t="s">
        <v>2</v>
      </c>
      <c r="H4" s="65">
        <v>629454</v>
      </c>
      <c r="I4" s="62" t="s">
        <v>70</v>
      </c>
      <c r="J4" s="65">
        <v>50356</v>
      </c>
      <c r="K4" s="63">
        <v>679810</v>
      </c>
    </row>
    <row r="5" spans="1:11" x14ac:dyDescent="0.3">
      <c r="A5" s="60"/>
      <c r="B5" s="67">
        <v>45262</v>
      </c>
      <c r="C5" s="68" t="s">
        <v>128</v>
      </c>
      <c r="D5" s="68" t="s">
        <v>38</v>
      </c>
      <c r="E5" s="68" t="s">
        <v>2</v>
      </c>
      <c r="F5" s="68" t="s">
        <v>28</v>
      </c>
      <c r="G5" s="68" t="s">
        <v>2</v>
      </c>
      <c r="H5" s="65">
        <v>658000</v>
      </c>
      <c r="I5" s="62" t="s">
        <v>70</v>
      </c>
      <c r="J5" s="65">
        <v>52640</v>
      </c>
      <c r="K5" s="63">
        <v>710640</v>
      </c>
    </row>
    <row r="6" spans="1:11" x14ac:dyDescent="0.3">
      <c r="A6" s="60"/>
      <c r="B6" s="67">
        <v>45262</v>
      </c>
      <c r="C6" s="68" t="s">
        <v>128</v>
      </c>
      <c r="D6" s="68" t="s">
        <v>38</v>
      </c>
      <c r="E6" s="68" t="s">
        <v>2</v>
      </c>
      <c r="F6" s="68" t="s">
        <v>28</v>
      </c>
      <c r="G6" s="68" t="s">
        <v>2</v>
      </c>
      <c r="H6" s="65">
        <v>450870</v>
      </c>
      <c r="I6" s="62" t="s">
        <v>70</v>
      </c>
      <c r="J6" s="65">
        <v>36070</v>
      </c>
      <c r="K6" s="63">
        <v>486940</v>
      </c>
    </row>
    <row r="7" spans="1:11" x14ac:dyDescent="0.3">
      <c r="A7" s="60"/>
      <c r="B7" s="67">
        <v>45268</v>
      </c>
      <c r="C7" s="68" t="s">
        <v>129</v>
      </c>
      <c r="D7" s="68" t="s">
        <v>38</v>
      </c>
      <c r="E7" s="68" t="s">
        <v>2</v>
      </c>
      <c r="F7" s="68" t="s">
        <v>28</v>
      </c>
      <c r="G7" s="68" t="s">
        <v>2</v>
      </c>
      <c r="H7" s="65">
        <v>690250</v>
      </c>
      <c r="I7" s="62" t="s">
        <v>70</v>
      </c>
      <c r="J7" s="65">
        <v>55220</v>
      </c>
      <c r="K7" s="63">
        <v>745470</v>
      </c>
    </row>
    <row r="8" spans="1:11" x14ac:dyDescent="0.3">
      <c r="A8" s="60"/>
      <c r="B8" s="67">
        <v>45268</v>
      </c>
      <c r="C8" s="68" t="s">
        <v>129</v>
      </c>
      <c r="D8" s="68" t="s">
        <v>38</v>
      </c>
      <c r="E8" s="68" t="s">
        <v>2</v>
      </c>
      <c r="F8" s="68" t="s">
        <v>28</v>
      </c>
      <c r="G8" s="68" t="s">
        <v>2</v>
      </c>
      <c r="H8" s="65">
        <v>1043940</v>
      </c>
      <c r="I8" s="62" t="s">
        <v>70</v>
      </c>
      <c r="J8" s="65">
        <v>83515</v>
      </c>
      <c r="K8" s="63">
        <v>1127455</v>
      </c>
    </row>
    <row r="9" spans="1:11" x14ac:dyDescent="0.3">
      <c r="A9" s="60"/>
      <c r="B9" s="67">
        <v>45279</v>
      </c>
      <c r="C9" s="68" t="s">
        <v>130</v>
      </c>
      <c r="D9" s="68" t="s">
        <v>38</v>
      </c>
      <c r="E9" s="68" t="s">
        <v>2</v>
      </c>
      <c r="F9" s="68" t="s">
        <v>28</v>
      </c>
      <c r="G9" s="68" t="s">
        <v>2</v>
      </c>
      <c r="H9" s="65">
        <v>335766</v>
      </c>
      <c r="I9" s="62" t="s">
        <v>70</v>
      </c>
      <c r="J9" s="65">
        <v>26861</v>
      </c>
      <c r="K9" s="63">
        <v>362627</v>
      </c>
    </row>
    <row r="10" spans="1:11" x14ac:dyDescent="0.3">
      <c r="A10" s="60"/>
      <c r="B10" s="67">
        <v>45279</v>
      </c>
      <c r="C10" s="68" t="s">
        <v>130</v>
      </c>
      <c r="D10" s="68" t="s">
        <v>38</v>
      </c>
      <c r="E10" s="68" t="s">
        <v>2</v>
      </c>
      <c r="F10" s="68" t="s">
        <v>28</v>
      </c>
      <c r="G10" s="68" t="s">
        <v>2</v>
      </c>
      <c r="H10" s="65">
        <v>1380500</v>
      </c>
      <c r="I10" s="62" t="s">
        <v>70</v>
      </c>
      <c r="J10" s="65">
        <v>110440</v>
      </c>
      <c r="K10" s="63">
        <v>1490940</v>
      </c>
    </row>
    <row r="11" spans="1:11" x14ac:dyDescent="0.3">
      <c r="A11" s="60"/>
      <c r="B11" s="67">
        <v>45279</v>
      </c>
      <c r="C11" s="68" t="s">
        <v>130</v>
      </c>
      <c r="D11" s="68" t="s">
        <v>38</v>
      </c>
      <c r="E11" s="68" t="s">
        <v>2</v>
      </c>
      <c r="F11" s="68" t="s">
        <v>28</v>
      </c>
      <c r="G11" s="68" t="s">
        <v>2</v>
      </c>
      <c r="H11" s="65">
        <v>471710</v>
      </c>
      <c r="I11" s="62" t="s">
        <v>70</v>
      </c>
      <c r="J11" s="65">
        <v>37737</v>
      </c>
      <c r="K11" s="63">
        <v>509447</v>
      </c>
    </row>
    <row r="12" spans="1:11" x14ac:dyDescent="0.3">
      <c r="A12" s="60"/>
      <c r="B12" s="67">
        <v>45289</v>
      </c>
      <c r="C12" s="68" t="s">
        <v>131</v>
      </c>
      <c r="D12" s="68" t="s">
        <v>38</v>
      </c>
      <c r="E12" s="68" t="s">
        <v>2</v>
      </c>
      <c r="F12" s="68" t="s">
        <v>28</v>
      </c>
      <c r="G12" s="68" t="s">
        <v>2</v>
      </c>
      <c r="H12" s="65">
        <v>471710</v>
      </c>
      <c r="I12" s="62" t="s">
        <v>70</v>
      </c>
      <c r="J12" s="65">
        <v>37737</v>
      </c>
      <c r="K12" s="63">
        <v>509447</v>
      </c>
    </row>
    <row r="13" spans="1:11" x14ac:dyDescent="0.3">
      <c r="A13" s="60"/>
      <c r="B13" s="67">
        <v>45289</v>
      </c>
      <c r="C13" s="68" t="s">
        <v>131</v>
      </c>
      <c r="D13" s="68" t="s">
        <v>38</v>
      </c>
      <c r="E13" s="68" t="s">
        <v>2</v>
      </c>
      <c r="F13" s="68" t="s">
        <v>28</v>
      </c>
      <c r="G13" s="68" t="s">
        <v>2</v>
      </c>
      <c r="H13" s="65">
        <v>300580</v>
      </c>
      <c r="I13" s="62" t="s">
        <v>70</v>
      </c>
      <c r="J13" s="65">
        <v>24046</v>
      </c>
      <c r="K13" s="63">
        <v>324626</v>
      </c>
    </row>
    <row r="14" spans="1:11" x14ac:dyDescent="0.3">
      <c r="A14" s="60"/>
      <c r="B14" s="67">
        <v>45289</v>
      </c>
      <c r="C14" s="68" t="s">
        <v>131</v>
      </c>
      <c r="D14" s="68" t="s">
        <v>38</v>
      </c>
      <c r="E14" s="68" t="s">
        <v>2</v>
      </c>
      <c r="F14" s="68" t="s">
        <v>28</v>
      </c>
      <c r="G14" s="68" t="s">
        <v>2</v>
      </c>
      <c r="H14" s="65">
        <v>594000</v>
      </c>
      <c r="I14" s="62" t="s">
        <v>70</v>
      </c>
      <c r="J14" s="65">
        <v>47520</v>
      </c>
      <c r="K14" s="63">
        <v>641520</v>
      </c>
    </row>
    <row r="15" spans="1:11" x14ac:dyDescent="0.3">
      <c r="A15" s="60"/>
      <c r="B15" s="67">
        <v>45289</v>
      </c>
      <c r="C15" s="68" t="s">
        <v>131</v>
      </c>
      <c r="D15" s="68" t="s">
        <v>38</v>
      </c>
      <c r="E15" s="68" t="s">
        <v>2</v>
      </c>
      <c r="F15" s="68" t="s">
        <v>28</v>
      </c>
      <c r="G15" s="68" t="s">
        <v>2</v>
      </c>
      <c r="H15" s="65">
        <v>658000</v>
      </c>
      <c r="I15" s="62" t="s">
        <v>70</v>
      </c>
      <c r="J15" s="65">
        <v>52640</v>
      </c>
      <c r="K15" s="63">
        <v>710640</v>
      </c>
    </row>
    <row r="16" spans="1:11" x14ac:dyDescent="0.3">
      <c r="A16" s="60"/>
      <c r="B16" s="67">
        <v>45289</v>
      </c>
      <c r="C16" s="68" t="s">
        <v>131</v>
      </c>
      <c r="D16" s="68" t="s">
        <v>38</v>
      </c>
      <c r="E16" s="68" t="s">
        <v>2</v>
      </c>
      <c r="F16" s="68" t="s">
        <v>28</v>
      </c>
      <c r="G16" s="68" t="s">
        <v>2</v>
      </c>
      <c r="H16" s="65">
        <v>629454</v>
      </c>
      <c r="I16" s="62" t="s">
        <v>70</v>
      </c>
      <c r="J16" s="65">
        <v>50356</v>
      </c>
      <c r="K16" s="63">
        <v>679810</v>
      </c>
    </row>
    <row r="17" spans="2:11" x14ac:dyDescent="0.3">
      <c r="B17" s="67">
        <v>45289</v>
      </c>
      <c r="C17" s="68" t="s">
        <v>131</v>
      </c>
      <c r="D17" s="68" t="s">
        <v>38</v>
      </c>
      <c r="E17" s="68" t="s">
        <v>2</v>
      </c>
      <c r="F17" s="68" t="s">
        <v>28</v>
      </c>
      <c r="G17" s="68" t="s">
        <v>2</v>
      </c>
      <c r="H17" s="65">
        <v>709500</v>
      </c>
      <c r="I17" s="62" t="s">
        <v>70</v>
      </c>
      <c r="J17" s="65">
        <v>56760</v>
      </c>
      <c r="K17" s="63">
        <v>766260</v>
      </c>
    </row>
    <row r="18" spans="2:11" x14ac:dyDescent="0.3">
      <c r="B18" s="67">
        <v>45289</v>
      </c>
      <c r="C18" s="68" t="s">
        <v>131</v>
      </c>
      <c r="D18" s="68" t="s">
        <v>38</v>
      </c>
      <c r="E18" s="68" t="s">
        <v>2</v>
      </c>
      <c r="F18" s="68" t="s">
        <v>28</v>
      </c>
      <c r="G18" s="68" t="s">
        <v>2</v>
      </c>
      <c r="H18" s="65">
        <v>1565910</v>
      </c>
      <c r="I18" s="62" t="s">
        <v>70</v>
      </c>
      <c r="J18" s="65">
        <v>125273</v>
      </c>
      <c r="K18" s="63">
        <v>1691183</v>
      </c>
    </row>
    <row r="19" spans="2:11" x14ac:dyDescent="0.3">
      <c r="B19" s="61" t="s">
        <v>132</v>
      </c>
      <c r="C19" s="60"/>
      <c r="D19" s="60"/>
      <c r="E19" s="60"/>
      <c r="F19" s="60"/>
      <c r="G19" s="60"/>
      <c r="H19" s="64">
        <v>10589644</v>
      </c>
      <c r="I19" s="60"/>
      <c r="J19" s="64">
        <v>847171</v>
      </c>
      <c r="K19" s="49">
        <v>11436815</v>
      </c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Công nợ</vt:lpstr>
      <vt:lpstr>T1-6</vt:lpstr>
      <vt:lpstr>T7</vt:lpstr>
      <vt:lpstr>T8</vt:lpstr>
      <vt:lpstr>T9</vt:lpstr>
      <vt:lpstr>T10</vt:lpstr>
      <vt:lpstr>T11</vt:lpstr>
      <vt:lpstr>T12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2023-07-07T09:27:39Z</dcterms:created>
  <dcterms:modified xsi:type="dcterms:W3CDTF">2024-01-09T09:59:38Z</dcterms:modified>
</cp:coreProperties>
</file>