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JM\"/>
    </mc:Choice>
  </mc:AlternateContent>
  <xr:revisionPtr revIDLastSave="0" documentId="13_ncr:1_{89079208-61D5-45B2-BE17-98D28882570D}" xr6:coauthVersionLast="47" xr6:coauthVersionMax="47" xr10:uidLastSave="{00000000-0000-0000-0000-000000000000}"/>
  <bookViews>
    <workbookView xWindow="-120" yWindow="-120" windowWidth="29040" windowHeight="15720" xr2:uid="{95E2EB08-B7DB-4AEB-BCAE-7CBFF65C7408}"/>
  </bookViews>
  <sheets>
    <sheet name="TH Công nợ " sheetId="1" r:id="rId1"/>
    <sheet name="Chi tiết" sheetId="2" r:id="rId2"/>
  </sheets>
  <externalReferences>
    <externalReference r:id="rId3"/>
  </externalReferences>
  <definedNames>
    <definedName name="_xlnm._FilterDatabase" localSheetId="1" hidden="1">'Chi tiết'!$A$4:$I$4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2" l="1"/>
  <c r="H44" i="2"/>
  <c r="D5" i="1"/>
  <c r="D15" i="1" s="1"/>
  <c r="G27" i="1" s="1"/>
  <c r="G26" i="1"/>
  <c r="F21" i="1"/>
  <c r="E21" i="1"/>
</calcChain>
</file>

<file path=xl/sharedStrings.xml><?xml version="1.0" encoding="utf-8"?>
<sst xmlns="http://schemas.openxmlformats.org/spreadsheetml/2006/main" count="178" uniqueCount="121">
  <si>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</si>
  <si>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</si>
  <si>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</si>
  <si>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</si>
  <si>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</si>
  <si>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</si>
  <si>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1.2.3.2022</t>
  </si>
  <si>
    <t>Bảng kê hóa đơn tháng 4.2022</t>
  </si>
  <si>
    <t>Bảng kê hóa đơn tháng 5.2022</t>
  </si>
  <si>
    <t>Bảng kê hóa đơn tháng 6.2022</t>
  </si>
  <si>
    <t>Bảng kê hóa đơn tháng 7.2022</t>
  </si>
  <si>
    <t>Bảng kê hóa đơn tháng 8.2022</t>
  </si>
  <si>
    <t>Bảng kê hóa đơn tháng 9.2022</t>
  </si>
  <si>
    <t>Bảng kê hóa đơn tháng 10.2022</t>
  </si>
  <si>
    <t>Bảng kê hóa đơn tháng 11.2022</t>
  </si>
  <si>
    <t>Bảng kê hóa đơn tháng 12.2022</t>
  </si>
  <si>
    <t>Tổng bán hàng</t>
  </si>
  <si>
    <t>Hàng trả</t>
  </si>
  <si>
    <t>Tổng hàng trả</t>
  </si>
  <si>
    <t>17/5/2022</t>
  </si>
  <si>
    <t>Thanh toán công nợ từ t1 và t3/2022</t>
  </si>
  <si>
    <t>Tổng đã thanh toán</t>
  </si>
  <si>
    <t xml:space="preserve">Dư nợ phải thu </t>
  </si>
  <si>
    <t>DANH SÁCH BÁN HÀNG</t>
  </si>
  <si>
    <t>Ngày chứng từ</t>
  </si>
  <si>
    <t>Khách hàng</t>
  </si>
  <si>
    <t>Diễn giải</t>
  </si>
  <si>
    <t>Số hóa đơn</t>
  </si>
  <si>
    <t>Tổng tiền hàng</t>
  </si>
  <si>
    <t>Tiền thuế GTGT</t>
  </si>
  <si>
    <t>Tổng tiền thanh toán</t>
  </si>
  <si>
    <t>Công Ty Cổ Phần Thương Mại Dịch Vụ JM Quốc Tế</t>
  </si>
  <si>
    <t>Bán hàng Công Ty Cổ Phần Thương Mại Dịch Vụ JM Quốc Tế theo hóa đơn 00003842</t>
  </si>
  <si>
    <t>00003842</t>
  </si>
  <si>
    <t>Bán hàng Công Ty Cổ Phần Thương Mại Dịch Vụ JM Quốc Tế theo hóa đơn 00002402</t>
  </si>
  <si>
    <t>00002402</t>
  </si>
  <si>
    <t>Bán hàng Công Ty Cổ Phần Thương Mại Dịch Vụ JM Quốc Tế theo hóa đơn 00000458</t>
  </si>
  <si>
    <t>00000458</t>
  </si>
  <si>
    <t>Bán hàng Công Ty Cổ Phần Thương Mại Dịch Vụ JM Quốc Tế theo hóa đơn 0012734</t>
  </si>
  <si>
    <t>0012734</t>
  </si>
  <si>
    <t>Bán hàng Công Ty Cổ Phần Thương Mại Dịch Vụ JM Quốc Tế theo hóa đơn 0010645</t>
  </si>
  <si>
    <t>0010645</t>
  </si>
  <si>
    <t>Bán hàng Công Ty Cổ Phần Thương Mại Dịch Vụ JM Quốc Tế theo hóa đơn 0008635</t>
  </si>
  <si>
    <t>0008635</t>
  </si>
  <si>
    <t>Bán hàng Công Ty Cổ Phần Thương Mại Dịch Vụ JM Quốc Tế theo hóa đơn 0006413</t>
  </si>
  <si>
    <t>0006413</t>
  </si>
  <si>
    <t>Bán hàng Công Ty Cổ Phần Thương Mại Dịch Vụ JM Quốc Tế theo hóa đơn 00044316</t>
  </si>
  <si>
    <t>00044316</t>
  </si>
  <si>
    <t>Bán hàng Công Ty Cổ Phần Thương Mại Dịch Vụ JM Quốc Tế theo hóa đơn 00042698</t>
  </si>
  <si>
    <t>00042698</t>
  </si>
  <si>
    <t>Bán hàng Công Ty Cổ Phần Thương Mại Dịch Vụ JM Quốc Tế theo hóa đơn 00040169</t>
  </si>
  <si>
    <t>00040169</t>
  </si>
  <si>
    <t>Bán hàng Công Ty Cổ Phần Thương Mại Dịch Vụ JM Quốc Tế theo hóa đơn 00036423</t>
  </si>
  <si>
    <t>00036423</t>
  </si>
  <si>
    <t>Bán hàng Công Ty Cổ Phần Thương Mại Dịch Vụ JM Quốc Tế theo hóa đơn 00029656</t>
  </si>
  <si>
    <t>00029656</t>
  </si>
  <si>
    <t>Bán hàng Công Ty Cổ Phần Thương Mại Dịch Vụ JM Quốc Tế theo hóa đơn 00028846</t>
  </si>
  <si>
    <t>00028846</t>
  </si>
  <si>
    <t>Bán hàng Công Ty Cổ Phần Thương Mại Dịch Vụ JM Quốc Tế theo hóa đơn 00026017</t>
  </si>
  <si>
    <t>00026017</t>
  </si>
  <si>
    <t>Bán hàng Công Ty Cổ Phần Thương Mại Dịch Vụ JM Quốc Tế theo hóa đơn 00023714</t>
  </si>
  <si>
    <t>00023714</t>
  </si>
  <si>
    <t>Bán hàng Công Ty Cổ Phần Thương Mại Dịch Vụ JM Quốc Tế theo hóa đơn 00021131</t>
  </si>
  <si>
    <t>00021131</t>
  </si>
  <si>
    <t>Bán hàng Công Ty Cổ Phần Thương Mại Dịch Vụ JM Quốc Tế theo hóa đơn 00019077</t>
  </si>
  <si>
    <t>00019077</t>
  </si>
  <si>
    <t>Bán hàng Công Ty Cổ Phần Thương Mại Dịch Vụ JM Quốc Tế theo hóa đơn 00018152</t>
  </si>
  <si>
    <t>00018152</t>
  </si>
  <si>
    <t>Bán hàng Công Ty Cổ Phần Thương Mại Dịch Vụ JM Quốc Tế theo hóa đơn 00016968</t>
  </si>
  <si>
    <t>00016968</t>
  </si>
  <si>
    <t>Bán hàng Công Ty Cổ Phần Thương Mại Dịch Vụ JM Quốc Tế theo hóa đơn 00016042</t>
  </si>
  <si>
    <t>00016042</t>
  </si>
  <si>
    <t>Bán hàng Công Ty Cổ Phần Thương Mại Dịch Vụ JM Quốc Tế theo hóa đơn 00014664</t>
  </si>
  <si>
    <t>00014664</t>
  </si>
  <si>
    <t>Bán hàng Công Ty Cổ Phần Thương Mại Dịch Vụ JM Quốc Tế theo hóa đơn 00013472</t>
  </si>
  <si>
    <t>00013472</t>
  </si>
  <si>
    <t>Bán hàng Công Ty Cổ Phần Thương Mại Dịch Vụ JM Quốc Tế theo hóa đơn 00012917</t>
  </si>
  <si>
    <t>00012917</t>
  </si>
  <si>
    <t>Bán hàng Công Ty Cổ Phần Thương Mại Dịch Vụ JM Quốc Tế theo hóa đơn 00011692</t>
  </si>
  <si>
    <t>00011692</t>
  </si>
  <si>
    <t>Bán hàng Công Ty Cổ Phần Thương Mại Dịch Vụ JM Quốc Tế theo hóa đơn 00010538</t>
  </si>
  <si>
    <t>00010538</t>
  </si>
  <si>
    <t>Bán hàng Công Ty Cổ Phần Thương Mại Dịch Vụ JM Quốc Tế theo hóa đơn 00007839</t>
  </si>
  <si>
    <t>00007839</t>
  </si>
  <si>
    <t>Bán hàng Công Ty Cổ Phần Thương Mại Dịch Vụ JM Quốc Tế theo hóa đơn 00007830</t>
  </si>
  <si>
    <t>00007830</t>
  </si>
  <si>
    <t>Bán hàng Công Ty Cổ Phần Thương Mại Dịch Vụ JM Quốc Tế theo hóa đơn 00006011</t>
  </si>
  <si>
    <t>00006011</t>
  </si>
  <si>
    <t>Bán hàng Công Ty Cổ Phần Thương Mại Dịch Vụ JM Quốc Tế theo hóa đơn 00005278</t>
  </si>
  <si>
    <t>00005278</t>
  </si>
  <si>
    <t>Tiền chiết khấu</t>
  </si>
  <si>
    <t>Bán hàng Công Ty Cổ Phần Thương Mại Dịch Vụ JM Quốc Tế theo hóa đơn 00057622</t>
  </si>
  <si>
    <t>00057622</t>
  </si>
  <si>
    <t>Bán hàng Công Ty Cổ Phần Thương Mại Dịch Vụ JM Quốc Tế theo hóa đơn 00056867</t>
  </si>
  <si>
    <t>00056867</t>
  </si>
  <si>
    <t>Bán hàng Công Ty Cổ Phần Thương Mại Dịch Vụ JM Quốc Tế theo hóa đơn 00056117</t>
  </si>
  <si>
    <t>00056117</t>
  </si>
  <si>
    <t>Bán hàng Công Ty Cổ Phần Thương Mại Dịch Vụ JM Quốc Tế theo hóa đơn 00055243</t>
  </si>
  <si>
    <t>00055243</t>
  </si>
  <si>
    <t>Bán hàng Công Ty Cổ Phần Thương Mại Dịch Vụ JM Quốc Tế theo hóa đơn 00052711</t>
  </si>
  <si>
    <t>00052711</t>
  </si>
  <si>
    <t>Bán hàng Công Ty Cổ Phần Thương Mại Dịch Vụ JM Quốc Tế theo hóa đơn 00052127</t>
  </si>
  <si>
    <t>00052127</t>
  </si>
  <si>
    <t>Bán hàng Công Ty Cổ Phần Thương Mại Dịch Vụ JM Quốc Tế theo hóa đơn 00050822</t>
  </si>
  <si>
    <t>00050822</t>
  </si>
  <si>
    <t>Bán hàng Công Ty Cổ Phần Thương Mại Dịch Vụ JM Quốc Tế theo hóa đơn 00049684</t>
  </si>
  <si>
    <t>00049684</t>
  </si>
  <si>
    <t>Bán hàng Công Ty Cổ Phần Thương Mại Dịch Vụ JM Quốc Tế theo hóa đơn 00048583</t>
  </si>
  <si>
    <t>00048583</t>
  </si>
  <si>
    <t>Bán hàng Công Ty Cổ Phần Thương Mại Dịch Vụ JM Quốc Tế theo hóa đơn 00045965</t>
  </si>
  <si>
    <t>00045965</t>
  </si>
  <si>
    <t>Đã TT tháng 5.22</t>
  </si>
  <si>
    <t>SDĐK</t>
  </si>
  <si>
    <t>Thanh toán công nợ 2021</t>
  </si>
  <si>
    <t>DANH SÁCH TRẢ LẠI HÀNG BÁN</t>
  </si>
  <si>
    <t>Ngày hạch toán</t>
  </si>
  <si>
    <t>Số chứng từ</t>
  </si>
  <si>
    <t>HT2211/00570</t>
  </si>
  <si>
    <t>HBTL2212/192</t>
  </si>
  <si>
    <t>HBTL2212/188</t>
  </si>
  <si>
    <t>THEO DÕI CÔNG NỢ / CTY JM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</si>
</sst>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Calibri"/>
      <family val="2"/>
      <charset val="163"/>
      <scheme val="minor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38" fontId="4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0" fillId="5" borderId="5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38" fontId="10" fillId="5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38" fontId="0" fillId="0" borderId="0" xfId="0" applyNumberFormat="1"/>
    <xf numFmtId="165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/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left"/>
    </xf>
    <xf numFmtId="0" fontId="9" fillId="0" borderId="0" xfId="2" applyFont="1"/>
    <xf numFmtId="38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14" fontId="10" fillId="5" borderId="5" xfId="2" applyNumberFormat="1" applyFont="1" applyFill="1" applyBorder="1" applyAlignment="1">
      <alignment horizontal="center" vertical="center" wrapText="1"/>
    </xf>
    <xf numFmtId="14" fontId="12" fillId="0" borderId="6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38" fontId="12" fillId="0" borderId="6" xfId="2" applyNumberFormat="1" applyFont="1" applyBorder="1" applyAlignment="1">
      <alignment horizontal="right" vertical="center"/>
    </xf>
    <xf numFmtId="38" fontId="13" fillId="0" borderId="0" xfId="0" applyNumberFormat="1" applyFo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 vertical="center"/>
    </xf>
    <xf numFmtId="14" fontId="8" fillId="4" borderId="4" xfId="0" quotePrefix="1" applyNumberFormat="1" applyFont="1" applyFill="1" applyBorder="1" applyAlignment="1">
      <alignment horizontal="center" vertical="center"/>
    </xf>
    <xf numFmtId="14" fontId="8" fillId="4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7F6094E1-DDD3-4E36-B55B-BCF69B6369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KHACH%20HANG\JMART%20(JM%20QU&#7888;C%20T&#7870;)\2022\C&#244;ng%20n&#7907;%20JMART%202022.xlsx" TargetMode="External"/><Relationship Id="rId1" Type="http://schemas.openxmlformats.org/officeDocument/2006/relationships/externalLinkPath" Target="/KHACH%20HANG/JMART%20(JM%20QU&#7888;C%20T&#7870;)/2022/C&#244;ng%20n&#7907;%20JMAR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ông nợ"/>
      <sheetName val="t10-t12.2022"/>
      <sheetName val="t4-t9.2022"/>
      <sheetName val="T1-T3.2022"/>
    </sheetNames>
    <sheetDataSet>
      <sheetData sheetId="0"/>
      <sheetData sheetId="1"/>
      <sheetData sheetId="2"/>
      <sheetData sheetId="3">
        <row r="10">
          <cell r="G10">
            <v>32009775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7BB0-0B30-49BA-9BF8-DC976F9B25C7}">
  <dimension ref="B2:G27"/>
  <sheetViews>
    <sheetView tabSelected="1" workbookViewId="0">
      <selection activeCell="F21" sqref="F21"/>
    </sheetView>
  </sheetViews>
  <sheetFormatPr defaultRowHeight="15" x14ac:dyDescent="0.25"/>
  <cols>
    <col min="2" max="2" width="11.85546875" customWidth="1"/>
    <col min="3" max="3" width="33" customWidth="1"/>
    <col min="4" max="4" width="18.85546875" customWidth="1"/>
    <col min="5" max="5" width="15.7109375" customWidth="1"/>
    <col min="6" max="6" width="14.7109375" customWidth="1"/>
    <col min="7" max="7" width="14.42578125" customWidth="1"/>
  </cols>
  <sheetData>
    <row r="2" spans="2:7" ht="19.5" x14ac:dyDescent="0.3">
      <c r="B2" s="42" t="s">
        <v>120</v>
      </c>
      <c r="C2" s="42"/>
      <c r="D2" s="42"/>
      <c r="E2" s="42"/>
      <c r="F2" s="42"/>
      <c r="G2" s="42"/>
    </row>
    <row r="3" spans="2:7" ht="31.5" x14ac:dyDescent="0.2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15.75" x14ac:dyDescent="0.25">
      <c r="B4" s="3"/>
      <c r="C4" s="6" t="s">
        <v>112</v>
      </c>
      <c r="D4" s="29">
        <v>50608968</v>
      </c>
      <c r="E4" s="6"/>
      <c r="F4" s="6"/>
      <c r="G4" s="6"/>
    </row>
    <row r="5" spans="2:7" ht="15.75" x14ac:dyDescent="0.25">
      <c r="B5" s="3"/>
      <c r="C5" s="4" t="s">
        <v>6</v>
      </c>
      <c r="D5" s="5">
        <f>'[1]T1-T3.2022'!G10</f>
        <v>32009775</v>
      </c>
      <c r="E5" s="6"/>
      <c r="F5" s="6"/>
      <c r="G5" s="6"/>
    </row>
    <row r="6" spans="2:7" ht="15.75" x14ac:dyDescent="0.25">
      <c r="B6" s="7"/>
      <c r="C6" s="8" t="s">
        <v>7</v>
      </c>
      <c r="D6" s="9">
        <v>14229499</v>
      </c>
      <c r="E6" s="9"/>
      <c r="F6" s="10"/>
      <c r="G6" s="10"/>
    </row>
    <row r="7" spans="2:7" ht="15.75" x14ac:dyDescent="0.25">
      <c r="B7" s="7"/>
      <c r="C7" s="8" t="s">
        <v>8</v>
      </c>
      <c r="D7" s="9">
        <v>14809425</v>
      </c>
      <c r="E7" s="9"/>
      <c r="F7" s="10"/>
      <c r="G7" s="10"/>
    </row>
    <row r="8" spans="2:7" ht="15.75" x14ac:dyDescent="0.25">
      <c r="B8" s="7"/>
      <c r="C8" s="8" t="s">
        <v>9</v>
      </c>
      <c r="D8" s="9">
        <v>16688846</v>
      </c>
      <c r="E8" s="9"/>
      <c r="F8" s="10"/>
      <c r="G8" s="10"/>
    </row>
    <row r="9" spans="2:7" ht="15.75" x14ac:dyDescent="0.25">
      <c r="B9" s="7"/>
      <c r="C9" s="8" t="s">
        <v>10</v>
      </c>
      <c r="D9" s="9">
        <v>11538978</v>
      </c>
      <c r="E9" s="9"/>
      <c r="F9" s="10"/>
      <c r="G9" s="10"/>
    </row>
    <row r="10" spans="2:7" ht="15.75" x14ac:dyDescent="0.25">
      <c r="B10" s="7"/>
      <c r="C10" s="8" t="s">
        <v>11</v>
      </c>
      <c r="D10" s="9">
        <v>15196645</v>
      </c>
      <c r="E10" s="9"/>
      <c r="F10" s="10"/>
      <c r="G10" s="10"/>
    </row>
    <row r="11" spans="2:7" ht="15.75" x14ac:dyDescent="0.25">
      <c r="B11" s="7"/>
      <c r="C11" s="8" t="s">
        <v>12</v>
      </c>
      <c r="D11" s="9">
        <v>18863920</v>
      </c>
      <c r="E11" s="9"/>
      <c r="F11" s="10"/>
      <c r="G11" s="10"/>
    </row>
    <row r="12" spans="2:7" ht="15.75" x14ac:dyDescent="0.25">
      <c r="B12" s="7"/>
      <c r="C12" s="8" t="s">
        <v>13</v>
      </c>
      <c r="D12" s="9">
        <v>7024568</v>
      </c>
      <c r="E12" s="9"/>
      <c r="F12" s="10"/>
      <c r="G12" s="10"/>
    </row>
    <row r="13" spans="2:7" ht="15.75" x14ac:dyDescent="0.25">
      <c r="B13" s="7"/>
      <c r="C13" s="8" t="s">
        <v>14</v>
      </c>
      <c r="D13" s="9">
        <v>16245943</v>
      </c>
      <c r="E13" s="9"/>
      <c r="F13" s="10"/>
      <c r="G13" s="10"/>
    </row>
    <row r="14" spans="2:7" ht="15.75" x14ac:dyDescent="0.25">
      <c r="B14" s="7"/>
      <c r="C14" s="8" t="s">
        <v>15</v>
      </c>
      <c r="D14" s="9">
        <v>16037913</v>
      </c>
      <c r="E14" s="11"/>
      <c r="F14" s="10"/>
      <c r="G14" s="12"/>
    </row>
    <row r="15" spans="2:7" ht="15.75" x14ac:dyDescent="0.25">
      <c r="B15" s="43" t="s">
        <v>16</v>
      </c>
      <c r="C15" s="44"/>
      <c r="D15" s="13">
        <f>SUM(D5:D14)</f>
        <v>162645512</v>
      </c>
      <c r="E15" s="14"/>
      <c r="F15" s="15"/>
      <c r="G15" s="16"/>
    </row>
    <row r="16" spans="2:7" ht="15.75" x14ac:dyDescent="0.25">
      <c r="B16" s="7"/>
      <c r="C16" s="17"/>
      <c r="D16" s="9"/>
      <c r="E16" s="9"/>
      <c r="F16" s="10"/>
      <c r="G16" s="12"/>
    </row>
    <row r="17" spans="2:7" ht="15.75" x14ac:dyDescent="0.25">
      <c r="B17" s="7">
        <v>44883</v>
      </c>
      <c r="C17" s="17" t="s">
        <v>17</v>
      </c>
      <c r="D17" s="9"/>
      <c r="E17" s="9">
        <v>414975</v>
      </c>
      <c r="F17" s="10"/>
      <c r="G17" s="12"/>
    </row>
    <row r="18" spans="2:7" ht="15.75" x14ac:dyDescent="0.25">
      <c r="B18" s="7">
        <v>44847</v>
      </c>
      <c r="C18" s="17" t="s">
        <v>17</v>
      </c>
      <c r="D18" s="9"/>
      <c r="E18" s="9">
        <v>634065</v>
      </c>
      <c r="F18" s="10"/>
      <c r="G18" s="12"/>
    </row>
    <row r="19" spans="2:7" ht="15.75" x14ac:dyDescent="0.25">
      <c r="B19" s="7">
        <v>44835</v>
      </c>
      <c r="C19" s="17" t="s">
        <v>17</v>
      </c>
      <c r="D19" s="9"/>
      <c r="E19" s="9">
        <v>757754</v>
      </c>
      <c r="F19" s="10"/>
      <c r="G19" s="12"/>
    </row>
    <row r="20" spans="2:7" ht="15.75" x14ac:dyDescent="0.25">
      <c r="B20" s="7"/>
      <c r="C20" s="17"/>
      <c r="D20" s="9"/>
      <c r="E20" s="9"/>
      <c r="F20" s="10"/>
      <c r="G20" s="12"/>
    </row>
    <row r="21" spans="2:7" ht="15.75" x14ac:dyDescent="0.25">
      <c r="B21" s="43" t="s">
        <v>18</v>
      </c>
      <c r="C21" s="44"/>
      <c r="D21" s="13"/>
      <c r="E21" s="13">
        <f>SUM(E16:E20)</f>
        <v>1806794</v>
      </c>
      <c r="F21" s="13">
        <f>SUM(F16:F20)</f>
        <v>0</v>
      </c>
      <c r="G21" s="16"/>
    </row>
    <row r="22" spans="2:7" ht="15.75" x14ac:dyDescent="0.25">
      <c r="B22" s="32">
        <v>44645</v>
      </c>
      <c r="C22" s="33" t="s">
        <v>113</v>
      </c>
      <c r="D22" s="30"/>
      <c r="E22" s="30"/>
      <c r="F22" s="30"/>
      <c r="G22" s="31">
        <v>50608968</v>
      </c>
    </row>
    <row r="23" spans="2:7" ht="15.75" x14ac:dyDescent="0.25">
      <c r="B23" s="7" t="s">
        <v>19</v>
      </c>
      <c r="C23" s="8" t="s">
        <v>20</v>
      </c>
      <c r="D23" s="9"/>
      <c r="E23" s="9"/>
      <c r="F23" s="10"/>
      <c r="G23" s="10">
        <v>32009775</v>
      </c>
    </row>
    <row r="24" spans="2:7" ht="15.75" x14ac:dyDescent="0.25">
      <c r="B24" s="7"/>
      <c r="C24" s="8"/>
      <c r="D24" s="9"/>
      <c r="E24" s="9"/>
      <c r="F24" s="10"/>
      <c r="G24" s="10"/>
    </row>
    <row r="25" spans="2:7" ht="15.75" x14ac:dyDescent="0.25">
      <c r="B25" s="18"/>
      <c r="C25" s="17"/>
      <c r="D25" s="9"/>
      <c r="E25" s="9"/>
      <c r="F25" s="10"/>
      <c r="G25" s="10"/>
    </row>
    <row r="26" spans="2:7" ht="15.75" x14ac:dyDescent="0.25">
      <c r="B26" s="43" t="s">
        <v>21</v>
      </c>
      <c r="C26" s="44"/>
      <c r="D26" s="19"/>
      <c r="E26" s="14"/>
      <c r="F26" s="16"/>
      <c r="G26" s="20">
        <f>SUM(G23:G25)</f>
        <v>32009775</v>
      </c>
    </row>
    <row r="27" spans="2:7" ht="15.75" x14ac:dyDescent="0.25">
      <c r="B27" s="45" t="s">
        <v>22</v>
      </c>
      <c r="C27" s="46"/>
      <c r="D27" s="46"/>
      <c r="E27" s="46"/>
      <c r="F27" s="47"/>
      <c r="G27" s="21">
        <f>D15-E21-F21-G26</f>
        <v>128828943</v>
      </c>
    </row>
  </sheetData>
  <mergeCells count="5">
    <mergeCell ref="B2:G2"/>
    <mergeCell ref="B15:C15"/>
    <mergeCell ref="B21:C21"/>
    <mergeCell ref="B26:C26"/>
    <mergeCell ref="B27:F27"/>
  </mergeCells>
  <conditionalFormatting sqref="B2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6113-8639-4C9B-9299-8EFEDCEBB22F}">
  <dimension ref="A3:L51"/>
  <sheetViews>
    <sheetView workbookViewId="0">
      <selection activeCell="A32" sqref="A32"/>
    </sheetView>
  </sheetViews>
  <sheetFormatPr defaultRowHeight="15" x14ac:dyDescent="0.25"/>
  <cols>
    <col min="1" max="1" width="14.7109375" customWidth="1"/>
    <col min="2" max="2" width="39.5703125" customWidth="1"/>
    <col min="3" max="3" width="42.85546875" customWidth="1"/>
    <col min="4" max="4" width="12.5703125" customWidth="1"/>
    <col min="5" max="6" width="15.7109375" customWidth="1"/>
    <col min="7" max="7" width="13.140625" customWidth="1"/>
    <col min="8" max="8" width="13.5703125" customWidth="1"/>
  </cols>
  <sheetData>
    <row r="3" spans="1:9" ht="18.75" x14ac:dyDescent="0.3">
      <c r="A3" s="48" t="s">
        <v>23</v>
      </c>
      <c r="B3" s="48"/>
      <c r="C3" s="48"/>
      <c r="D3" s="48"/>
      <c r="E3" s="48"/>
      <c r="F3" s="48"/>
      <c r="G3" s="48"/>
      <c r="H3" s="48"/>
    </row>
    <row r="4" spans="1:9" ht="21" x14ac:dyDescent="0.25">
      <c r="A4" s="22" t="s">
        <v>24</v>
      </c>
      <c r="B4" s="23" t="s">
        <v>25</v>
      </c>
      <c r="C4" s="23" t="s">
        <v>26</v>
      </c>
      <c r="D4" s="23" t="s">
        <v>27</v>
      </c>
      <c r="E4" s="24" t="s">
        <v>28</v>
      </c>
      <c r="F4" s="24" t="s">
        <v>90</v>
      </c>
      <c r="G4" s="24" t="s">
        <v>29</v>
      </c>
      <c r="H4" s="24" t="s">
        <v>30</v>
      </c>
    </row>
    <row r="5" spans="1:9" x14ac:dyDescent="0.25">
      <c r="A5" s="25">
        <v>44565</v>
      </c>
      <c r="B5" s="26" t="s">
        <v>31</v>
      </c>
      <c r="C5" s="26" t="s">
        <v>44</v>
      </c>
      <c r="D5" s="26" t="s">
        <v>45</v>
      </c>
      <c r="E5" s="27">
        <v>3316725</v>
      </c>
      <c r="F5" s="27">
        <v>0</v>
      </c>
      <c r="G5" s="27">
        <v>331673</v>
      </c>
      <c r="H5" s="27">
        <v>3648398</v>
      </c>
      <c r="I5" t="s">
        <v>111</v>
      </c>
    </row>
    <row r="6" spans="1:9" x14ac:dyDescent="0.25">
      <c r="A6" s="25">
        <v>44580</v>
      </c>
      <c r="B6" s="26" t="s">
        <v>31</v>
      </c>
      <c r="C6" s="26" t="s">
        <v>42</v>
      </c>
      <c r="D6" s="26" t="s">
        <v>43</v>
      </c>
      <c r="E6" s="27">
        <v>4267544</v>
      </c>
      <c r="F6" s="27">
        <v>0</v>
      </c>
      <c r="G6" s="27">
        <v>426754</v>
      </c>
      <c r="H6" s="27">
        <v>4694298</v>
      </c>
      <c r="I6" t="s">
        <v>111</v>
      </c>
    </row>
    <row r="7" spans="1:9" x14ac:dyDescent="0.25">
      <c r="A7" s="25">
        <v>44599</v>
      </c>
      <c r="B7" s="26" t="s">
        <v>31</v>
      </c>
      <c r="C7" s="26" t="s">
        <v>40</v>
      </c>
      <c r="D7" s="26" t="s">
        <v>41</v>
      </c>
      <c r="E7" s="27">
        <v>8722262</v>
      </c>
      <c r="F7" s="27">
        <v>0</v>
      </c>
      <c r="G7" s="27">
        <v>697781</v>
      </c>
      <c r="H7" s="27">
        <v>9420043</v>
      </c>
      <c r="I7" t="s">
        <v>111</v>
      </c>
    </row>
    <row r="8" spans="1:9" x14ac:dyDescent="0.25">
      <c r="A8" s="25">
        <v>44607</v>
      </c>
      <c r="B8" s="26" t="s">
        <v>31</v>
      </c>
      <c r="C8" s="26" t="s">
        <v>38</v>
      </c>
      <c r="D8" s="26" t="s">
        <v>39</v>
      </c>
      <c r="E8" s="27">
        <v>2087880</v>
      </c>
      <c r="F8" s="27">
        <v>0</v>
      </c>
      <c r="G8" s="27">
        <v>167030</v>
      </c>
      <c r="H8" s="27">
        <v>2254910</v>
      </c>
      <c r="I8" t="s">
        <v>111</v>
      </c>
    </row>
    <row r="9" spans="1:9" x14ac:dyDescent="0.25">
      <c r="A9" s="25">
        <v>44627</v>
      </c>
      <c r="B9" s="26" t="s">
        <v>31</v>
      </c>
      <c r="C9" s="26" t="s">
        <v>36</v>
      </c>
      <c r="D9" s="26" t="s">
        <v>37</v>
      </c>
      <c r="E9" s="27">
        <v>4066724</v>
      </c>
      <c r="F9" s="27">
        <v>0</v>
      </c>
      <c r="G9" s="27">
        <v>325338</v>
      </c>
      <c r="H9" s="27">
        <v>4392062</v>
      </c>
      <c r="I9" t="s">
        <v>111</v>
      </c>
    </row>
    <row r="10" spans="1:9" x14ac:dyDescent="0.25">
      <c r="A10" s="25">
        <v>44637</v>
      </c>
      <c r="B10" s="26" t="s">
        <v>31</v>
      </c>
      <c r="C10" s="26" t="s">
        <v>34</v>
      </c>
      <c r="D10" s="26" t="s">
        <v>35</v>
      </c>
      <c r="E10" s="27">
        <v>2815696</v>
      </c>
      <c r="F10" s="27">
        <v>0</v>
      </c>
      <c r="G10" s="27">
        <v>225256</v>
      </c>
      <c r="H10" s="27">
        <v>3040952</v>
      </c>
      <c r="I10" t="s">
        <v>111</v>
      </c>
    </row>
    <row r="11" spans="1:9" x14ac:dyDescent="0.25">
      <c r="A11" s="25">
        <v>44645</v>
      </c>
      <c r="B11" s="26" t="s">
        <v>31</v>
      </c>
      <c r="C11" s="26" t="s">
        <v>32</v>
      </c>
      <c r="D11" s="26" t="s">
        <v>33</v>
      </c>
      <c r="E11" s="27">
        <v>4221400</v>
      </c>
      <c r="F11" s="27">
        <v>0</v>
      </c>
      <c r="G11" s="27">
        <v>337712</v>
      </c>
      <c r="H11" s="27">
        <v>4559112</v>
      </c>
      <c r="I11" t="s">
        <v>111</v>
      </c>
    </row>
    <row r="12" spans="1:9" x14ac:dyDescent="0.25">
      <c r="A12" s="25">
        <v>44655</v>
      </c>
      <c r="B12" s="26" t="s">
        <v>31</v>
      </c>
      <c r="C12" s="26" t="s">
        <v>88</v>
      </c>
      <c r="D12" s="26" t="s">
        <v>89</v>
      </c>
      <c r="E12" s="27">
        <v>1043940</v>
      </c>
      <c r="F12" s="27">
        <v>0</v>
      </c>
      <c r="G12" s="27">
        <v>83515</v>
      </c>
      <c r="H12" s="27">
        <v>1127455</v>
      </c>
    </row>
    <row r="13" spans="1:9" x14ac:dyDescent="0.25">
      <c r="A13" s="25">
        <v>44659</v>
      </c>
      <c r="B13" s="26" t="s">
        <v>31</v>
      </c>
      <c r="C13" s="26" t="s">
        <v>86</v>
      </c>
      <c r="D13" s="26" t="s">
        <v>87</v>
      </c>
      <c r="E13" s="27">
        <v>1535628</v>
      </c>
      <c r="F13" s="27">
        <v>0</v>
      </c>
      <c r="G13" s="27">
        <v>122850</v>
      </c>
      <c r="H13" s="27">
        <v>1658478</v>
      </c>
    </row>
    <row r="14" spans="1:9" x14ac:dyDescent="0.25">
      <c r="A14" s="25">
        <v>44667</v>
      </c>
      <c r="B14" s="26" t="s">
        <v>31</v>
      </c>
      <c r="C14" s="26" t="s">
        <v>82</v>
      </c>
      <c r="D14" s="26" t="s">
        <v>83</v>
      </c>
      <c r="E14" s="27">
        <v>626364</v>
      </c>
      <c r="F14" s="27">
        <v>0</v>
      </c>
      <c r="G14" s="27">
        <v>50109</v>
      </c>
      <c r="H14" s="27">
        <v>676473</v>
      </c>
    </row>
    <row r="15" spans="1:9" x14ac:dyDescent="0.25">
      <c r="A15" s="25">
        <v>44667</v>
      </c>
      <c r="B15" s="26" t="s">
        <v>31</v>
      </c>
      <c r="C15" s="26" t="s">
        <v>84</v>
      </c>
      <c r="D15" s="26" t="s">
        <v>85</v>
      </c>
      <c r="E15" s="27">
        <v>2700116</v>
      </c>
      <c r="F15" s="27">
        <v>0</v>
      </c>
      <c r="G15" s="27">
        <v>216009</v>
      </c>
      <c r="H15" s="27">
        <v>2916125</v>
      </c>
    </row>
    <row r="16" spans="1:9" x14ac:dyDescent="0.25">
      <c r="A16" s="25">
        <v>44680</v>
      </c>
      <c r="B16" s="26" t="s">
        <v>31</v>
      </c>
      <c r="C16" s="26" t="s">
        <v>80</v>
      </c>
      <c r="D16" s="26" t="s">
        <v>81</v>
      </c>
      <c r="E16" s="27">
        <v>7269415</v>
      </c>
      <c r="F16" s="27">
        <v>0</v>
      </c>
      <c r="G16" s="27">
        <v>581553</v>
      </c>
      <c r="H16" s="27">
        <v>7850968</v>
      </c>
    </row>
    <row r="17" spans="1:8" x14ac:dyDescent="0.25">
      <c r="A17" s="25">
        <v>44688</v>
      </c>
      <c r="B17" s="26" t="s">
        <v>31</v>
      </c>
      <c r="C17" s="26" t="s">
        <v>78</v>
      </c>
      <c r="D17" s="26" t="s">
        <v>79</v>
      </c>
      <c r="E17" s="27">
        <v>2450250</v>
      </c>
      <c r="F17" s="27">
        <v>0</v>
      </c>
      <c r="G17" s="27">
        <v>196020</v>
      </c>
      <c r="H17" s="27">
        <v>2646270</v>
      </c>
    </row>
    <row r="18" spans="1:8" x14ac:dyDescent="0.25">
      <c r="A18" s="25">
        <v>44694</v>
      </c>
      <c r="B18" s="26" t="s">
        <v>31</v>
      </c>
      <c r="C18" s="26" t="s">
        <v>76</v>
      </c>
      <c r="D18" s="26" t="s">
        <v>77</v>
      </c>
      <c r="E18" s="27">
        <v>2886360</v>
      </c>
      <c r="F18" s="27">
        <v>0</v>
      </c>
      <c r="G18" s="27">
        <v>230909</v>
      </c>
      <c r="H18" s="27">
        <v>3117269</v>
      </c>
    </row>
    <row r="19" spans="1:8" x14ac:dyDescent="0.25">
      <c r="A19" s="25">
        <v>44701</v>
      </c>
      <c r="B19" s="26" t="s">
        <v>31</v>
      </c>
      <c r="C19" s="26" t="s">
        <v>74</v>
      </c>
      <c r="D19" s="26" t="s">
        <v>75</v>
      </c>
      <c r="E19" s="27">
        <v>2256160</v>
      </c>
      <c r="F19" s="27">
        <v>0</v>
      </c>
      <c r="G19" s="27">
        <v>180493</v>
      </c>
      <c r="H19" s="27">
        <v>2436653</v>
      </c>
    </row>
    <row r="20" spans="1:8" x14ac:dyDescent="0.25">
      <c r="A20" s="25">
        <v>44708</v>
      </c>
      <c r="B20" s="26" t="s">
        <v>31</v>
      </c>
      <c r="C20" s="26" t="s">
        <v>72</v>
      </c>
      <c r="D20" s="26" t="s">
        <v>73</v>
      </c>
      <c r="E20" s="27">
        <v>6119660</v>
      </c>
      <c r="F20" s="27">
        <v>0</v>
      </c>
      <c r="G20" s="27">
        <v>489573</v>
      </c>
      <c r="H20" s="27">
        <v>6609233</v>
      </c>
    </row>
    <row r="21" spans="1:8" x14ac:dyDescent="0.25">
      <c r="A21" s="25">
        <v>44715</v>
      </c>
      <c r="B21" s="26" t="s">
        <v>31</v>
      </c>
      <c r="C21" s="26" t="s">
        <v>70</v>
      </c>
      <c r="D21" s="26" t="s">
        <v>71</v>
      </c>
      <c r="E21" s="27">
        <v>4453860</v>
      </c>
      <c r="F21" s="27">
        <v>0</v>
      </c>
      <c r="G21" s="27">
        <v>356309</v>
      </c>
      <c r="H21" s="27">
        <v>4810169</v>
      </c>
    </row>
    <row r="22" spans="1:8" x14ac:dyDescent="0.25">
      <c r="A22" s="25">
        <v>44721</v>
      </c>
      <c r="B22" s="26" t="s">
        <v>31</v>
      </c>
      <c r="C22" s="26" t="s">
        <v>68</v>
      </c>
      <c r="D22" s="26" t="s">
        <v>69</v>
      </c>
      <c r="E22" s="27">
        <v>1565910</v>
      </c>
      <c r="F22" s="27">
        <v>0</v>
      </c>
      <c r="G22" s="27">
        <v>125273</v>
      </c>
      <c r="H22" s="27">
        <v>1691183</v>
      </c>
    </row>
    <row r="23" spans="1:8" x14ac:dyDescent="0.25">
      <c r="A23" s="25">
        <v>44728</v>
      </c>
      <c r="B23" s="26" t="s">
        <v>31</v>
      </c>
      <c r="C23" s="26" t="s">
        <v>66</v>
      </c>
      <c r="D23" s="26" t="s">
        <v>67</v>
      </c>
      <c r="E23" s="27">
        <v>2601285</v>
      </c>
      <c r="F23" s="27">
        <v>0</v>
      </c>
      <c r="G23" s="27">
        <v>208103</v>
      </c>
      <c r="H23" s="27">
        <v>2809388</v>
      </c>
    </row>
    <row r="24" spans="1:8" x14ac:dyDescent="0.25">
      <c r="A24" s="25">
        <v>44732</v>
      </c>
      <c r="B24" s="26" t="s">
        <v>31</v>
      </c>
      <c r="C24" s="26" t="s">
        <v>64</v>
      </c>
      <c r="D24" s="26" t="s">
        <v>65</v>
      </c>
      <c r="E24" s="27">
        <v>4053450</v>
      </c>
      <c r="F24" s="27">
        <v>0</v>
      </c>
      <c r="G24" s="27">
        <v>324276</v>
      </c>
      <c r="H24" s="27">
        <v>4377726</v>
      </c>
    </row>
    <row r="25" spans="1:8" x14ac:dyDescent="0.25">
      <c r="A25" s="25">
        <v>44740</v>
      </c>
      <c r="B25" s="26" t="s">
        <v>31</v>
      </c>
      <c r="C25" s="26" t="s">
        <v>62</v>
      </c>
      <c r="D25" s="26" t="s">
        <v>63</v>
      </c>
      <c r="E25" s="27">
        <v>2778130</v>
      </c>
      <c r="F25" s="27">
        <v>0</v>
      </c>
      <c r="G25" s="27">
        <v>222250</v>
      </c>
      <c r="H25" s="27">
        <v>3000380</v>
      </c>
    </row>
    <row r="26" spans="1:8" x14ac:dyDescent="0.25">
      <c r="A26" s="25">
        <v>44749</v>
      </c>
      <c r="B26" s="26" t="s">
        <v>31</v>
      </c>
      <c r="C26" s="26" t="s">
        <v>60</v>
      </c>
      <c r="D26" s="26" t="s">
        <v>61</v>
      </c>
      <c r="E26" s="27">
        <v>4351870</v>
      </c>
      <c r="F26" s="27">
        <v>0</v>
      </c>
      <c r="G26" s="27">
        <v>348150</v>
      </c>
      <c r="H26" s="27">
        <v>4700020</v>
      </c>
    </row>
    <row r="27" spans="1:8" x14ac:dyDescent="0.25">
      <c r="A27" s="25">
        <v>44761</v>
      </c>
      <c r="B27" s="26" t="s">
        <v>31</v>
      </c>
      <c r="C27" s="26" t="s">
        <v>58</v>
      </c>
      <c r="D27" s="26" t="s">
        <v>59</v>
      </c>
      <c r="E27" s="27">
        <v>3242740</v>
      </c>
      <c r="F27" s="27">
        <v>0</v>
      </c>
      <c r="G27" s="27">
        <v>259419</v>
      </c>
      <c r="H27" s="27">
        <v>3502159</v>
      </c>
    </row>
    <row r="28" spans="1:8" x14ac:dyDescent="0.25">
      <c r="A28" s="25">
        <v>44772</v>
      </c>
      <c r="B28" s="26" t="s">
        <v>31</v>
      </c>
      <c r="C28" s="26" t="s">
        <v>56</v>
      </c>
      <c r="D28" s="26" t="s">
        <v>57</v>
      </c>
      <c r="E28" s="27">
        <v>3286840</v>
      </c>
      <c r="F28" s="27">
        <v>197211</v>
      </c>
      <c r="G28" s="27">
        <v>247170</v>
      </c>
      <c r="H28" s="27">
        <v>3336799</v>
      </c>
    </row>
    <row r="29" spans="1:8" x14ac:dyDescent="0.25">
      <c r="A29" s="25">
        <v>44783</v>
      </c>
      <c r="B29" s="26" t="s">
        <v>31</v>
      </c>
      <c r="C29" s="26" t="s">
        <v>54</v>
      </c>
      <c r="D29" s="26" t="s">
        <v>55</v>
      </c>
      <c r="E29" s="27">
        <v>9115970</v>
      </c>
      <c r="F29" s="27">
        <v>396479</v>
      </c>
      <c r="G29" s="27">
        <v>697559</v>
      </c>
      <c r="H29" s="27">
        <v>9417050</v>
      </c>
    </row>
    <row r="30" spans="1:8" x14ac:dyDescent="0.25">
      <c r="A30" s="25">
        <v>44803</v>
      </c>
      <c r="B30" s="26" t="s">
        <v>31</v>
      </c>
      <c r="C30" s="26" t="s">
        <v>52</v>
      </c>
      <c r="D30" s="26" t="s">
        <v>53</v>
      </c>
      <c r="E30" s="27">
        <v>5635136</v>
      </c>
      <c r="F30" s="27">
        <v>283659</v>
      </c>
      <c r="G30" s="27">
        <v>428118</v>
      </c>
      <c r="H30" s="27">
        <v>5779595</v>
      </c>
    </row>
    <row r="31" spans="1:8" x14ac:dyDescent="0.25">
      <c r="A31" s="25">
        <v>44816</v>
      </c>
      <c r="B31" s="26" t="s">
        <v>31</v>
      </c>
      <c r="C31" s="26" t="s">
        <v>50</v>
      </c>
      <c r="D31" s="26" t="s">
        <v>51</v>
      </c>
      <c r="E31" s="27">
        <v>5154255</v>
      </c>
      <c r="F31" s="27">
        <v>231046</v>
      </c>
      <c r="G31" s="27">
        <v>393857</v>
      </c>
      <c r="H31" s="27">
        <v>5317066</v>
      </c>
    </row>
    <row r="32" spans="1:8" x14ac:dyDescent="0.25">
      <c r="A32" s="25">
        <v>44825</v>
      </c>
      <c r="B32" s="26" t="s">
        <v>31</v>
      </c>
      <c r="C32" s="26" t="s">
        <v>48</v>
      </c>
      <c r="D32" s="26" t="s">
        <v>49</v>
      </c>
      <c r="E32" s="27">
        <v>6724849</v>
      </c>
      <c r="F32" s="27">
        <v>382207</v>
      </c>
      <c r="G32" s="27">
        <v>507411</v>
      </c>
      <c r="H32" s="27">
        <v>6850053</v>
      </c>
    </row>
    <row r="33" spans="1:12" x14ac:dyDescent="0.25">
      <c r="A33" s="25">
        <v>44832</v>
      </c>
      <c r="B33" s="26" t="s">
        <v>31</v>
      </c>
      <c r="C33" s="26" t="s">
        <v>46</v>
      </c>
      <c r="D33" s="26" t="s">
        <v>47</v>
      </c>
      <c r="E33" s="27">
        <v>6582949</v>
      </c>
      <c r="F33" s="27">
        <v>382207</v>
      </c>
      <c r="G33" s="27">
        <v>496059</v>
      </c>
      <c r="H33" s="27">
        <v>6696801</v>
      </c>
    </row>
    <row r="34" spans="1:12" x14ac:dyDescent="0.25">
      <c r="A34" s="25">
        <v>44839</v>
      </c>
      <c r="B34" s="26" t="s">
        <v>31</v>
      </c>
      <c r="C34" s="26" t="s">
        <v>109</v>
      </c>
      <c r="D34" s="26" t="s">
        <v>110</v>
      </c>
      <c r="E34" s="27">
        <v>2502888</v>
      </c>
      <c r="F34" s="27">
        <v>77904</v>
      </c>
      <c r="G34" s="27">
        <v>193999</v>
      </c>
      <c r="H34" s="27">
        <v>2618983</v>
      </c>
    </row>
    <row r="35" spans="1:12" x14ac:dyDescent="0.25">
      <c r="A35" s="25">
        <v>44855</v>
      </c>
      <c r="B35" s="26" t="s">
        <v>31</v>
      </c>
      <c r="C35" s="26" t="s">
        <v>107</v>
      </c>
      <c r="D35" s="26" t="s">
        <v>108</v>
      </c>
      <c r="E35" s="27">
        <v>4312450</v>
      </c>
      <c r="F35" s="27">
        <v>233205</v>
      </c>
      <c r="G35" s="27">
        <v>326340</v>
      </c>
      <c r="H35" s="27">
        <v>4405585</v>
      </c>
      <c r="I35" s="28"/>
      <c r="J35" s="28"/>
    </row>
    <row r="36" spans="1:12" x14ac:dyDescent="0.25">
      <c r="A36" s="25">
        <v>44867</v>
      </c>
      <c r="B36" s="26" t="s">
        <v>31</v>
      </c>
      <c r="C36" s="26" t="s">
        <v>105</v>
      </c>
      <c r="D36" s="26" t="s">
        <v>106</v>
      </c>
      <c r="E36" s="27">
        <v>4631742</v>
      </c>
      <c r="F36" s="27">
        <v>198705</v>
      </c>
      <c r="G36" s="27">
        <v>354643</v>
      </c>
      <c r="H36" s="27">
        <v>4787680</v>
      </c>
    </row>
    <row r="37" spans="1:12" x14ac:dyDescent="0.25">
      <c r="A37" s="25">
        <v>44875</v>
      </c>
      <c r="B37" s="26" t="s">
        <v>31</v>
      </c>
      <c r="C37" s="26" t="s">
        <v>103</v>
      </c>
      <c r="D37" s="26" t="s">
        <v>104</v>
      </c>
      <c r="E37" s="27">
        <v>4053638</v>
      </c>
      <c r="F37" s="27">
        <v>243219</v>
      </c>
      <c r="G37" s="27">
        <v>304834</v>
      </c>
      <c r="H37" s="27">
        <v>4115253</v>
      </c>
    </row>
    <row r="38" spans="1:12" x14ac:dyDescent="0.25">
      <c r="A38" s="25">
        <v>44889</v>
      </c>
      <c r="B38" s="26" t="s">
        <v>31</v>
      </c>
      <c r="C38" s="26" t="s">
        <v>99</v>
      </c>
      <c r="D38" s="26" t="s">
        <v>100</v>
      </c>
      <c r="E38" s="27">
        <v>3331740</v>
      </c>
      <c r="F38" s="27">
        <v>199904</v>
      </c>
      <c r="G38" s="27">
        <v>250547</v>
      </c>
      <c r="H38" s="27">
        <v>3382383</v>
      </c>
    </row>
    <row r="39" spans="1:12" x14ac:dyDescent="0.25">
      <c r="A39" s="25">
        <v>44889</v>
      </c>
      <c r="B39" s="26" t="s">
        <v>31</v>
      </c>
      <c r="C39" s="26" t="s">
        <v>101</v>
      </c>
      <c r="D39" s="26" t="s">
        <v>102</v>
      </c>
      <c r="E39" s="27">
        <v>3824444</v>
      </c>
      <c r="F39" s="27">
        <v>157197</v>
      </c>
      <c r="G39" s="27">
        <v>293380</v>
      </c>
      <c r="H39" s="27">
        <v>3960627</v>
      </c>
    </row>
    <row r="40" spans="1:12" x14ac:dyDescent="0.25">
      <c r="A40" s="25">
        <v>44905</v>
      </c>
      <c r="B40" s="26" t="s">
        <v>31</v>
      </c>
      <c r="C40" s="26" t="s">
        <v>97</v>
      </c>
      <c r="D40" s="26" t="s">
        <v>98</v>
      </c>
      <c r="E40" s="27">
        <v>4093320</v>
      </c>
      <c r="F40" s="27">
        <v>245600</v>
      </c>
      <c r="G40" s="27">
        <v>307818</v>
      </c>
      <c r="H40" s="27">
        <v>4155538</v>
      </c>
    </row>
    <row r="41" spans="1:12" x14ac:dyDescent="0.25">
      <c r="A41" s="25">
        <v>44915</v>
      </c>
      <c r="B41" s="26" t="s">
        <v>31</v>
      </c>
      <c r="C41" s="26" t="s">
        <v>95</v>
      </c>
      <c r="D41" s="26" t="s">
        <v>96</v>
      </c>
      <c r="E41" s="27">
        <v>4069415</v>
      </c>
      <c r="F41" s="27">
        <v>208525</v>
      </c>
      <c r="G41" s="27">
        <v>308871</v>
      </c>
      <c r="H41" s="27">
        <v>4169761</v>
      </c>
    </row>
    <row r="42" spans="1:12" x14ac:dyDescent="0.25">
      <c r="A42" s="25">
        <v>44921</v>
      </c>
      <c r="B42" s="26" t="s">
        <v>31</v>
      </c>
      <c r="C42" s="26" t="s">
        <v>93</v>
      </c>
      <c r="D42" s="26" t="s">
        <v>94</v>
      </c>
      <c r="E42" s="27">
        <v>3331740</v>
      </c>
      <c r="F42" s="27">
        <v>199904</v>
      </c>
      <c r="G42" s="27">
        <v>250547</v>
      </c>
      <c r="H42" s="27">
        <v>3382383</v>
      </c>
    </row>
    <row r="43" spans="1:12" x14ac:dyDescent="0.25">
      <c r="A43" s="25">
        <v>44924</v>
      </c>
      <c r="B43" s="26" t="s">
        <v>31</v>
      </c>
      <c r="C43" s="26" t="s">
        <v>91</v>
      </c>
      <c r="D43" s="26" t="s">
        <v>92</v>
      </c>
      <c r="E43" s="27">
        <v>4169030</v>
      </c>
      <c r="F43" s="27">
        <v>159557</v>
      </c>
      <c r="G43" s="27">
        <v>320758</v>
      </c>
      <c r="H43" s="27">
        <v>4330231</v>
      </c>
    </row>
    <row r="44" spans="1:12" x14ac:dyDescent="0.25">
      <c r="H44" s="41">
        <f>+SUM(H5:H43)</f>
        <v>162645512</v>
      </c>
    </row>
    <row r="45" spans="1:12" x14ac:dyDescent="0.25">
      <c r="H45" s="28"/>
    </row>
    <row r="46" spans="1:12" ht="18.75" x14ac:dyDescent="0.3">
      <c r="A46" s="49" t="s">
        <v>114</v>
      </c>
      <c r="B46" s="49"/>
      <c r="C46" s="49"/>
      <c r="D46" s="49"/>
      <c r="E46" s="49"/>
      <c r="F46" s="49"/>
      <c r="G46" s="49"/>
      <c r="H46" s="49"/>
      <c r="I46" s="34"/>
      <c r="J46" s="34"/>
      <c r="K46" s="34"/>
      <c r="L46" s="34"/>
    </row>
    <row r="47" spans="1:12" ht="21" x14ac:dyDescent="0.25">
      <c r="A47" s="37" t="s">
        <v>115</v>
      </c>
      <c r="B47" s="36" t="s">
        <v>116</v>
      </c>
      <c r="C47" s="36" t="s">
        <v>25</v>
      </c>
      <c r="D47" s="36" t="s">
        <v>26</v>
      </c>
      <c r="E47" s="35" t="s">
        <v>28</v>
      </c>
      <c r="F47" s="35" t="s">
        <v>90</v>
      </c>
      <c r="G47" s="35" t="s">
        <v>29</v>
      </c>
      <c r="H47" s="35" t="s">
        <v>30</v>
      </c>
    </row>
    <row r="48" spans="1:12" x14ac:dyDescent="0.25">
      <c r="A48" s="38">
        <v>44883</v>
      </c>
      <c r="B48" s="39" t="s">
        <v>117</v>
      </c>
      <c r="C48" s="39" t="s">
        <v>31</v>
      </c>
      <c r="D48" s="39"/>
      <c r="E48" s="40">
        <v>397177</v>
      </c>
      <c r="F48" s="40">
        <v>12941</v>
      </c>
      <c r="G48" s="40">
        <v>30739</v>
      </c>
      <c r="H48" s="40">
        <v>414975</v>
      </c>
    </row>
    <row r="49" spans="1:8" x14ac:dyDescent="0.25">
      <c r="A49" s="38">
        <v>44847</v>
      </c>
      <c r="B49" s="39" t="s">
        <v>118</v>
      </c>
      <c r="C49" s="39" t="s">
        <v>31</v>
      </c>
      <c r="D49" s="39" t="s">
        <v>17</v>
      </c>
      <c r="E49" s="40">
        <v>587097</v>
      </c>
      <c r="F49" s="40">
        <v>0</v>
      </c>
      <c r="G49" s="40">
        <v>46968</v>
      </c>
      <c r="H49" s="40">
        <v>634065</v>
      </c>
    </row>
    <row r="50" spans="1:8" x14ac:dyDescent="0.25">
      <c r="A50" s="38">
        <v>44835</v>
      </c>
      <c r="B50" s="39" t="s">
        <v>119</v>
      </c>
      <c r="C50" s="39" t="s">
        <v>31</v>
      </c>
      <c r="D50" s="39" t="s">
        <v>17</v>
      </c>
      <c r="E50" s="40">
        <v>701623</v>
      </c>
      <c r="F50" s="40">
        <v>0</v>
      </c>
      <c r="G50" s="40">
        <v>56131</v>
      </c>
      <c r="H50" s="40">
        <v>757754</v>
      </c>
    </row>
    <row r="51" spans="1:8" x14ac:dyDescent="0.25">
      <c r="H51" s="41">
        <f>+SUM(H48:H50)</f>
        <v>1806794</v>
      </c>
    </row>
  </sheetData>
  <autoFilter ref="A4:I4" xr:uid="{767D6113-8639-4C9B-9299-8EFEDCEBB22F}">
    <sortState xmlns:xlrd2="http://schemas.microsoft.com/office/spreadsheetml/2017/richdata2" ref="A5:I43">
      <sortCondition ref="A4"/>
    </sortState>
  </autoFilter>
  <mergeCells count="2">
    <mergeCell ref="A3:H3"/>
    <mergeCell ref="A46:H46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2023-07-24T04:24:52Z</dcterms:created>
  <dcterms:modified xsi:type="dcterms:W3CDTF">2023-08-12T06:35:56Z</dcterms:modified>
</cp:coreProperties>
</file>